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E60" i="1" s="1"/>
  <c r="F60" i="1" s="1"/>
  <c r="G60" i="1" s="1"/>
  <c r="H60" i="1" s="1"/>
  <c r="I60" i="1" s="1"/>
  <c r="J60" i="1" s="1"/>
  <c r="K60" i="1" s="1"/>
  <c r="L60" i="1" s="1"/>
  <c r="M60" i="1" s="1"/>
  <c r="N60" i="1" s="1"/>
  <c r="O60" i="1" s="1"/>
  <c r="P60" i="1" s="1"/>
  <c r="Q60" i="1" s="1"/>
  <c r="R60" i="1" s="1"/>
  <c r="S60" i="1" s="1"/>
  <c r="T60" i="1" s="1"/>
  <c r="U60" i="1" s="1"/>
  <c r="V60" i="1" s="1"/>
  <c r="W60" i="1" s="1"/>
  <c r="X60" i="1" s="1"/>
  <c r="Y60" i="1" s="1"/>
  <c r="Z60" i="1" s="1"/>
  <c r="AA60" i="1" s="1"/>
  <c r="AB60" i="1" s="1"/>
  <c r="AC60" i="1" s="1"/>
  <c r="AD60" i="1" s="1"/>
  <c r="C60" i="1"/>
  <c r="AD54" i="1"/>
  <c r="AC54" i="1"/>
  <c r="AB54" i="1"/>
  <c r="B53" i="1"/>
  <c r="C53" i="1" s="1"/>
  <c r="D53" i="1" s="1"/>
  <c r="E53" i="1" s="1"/>
  <c r="F53" i="1" s="1"/>
  <c r="G53" i="1" s="1"/>
  <c r="H53" i="1" s="1"/>
  <c r="I53" i="1" s="1"/>
  <c r="J53" i="1" s="1"/>
  <c r="K53" i="1" s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B50" i="1"/>
  <c r="C46" i="1"/>
  <c r="D46" i="1" s="1"/>
  <c r="E46" i="1" s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B46" i="1"/>
  <c r="B43" i="1"/>
  <c r="E41" i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D41" i="1"/>
  <c r="C41" i="1"/>
  <c r="B41" i="1"/>
  <c r="B40" i="1"/>
  <c r="B47" i="1" s="1"/>
  <c r="C39" i="1"/>
  <c r="D39" i="1" s="1"/>
  <c r="E39" i="1" s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D38" i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C38" i="1"/>
  <c r="C37" i="1"/>
  <c r="D37" i="1" s="1"/>
  <c r="B36" i="1"/>
  <c r="C36" i="1" s="1"/>
  <c r="D36" i="1" s="1"/>
  <c r="E36" i="1" s="1"/>
  <c r="F36" i="1" s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B35" i="1"/>
  <c r="B44" i="1" s="1"/>
  <c r="D34" i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C34" i="1"/>
  <c r="C33" i="1"/>
  <c r="D33" i="1" s="1"/>
  <c r="D35" i="1" s="1"/>
  <c r="B32" i="1"/>
  <c r="C32" i="1" s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D31" i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C31" i="1"/>
  <c r="B30" i="1"/>
  <c r="B48" i="1" s="1"/>
  <c r="D29" i="1"/>
  <c r="C29" i="1"/>
  <c r="C27" i="1"/>
  <c r="D27" i="1" s="1"/>
  <c r="E27" i="1" s="1"/>
  <c r="C26" i="1"/>
  <c r="D26" i="1" s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D25" i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B25" i="1"/>
  <c r="C25" i="1" s="1"/>
  <c r="C24" i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B23" i="1"/>
  <c r="C22" i="1"/>
  <c r="B21" i="1"/>
  <c r="B56" i="1" s="1"/>
  <c r="B59" i="1" s="1"/>
  <c r="C20" i="1"/>
  <c r="D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B18" i="1"/>
  <c r="C18" i="1" s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D17" i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C17" i="1"/>
  <c r="B14" i="1"/>
  <c r="Y52" i="1" s="1"/>
  <c r="D50" i="1" l="1"/>
  <c r="B28" i="1"/>
  <c r="C28" i="1" s="1"/>
  <c r="AA52" i="1"/>
  <c r="K52" i="1"/>
  <c r="AB55" i="1"/>
  <c r="M52" i="1"/>
  <c r="D42" i="1"/>
  <c r="E20" i="1"/>
  <c r="D22" i="1"/>
  <c r="C23" i="1"/>
  <c r="C43" i="1"/>
  <c r="D40" i="1"/>
  <c r="C40" i="1"/>
  <c r="C47" i="1" s="1"/>
  <c r="AD55" i="1"/>
  <c r="AE54" i="1"/>
  <c r="AE55" i="1" s="1"/>
  <c r="F27" i="1"/>
  <c r="B49" i="1"/>
  <c r="B51" i="1" s="1"/>
  <c r="E29" i="1"/>
  <c r="E37" i="1"/>
  <c r="D47" i="1"/>
  <c r="B55" i="1"/>
  <c r="AD52" i="1"/>
  <c r="Z52" i="1"/>
  <c r="V52" i="1"/>
  <c r="R52" i="1"/>
  <c r="N52" i="1"/>
  <c r="J52" i="1"/>
  <c r="F52" i="1"/>
  <c r="AB52" i="1"/>
  <c r="W52" i="1"/>
  <c r="Q52" i="1"/>
  <c r="L52" i="1"/>
  <c r="G52" i="1"/>
  <c r="AE52" i="1"/>
  <c r="X52" i="1"/>
  <c r="P52" i="1"/>
  <c r="I52" i="1"/>
  <c r="C52" i="1"/>
  <c r="AC52" i="1"/>
  <c r="U52" i="1"/>
  <c r="O52" i="1"/>
  <c r="H52" i="1"/>
  <c r="C21" i="1"/>
  <c r="C30" i="1"/>
  <c r="E33" i="1"/>
  <c r="C35" i="1"/>
  <c r="C42" i="1" s="1"/>
  <c r="D52" i="1"/>
  <c r="S52" i="1"/>
  <c r="B16" i="1"/>
  <c r="C50" i="1"/>
  <c r="B42" i="1"/>
  <c r="B45" i="1" s="1"/>
  <c r="E52" i="1"/>
  <c r="T52" i="1"/>
  <c r="AC55" i="1"/>
  <c r="AA55" i="1"/>
  <c r="C54" i="1"/>
  <c r="C44" i="1" l="1"/>
  <c r="C55" i="1"/>
  <c r="D54" i="1"/>
  <c r="AE60" i="1"/>
  <c r="I2" i="1" s="1"/>
  <c r="B58" i="1"/>
  <c r="E35" i="1"/>
  <c r="F33" i="1"/>
  <c r="D28" i="1"/>
  <c r="C49" i="1"/>
  <c r="E42" i="1"/>
  <c r="F20" i="1"/>
  <c r="B62" i="1"/>
  <c r="B57" i="1" s="1"/>
  <c r="B61" i="1"/>
  <c r="D30" i="1"/>
  <c r="C48" i="1"/>
  <c r="D21" i="1"/>
  <c r="C56" i="1"/>
  <c r="C59" i="1" s="1"/>
  <c r="F37" i="1"/>
  <c r="E40" i="1"/>
  <c r="E47" i="1" s="1"/>
  <c r="G27" i="1"/>
  <c r="C45" i="1"/>
  <c r="F29" i="1"/>
  <c r="E50" i="1"/>
  <c r="D44" i="1"/>
  <c r="D43" i="1"/>
  <c r="E22" i="1"/>
  <c r="D23" i="1"/>
  <c r="D45" i="1" l="1"/>
  <c r="C51" i="1"/>
  <c r="C61" i="1" s="1"/>
  <c r="E43" i="1"/>
  <c r="E44" i="1"/>
  <c r="F22" i="1"/>
  <c r="E23" i="1"/>
  <c r="F50" i="1"/>
  <c r="G29" i="1"/>
  <c r="F40" i="1"/>
  <c r="F47" i="1" s="1"/>
  <c r="G37" i="1"/>
  <c r="C58" i="1"/>
  <c r="D58" i="1" s="1"/>
  <c r="E58" i="1" s="1"/>
  <c r="F58" i="1" s="1"/>
  <c r="G58" i="1" s="1"/>
  <c r="H58" i="1" s="1"/>
  <c r="I58" i="1" s="1"/>
  <c r="J58" i="1" s="1"/>
  <c r="K58" i="1" s="1"/>
  <c r="L58" i="1" s="1"/>
  <c r="M58" i="1" s="1"/>
  <c r="N58" i="1" s="1"/>
  <c r="O58" i="1" s="1"/>
  <c r="P58" i="1" s="1"/>
  <c r="Q58" i="1" s="1"/>
  <c r="R58" i="1" s="1"/>
  <c r="S58" i="1" s="1"/>
  <c r="T58" i="1" s="1"/>
  <c r="U58" i="1" s="1"/>
  <c r="V58" i="1" s="1"/>
  <c r="W58" i="1" s="1"/>
  <c r="X58" i="1" s="1"/>
  <c r="Y58" i="1" s="1"/>
  <c r="Z58" i="1" s="1"/>
  <c r="AA58" i="1" s="1"/>
  <c r="AB58" i="1" s="1"/>
  <c r="AC58" i="1" s="1"/>
  <c r="AD58" i="1" s="1"/>
  <c r="AE58" i="1" s="1"/>
  <c r="H27" i="1"/>
  <c r="E28" i="1"/>
  <c r="D49" i="1"/>
  <c r="D56" i="1"/>
  <c r="D59" i="1" s="1"/>
  <c r="E21" i="1"/>
  <c r="D48" i="1"/>
  <c r="E30" i="1"/>
  <c r="G20" i="1"/>
  <c r="F35" i="1"/>
  <c r="F42" i="1" s="1"/>
  <c r="G33" i="1"/>
  <c r="D55" i="1"/>
  <c r="E54" i="1"/>
  <c r="E45" i="1" l="1"/>
  <c r="C62" i="1"/>
  <c r="C57" i="1" s="1"/>
  <c r="I1" i="1"/>
  <c r="F54" i="1"/>
  <c r="E55" i="1"/>
  <c r="E56" i="1"/>
  <c r="E59" i="1" s="1"/>
  <c r="F21" i="1"/>
  <c r="I27" i="1"/>
  <c r="H37" i="1"/>
  <c r="G40" i="1"/>
  <c r="G47" i="1" s="1"/>
  <c r="H20" i="1"/>
  <c r="H33" i="1"/>
  <c r="G35" i="1"/>
  <c r="G42" i="1" s="1"/>
  <c r="E48" i="1"/>
  <c r="F30" i="1"/>
  <c r="F43" i="1"/>
  <c r="F23" i="1"/>
  <c r="G22" i="1"/>
  <c r="F44" i="1"/>
  <c r="D51" i="1"/>
  <c r="E49" i="1"/>
  <c r="F28" i="1"/>
  <c r="G50" i="1"/>
  <c r="H29" i="1"/>
  <c r="F45" i="1" l="1"/>
  <c r="H50" i="1"/>
  <c r="I29" i="1"/>
  <c r="D61" i="1"/>
  <c r="D62" i="1"/>
  <c r="D57" i="1" s="1"/>
  <c r="I20" i="1"/>
  <c r="H35" i="1"/>
  <c r="H42" i="1" s="1"/>
  <c r="I33" i="1"/>
  <c r="F56" i="1"/>
  <c r="F59" i="1" s="1"/>
  <c r="G21" i="1"/>
  <c r="F55" i="1"/>
  <c r="G54" i="1"/>
  <c r="F49" i="1"/>
  <c r="G28" i="1"/>
  <c r="G44" i="1"/>
  <c r="H22" i="1"/>
  <c r="G43" i="1"/>
  <c r="G23" i="1"/>
  <c r="F48" i="1"/>
  <c r="G30" i="1"/>
  <c r="H40" i="1"/>
  <c r="H47" i="1" s="1"/>
  <c r="I37" i="1"/>
  <c r="E51" i="1"/>
  <c r="J27" i="1"/>
  <c r="G45" i="1" l="1"/>
  <c r="F51" i="1"/>
  <c r="F61" i="1" s="1"/>
  <c r="H30" i="1"/>
  <c r="G48" i="1"/>
  <c r="H44" i="1"/>
  <c r="H23" i="1"/>
  <c r="H43" i="1"/>
  <c r="I22" i="1"/>
  <c r="H54" i="1"/>
  <c r="G55" i="1"/>
  <c r="I50" i="1"/>
  <c r="J29" i="1"/>
  <c r="E62" i="1"/>
  <c r="E57" i="1" s="1"/>
  <c r="E61" i="1"/>
  <c r="I35" i="1"/>
  <c r="I42" i="1" s="1"/>
  <c r="J33" i="1"/>
  <c r="I40" i="1"/>
  <c r="I47" i="1" s="1"/>
  <c r="J37" i="1"/>
  <c r="G49" i="1"/>
  <c r="H28" i="1"/>
  <c r="G56" i="1"/>
  <c r="G59" i="1" s="1"/>
  <c r="H21" i="1"/>
  <c r="K27" i="1"/>
  <c r="J20" i="1"/>
  <c r="H45" i="1" l="1"/>
  <c r="F62" i="1"/>
  <c r="F57" i="1" s="1"/>
  <c r="G51" i="1"/>
  <c r="G62" i="1" s="1"/>
  <c r="G57" i="1" s="1"/>
  <c r="H56" i="1"/>
  <c r="H59" i="1" s="1"/>
  <c r="I21" i="1"/>
  <c r="K37" i="1"/>
  <c r="J40" i="1"/>
  <c r="J47" i="1" s="1"/>
  <c r="K29" i="1"/>
  <c r="J50" i="1"/>
  <c r="H55" i="1"/>
  <c r="I54" i="1"/>
  <c r="L27" i="1"/>
  <c r="I44" i="1"/>
  <c r="I43" i="1"/>
  <c r="I45" i="1" s="1"/>
  <c r="J22" i="1"/>
  <c r="I23" i="1"/>
  <c r="K20" i="1"/>
  <c r="H49" i="1"/>
  <c r="I28" i="1"/>
  <c r="H48" i="1"/>
  <c r="I30" i="1"/>
  <c r="J35" i="1"/>
  <c r="J42" i="1" s="1"/>
  <c r="K33" i="1"/>
  <c r="H51" i="1" l="1"/>
  <c r="H61" i="1" s="1"/>
  <c r="G61" i="1"/>
  <c r="M27" i="1"/>
  <c r="L29" i="1"/>
  <c r="K50" i="1"/>
  <c r="L33" i="1"/>
  <c r="K35" i="1"/>
  <c r="K42" i="1" s="1"/>
  <c r="J28" i="1"/>
  <c r="I49" i="1"/>
  <c r="I55" i="1"/>
  <c r="J54" i="1"/>
  <c r="H62" i="1"/>
  <c r="H57" i="1" s="1"/>
  <c r="L37" i="1"/>
  <c r="K40" i="1"/>
  <c r="K47" i="1" s="1"/>
  <c r="I48" i="1"/>
  <c r="J30" i="1"/>
  <c r="L20" i="1"/>
  <c r="J43" i="1"/>
  <c r="J23" i="1"/>
  <c r="J44" i="1"/>
  <c r="K22" i="1"/>
  <c r="I56" i="1"/>
  <c r="I59" i="1" s="1"/>
  <c r="J21" i="1"/>
  <c r="I51" i="1" l="1"/>
  <c r="I62" i="1" s="1"/>
  <c r="I57" i="1" s="1"/>
  <c r="J45" i="1"/>
  <c r="M20" i="1"/>
  <c r="J55" i="1"/>
  <c r="K54" i="1"/>
  <c r="J56" i="1"/>
  <c r="J59" i="1" s="1"/>
  <c r="K21" i="1"/>
  <c r="J48" i="1"/>
  <c r="K30" i="1"/>
  <c r="L40" i="1"/>
  <c r="L47" i="1" s="1"/>
  <c r="M37" i="1"/>
  <c r="L35" i="1"/>
  <c r="L42" i="1" s="1"/>
  <c r="M33" i="1"/>
  <c r="N27" i="1"/>
  <c r="K43" i="1"/>
  <c r="L22" i="1"/>
  <c r="K44" i="1"/>
  <c r="K23" i="1"/>
  <c r="J49" i="1"/>
  <c r="K28" i="1"/>
  <c r="L50" i="1"/>
  <c r="M29" i="1"/>
  <c r="K45" i="1" l="1"/>
  <c r="I61" i="1"/>
  <c r="N20" i="1"/>
  <c r="K49" i="1"/>
  <c r="L28" i="1"/>
  <c r="L44" i="1"/>
  <c r="M22" i="1"/>
  <c r="L43" i="1"/>
  <c r="L23" i="1"/>
  <c r="M35" i="1"/>
  <c r="M42" i="1" s="1"/>
  <c r="N33" i="1"/>
  <c r="L30" i="1"/>
  <c r="K48" i="1"/>
  <c r="L54" i="1"/>
  <c r="K55" i="1"/>
  <c r="J51" i="1"/>
  <c r="N29" i="1"/>
  <c r="M50" i="1"/>
  <c r="O27" i="1"/>
  <c r="M40" i="1"/>
  <c r="M47" i="1" s="1"/>
  <c r="N37" i="1"/>
  <c r="K56" i="1"/>
  <c r="K59" i="1" s="1"/>
  <c r="L21" i="1"/>
  <c r="L45" i="1" l="1"/>
  <c r="K51" i="1"/>
  <c r="K61" i="1" s="1"/>
  <c r="O37" i="1"/>
  <c r="N40" i="1"/>
  <c r="N47" i="1" s="1"/>
  <c r="N35" i="1"/>
  <c r="O33" i="1"/>
  <c r="M44" i="1"/>
  <c r="M43" i="1"/>
  <c r="M45" i="1" s="1"/>
  <c r="M23" i="1"/>
  <c r="N22" i="1"/>
  <c r="O20" i="1"/>
  <c r="N42" i="1"/>
  <c r="N50" i="1"/>
  <c r="O29" i="1"/>
  <c r="M54" i="1"/>
  <c r="L55" i="1"/>
  <c r="L56" i="1"/>
  <c r="L59" i="1" s="1"/>
  <c r="M21" i="1"/>
  <c r="P27" i="1"/>
  <c r="J62" i="1"/>
  <c r="J57" i="1" s="1"/>
  <c r="J61" i="1"/>
  <c r="L49" i="1"/>
  <c r="M28" i="1"/>
  <c r="L48" i="1"/>
  <c r="M30" i="1"/>
  <c r="K62" i="1" l="1"/>
  <c r="K57" i="1" s="1"/>
  <c r="L51" i="1"/>
  <c r="L62" i="1" s="1"/>
  <c r="M48" i="1"/>
  <c r="N30" i="1"/>
  <c r="M55" i="1"/>
  <c r="N54" i="1"/>
  <c r="N21" i="1"/>
  <c r="M56" i="1"/>
  <c r="M59" i="1" s="1"/>
  <c r="O50" i="1"/>
  <c r="P29" i="1"/>
  <c r="P20" i="1"/>
  <c r="P37" i="1"/>
  <c r="O40" i="1"/>
  <c r="O47" i="1" s="1"/>
  <c r="N28" i="1"/>
  <c r="M49" i="1"/>
  <c r="N43" i="1"/>
  <c r="N23" i="1"/>
  <c r="O22" i="1"/>
  <c r="N44" i="1"/>
  <c r="P33" i="1"/>
  <c r="O35" i="1"/>
  <c r="O42" i="1" s="1"/>
  <c r="Q27" i="1"/>
  <c r="L57" i="1" l="1"/>
  <c r="L61" i="1"/>
  <c r="N45" i="1"/>
  <c r="M51" i="1"/>
  <c r="P22" i="1"/>
  <c r="O44" i="1"/>
  <c r="O43" i="1"/>
  <c r="O45" i="1" s="1"/>
  <c r="O23" i="1"/>
  <c r="N49" i="1"/>
  <c r="O28" i="1"/>
  <c r="N56" i="1"/>
  <c r="N59" i="1" s="1"/>
  <c r="O21" i="1"/>
  <c r="P50" i="1"/>
  <c r="Q29" i="1"/>
  <c r="N48" i="1"/>
  <c r="O30" i="1"/>
  <c r="Q33" i="1"/>
  <c r="P35" i="1"/>
  <c r="P40" i="1"/>
  <c r="P47" i="1" s="1"/>
  <c r="Q37" i="1"/>
  <c r="R27" i="1"/>
  <c r="P42" i="1"/>
  <c r="Q20" i="1"/>
  <c r="N55" i="1"/>
  <c r="O54" i="1"/>
  <c r="M62" i="1" l="1"/>
  <c r="M57" i="1" s="1"/>
  <c r="N51" i="1"/>
  <c r="N61" i="1" s="1"/>
  <c r="M61" i="1"/>
  <c r="Q35" i="1"/>
  <c r="Q42" i="1" s="1"/>
  <c r="R33" i="1"/>
  <c r="R20" i="1"/>
  <c r="Q40" i="1"/>
  <c r="Q47" i="1" s="1"/>
  <c r="R37" i="1"/>
  <c r="O48" i="1"/>
  <c r="P30" i="1"/>
  <c r="P28" i="1"/>
  <c r="O49" i="1"/>
  <c r="O56" i="1"/>
  <c r="O59" i="1" s="1"/>
  <c r="P21" i="1"/>
  <c r="P44" i="1"/>
  <c r="P45" i="1" s="1"/>
  <c r="P43" i="1"/>
  <c r="Q22" i="1"/>
  <c r="P23" i="1"/>
  <c r="P54" i="1"/>
  <c r="O55" i="1"/>
  <c r="S27" i="1"/>
  <c r="R29" i="1"/>
  <c r="Q50" i="1"/>
  <c r="O51" i="1" l="1"/>
  <c r="O61" i="1" s="1"/>
  <c r="N62" i="1"/>
  <c r="N57" i="1" s="1"/>
  <c r="R50" i="1"/>
  <c r="S29" i="1"/>
  <c r="Q54" i="1"/>
  <c r="P55" i="1"/>
  <c r="R35" i="1"/>
  <c r="R42" i="1" s="1"/>
  <c r="S33" i="1"/>
  <c r="T27" i="1"/>
  <c r="P56" i="1"/>
  <c r="P59" i="1" s="1"/>
  <c r="Q21" i="1"/>
  <c r="R40" i="1"/>
  <c r="R47" i="1" s="1"/>
  <c r="S37" i="1"/>
  <c r="R22" i="1"/>
  <c r="Q44" i="1"/>
  <c r="Q23" i="1"/>
  <c r="Q43" i="1"/>
  <c r="P49" i="1"/>
  <c r="Q28" i="1"/>
  <c r="P48" i="1"/>
  <c r="Q30" i="1"/>
  <c r="S20" i="1"/>
  <c r="Q45" i="1" l="1"/>
  <c r="O62" i="1"/>
  <c r="O57" i="1" s="1"/>
  <c r="P51" i="1"/>
  <c r="P62" i="1" s="1"/>
  <c r="P57" i="1" s="1"/>
  <c r="R43" i="1"/>
  <c r="R44" i="1"/>
  <c r="R23" i="1"/>
  <c r="S22" i="1"/>
  <c r="Q56" i="1"/>
  <c r="Q59" i="1" s="1"/>
  <c r="R21" i="1"/>
  <c r="T33" i="1"/>
  <c r="S35" i="1"/>
  <c r="S42" i="1" s="1"/>
  <c r="Q55" i="1"/>
  <c r="R54" i="1"/>
  <c r="S50" i="1"/>
  <c r="T29" i="1"/>
  <c r="T20" i="1"/>
  <c r="T37" i="1"/>
  <c r="S40" i="1"/>
  <c r="S47" i="1" s="1"/>
  <c r="U27" i="1"/>
  <c r="Q48" i="1"/>
  <c r="R30" i="1"/>
  <c r="Q49" i="1"/>
  <c r="R28" i="1"/>
  <c r="P61" i="1" l="1"/>
  <c r="R45" i="1"/>
  <c r="Q51" i="1"/>
  <c r="Q61" i="1" s="1"/>
  <c r="T40" i="1"/>
  <c r="T47" i="1" s="1"/>
  <c r="U37" i="1"/>
  <c r="T50" i="1"/>
  <c r="U29" i="1"/>
  <c r="R55" i="1"/>
  <c r="S54" i="1"/>
  <c r="S21" i="1"/>
  <c r="R56" i="1"/>
  <c r="R59" i="1" s="1"/>
  <c r="R49" i="1"/>
  <c r="S28" i="1"/>
  <c r="U20" i="1"/>
  <c r="V27" i="1"/>
  <c r="T22" i="1"/>
  <c r="S44" i="1"/>
  <c r="S23" i="1"/>
  <c r="S43" i="1"/>
  <c r="S30" i="1"/>
  <c r="R48" i="1"/>
  <c r="T35" i="1"/>
  <c r="T42" i="1" s="1"/>
  <c r="U33" i="1"/>
  <c r="S45" i="1" l="1"/>
  <c r="Q62" i="1"/>
  <c r="Q57" i="1" s="1"/>
  <c r="U35" i="1"/>
  <c r="V33" i="1"/>
  <c r="T30" i="1"/>
  <c r="S48" i="1"/>
  <c r="S55" i="1"/>
  <c r="T54" i="1"/>
  <c r="V37" i="1"/>
  <c r="U40" i="1"/>
  <c r="U47" i="1" s="1"/>
  <c r="T44" i="1"/>
  <c r="T43" i="1"/>
  <c r="U22" i="1"/>
  <c r="T23" i="1"/>
  <c r="U42" i="1"/>
  <c r="V20" i="1"/>
  <c r="V29" i="1"/>
  <c r="U50" i="1"/>
  <c r="R51" i="1"/>
  <c r="W27" i="1"/>
  <c r="S49" i="1"/>
  <c r="T28" i="1"/>
  <c r="T21" i="1"/>
  <c r="S56" i="1"/>
  <c r="S59" i="1" s="1"/>
  <c r="T45" i="1" l="1"/>
  <c r="U28" i="1"/>
  <c r="T49" i="1"/>
  <c r="R61" i="1"/>
  <c r="R62" i="1"/>
  <c r="R57" i="1" s="1"/>
  <c r="W20" i="1"/>
  <c r="U54" i="1"/>
  <c r="T55" i="1"/>
  <c r="V35" i="1"/>
  <c r="V42" i="1" s="1"/>
  <c r="W33" i="1"/>
  <c r="X27" i="1"/>
  <c r="W29" i="1"/>
  <c r="V50" i="1"/>
  <c r="S51" i="1"/>
  <c r="T56" i="1"/>
  <c r="T59" i="1" s="1"/>
  <c r="U21" i="1"/>
  <c r="U43" i="1"/>
  <c r="V22" i="1"/>
  <c r="U23" i="1"/>
  <c r="U44" i="1"/>
  <c r="V40" i="1"/>
  <c r="V47" i="1" s="1"/>
  <c r="W37" i="1"/>
  <c r="T48" i="1"/>
  <c r="T51" i="1" s="1"/>
  <c r="U30" i="1"/>
  <c r="U45" i="1" l="1"/>
  <c r="W50" i="1"/>
  <c r="X29" i="1"/>
  <c r="X33" i="1"/>
  <c r="W35" i="1"/>
  <c r="T61" i="1"/>
  <c r="X37" i="1"/>
  <c r="W40" i="1"/>
  <c r="W47" i="1" s="1"/>
  <c r="V43" i="1"/>
  <c r="V23" i="1"/>
  <c r="W22" i="1"/>
  <c r="V44" i="1"/>
  <c r="S62" i="1"/>
  <c r="S57" i="1" s="1"/>
  <c r="S61" i="1"/>
  <c r="Y27" i="1"/>
  <c r="W42" i="1"/>
  <c r="X20" i="1"/>
  <c r="T62" i="1"/>
  <c r="T57" i="1" s="1"/>
  <c r="U49" i="1"/>
  <c r="V28" i="1"/>
  <c r="U48" i="1"/>
  <c r="V30" i="1"/>
  <c r="U56" i="1"/>
  <c r="U59" i="1" s="1"/>
  <c r="V21" i="1"/>
  <c r="V54" i="1"/>
  <c r="U55" i="1"/>
  <c r="V45" i="1" l="1"/>
  <c r="X50" i="1"/>
  <c r="Y29" i="1"/>
  <c r="V48" i="1"/>
  <c r="W30" i="1"/>
  <c r="Z27" i="1"/>
  <c r="V55" i="1"/>
  <c r="W54" i="1"/>
  <c r="U51" i="1"/>
  <c r="V56" i="1"/>
  <c r="V59" i="1" s="1"/>
  <c r="W21" i="1"/>
  <c r="V49" i="1"/>
  <c r="W28" i="1"/>
  <c r="Y20" i="1"/>
  <c r="W44" i="1"/>
  <c r="X22" i="1"/>
  <c r="W23" i="1"/>
  <c r="W43" i="1"/>
  <c r="X40" i="1"/>
  <c r="X47" i="1" s="1"/>
  <c r="Y37" i="1"/>
  <c r="X35" i="1"/>
  <c r="X42" i="1" s="1"/>
  <c r="Y33" i="1"/>
  <c r="W45" i="1" l="1"/>
  <c r="Z37" i="1"/>
  <c r="Y40" i="1"/>
  <c r="Y47" i="1" s="1"/>
  <c r="X44" i="1"/>
  <c r="X23" i="1"/>
  <c r="X43" i="1"/>
  <c r="Y22" i="1"/>
  <c r="W49" i="1"/>
  <c r="X28" i="1"/>
  <c r="AA27" i="1"/>
  <c r="Y50" i="1"/>
  <c r="Z29" i="1"/>
  <c r="U62" i="1"/>
  <c r="U57" i="1" s="1"/>
  <c r="U61" i="1"/>
  <c r="Y35" i="1"/>
  <c r="Y42" i="1" s="1"/>
  <c r="Z33" i="1"/>
  <c r="Z20" i="1"/>
  <c r="W56" i="1"/>
  <c r="W59" i="1" s="1"/>
  <c r="X21" i="1"/>
  <c r="W55" i="1"/>
  <c r="X54" i="1"/>
  <c r="X30" i="1"/>
  <c r="W48" i="1"/>
  <c r="V51" i="1"/>
  <c r="W51" i="1" l="1"/>
  <c r="W62" i="1" s="1"/>
  <c r="W57" i="1" s="1"/>
  <c r="X45" i="1"/>
  <c r="X56" i="1"/>
  <c r="X59" i="1" s="1"/>
  <c r="Y21" i="1"/>
  <c r="Z35" i="1"/>
  <c r="AA33" i="1"/>
  <c r="AB27" i="1"/>
  <c r="Y44" i="1"/>
  <c r="Y43" i="1"/>
  <c r="Z22" i="1"/>
  <c r="Y23" i="1"/>
  <c r="X48" i="1"/>
  <c r="Y30" i="1"/>
  <c r="AA37" i="1"/>
  <c r="Z40" i="1"/>
  <c r="Z47" i="1" s="1"/>
  <c r="X55" i="1"/>
  <c r="Y54" i="1"/>
  <c r="Z50" i="1"/>
  <c r="AA29" i="1"/>
  <c r="Y28" i="1"/>
  <c r="X49" i="1"/>
  <c r="V62" i="1"/>
  <c r="V57" i="1" s="1"/>
  <c r="V61" i="1"/>
  <c r="Z42" i="1"/>
  <c r="AA20" i="1"/>
  <c r="W61" i="1" l="1"/>
  <c r="Y45" i="1"/>
  <c r="X51" i="1"/>
  <c r="X61" i="1"/>
  <c r="AA50" i="1"/>
  <c r="AB29" i="1"/>
  <c r="Z43" i="1"/>
  <c r="Z23" i="1"/>
  <c r="Z44" i="1"/>
  <c r="AA22" i="1"/>
  <c r="AC27" i="1"/>
  <c r="AB20" i="1"/>
  <c r="AB33" i="1"/>
  <c r="AA35" i="1"/>
  <c r="AA42" i="1" s="1"/>
  <c r="X62" i="1"/>
  <c r="X57" i="1" s="1"/>
  <c r="Y55" i="1"/>
  <c r="Z54" i="1"/>
  <c r="Z55" i="1" s="1"/>
  <c r="AB37" i="1"/>
  <c r="AA40" i="1"/>
  <c r="AA47" i="1" s="1"/>
  <c r="Z28" i="1"/>
  <c r="Y49" i="1"/>
  <c r="Y48" i="1"/>
  <c r="Z30" i="1"/>
  <c r="Y56" i="1"/>
  <c r="Y59" i="1" s="1"/>
  <c r="Z21" i="1"/>
  <c r="Y51" i="1" l="1"/>
  <c r="Y62" i="1" s="1"/>
  <c r="Y57" i="1" s="1"/>
  <c r="Z45" i="1"/>
  <c r="AB40" i="1"/>
  <c r="AB47" i="1" s="1"/>
  <c r="AC37" i="1"/>
  <c r="AD27" i="1"/>
  <c r="Z56" i="1"/>
  <c r="Z59" i="1" s="1"/>
  <c r="AA21" i="1"/>
  <c r="AC20" i="1"/>
  <c r="AA43" i="1"/>
  <c r="AB22" i="1"/>
  <c r="AA23" i="1"/>
  <c r="AA44" i="1"/>
  <c r="AB50" i="1"/>
  <c r="AC29" i="1"/>
  <c r="Z49" i="1"/>
  <c r="AA28" i="1"/>
  <c r="AB35" i="1"/>
  <c r="AB42" i="1" s="1"/>
  <c r="AC33" i="1"/>
  <c r="Z48" i="1"/>
  <c r="Z51" i="1" s="1"/>
  <c r="AA30" i="1"/>
  <c r="Y61" i="1" l="1"/>
  <c r="AA45" i="1"/>
  <c r="Z61" i="1"/>
  <c r="AD20" i="1"/>
  <c r="AC40" i="1"/>
  <c r="AC47" i="1" s="1"/>
  <c r="AD37" i="1"/>
  <c r="AC35" i="1"/>
  <c r="AC42" i="1" s="1"/>
  <c r="AD33" i="1"/>
  <c r="AE27" i="1"/>
  <c r="AD29" i="1"/>
  <c r="AC50" i="1"/>
  <c r="AB44" i="1"/>
  <c r="AB43" i="1"/>
  <c r="AC22" i="1"/>
  <c r="AB23" i="1"/>
  <c r="AB21" i="1"/>
  <c r="AA56" i="1"/>
  <c r="AA59" i="1" s="1"/>
  <c r="Z62" i="1"/>
  <c r="Z57" i="1" s="1"/>
  <c r="AB30" i="1"/>
  <c r="AA48" i="1"/>
  <c r="AA49" i="1"/>
  <c r="AB28" i="1"/>
  <c r="AB45" i="1" l="1"/>
  <c r="AD35" i="1"/>
  <c r="AD42" i="1" s="1"/>
  <c r="AE33" i="1"/>
  <c r="AE35" i="1" s="1"/>
  <c r="AA51" i="1"/>
  <c r="AB56" i="1"/>
  <c r="AB59" i="1" s="1"/>
  <c r="AC21" i="1"/>
  <c r="AE20" i="1"/>
  <c r="AB48" i="1"/>
  <c r="AC30" i="1"/>
  <c r="AB49" i="1"/>
  <c r="AC28" i="1"/>
  <c r="AC44" i="1"/>
  <c r="AC45" i="1" s="1"/>
  <c r="AC23" i="1"/>
  <c r="AC43" i="1"/>
  <c r="AD22" i="1"/>
  <c r="AD50" i="1"/>
  <c r="AE29" i="1"/>
  <c r="AD40" i="1"/>
  <c r="AD47" i="1" s="1"/>
  <c r="AE37" i="1"/>
  <c r="AE40" i="1" s="1"/>
  <c r="AE47" i="1" s="1"/>
  <c r="AB51" i="1" l="1"/>
  <c r="AB62" i="1" s="1"/>
  <c r="AB57" i="1" s="1"/>
  <c r="AC56" i="1"/>
  <c r="AC59" i="1" s="1"/>
  <c r="AD21" i="1"/>
  <c r="AD43" i="1"/>
  <c r="AD45" i="1" s="1"/>
  <c r="AD23" i="1"/>
  <c r="AD44" i="1"/>
  <c r="AE22" i="1"/>
  <c r="AC49" i="1"/>
  <c r="AD28" i="1"/>
  <c r="AE42" i="1"/>
  <c r="AA61" i="1"/>
  <c r="AA62" i="1"/>
  <c r="AA57" i="1" s="1"/>
  <c r="AB61" i="1"/>
  <c r="AE50" i="1"/>
  <c r="AD30" i="1"/>
  <c r="AC48" i="1"/>
  <c r="AD49" i="1" l="1"/>
  <c r="AE28" i="1"/>
  <c r="AE49" i="1" s="1"/>
  <c r="AC51" i="1"/>
  <c r="AE44" i="1"/>
  <c r="AE43" i="1"/>
  <c r="AE23" i="1"/>
  <c r="AD48" i="1"/>
  <c r="AE30" i="1"/>
  <c r="AE48" i="1" s="1"/>
  <c r="AD56" i="1"/>
  <c r="AD59" i="1" s="1"/>
  <c r="AE21" i="1"/>
  <c r="AE56" i="1" s="1"/>
  <c r="AE59" i="1" s="1"/>
  <c r="AE45" i="1" l="1"/>
  <c r="AE51" i="1"/>
  <c r="AE61" i="1" s="1"/>
  <c r="AD51" i="1"/>
  <c r="AC62" i="1"/>
  <c r="AC57" i="1" s="1"/>
  <c r="AC61" i="1"/>
  <c r="AE62" i="1" l="1"/>
  <c r="AE57" i="1" s="1"/>
  <c r="AD61" i="1"/>
  <c r="I4" i="1" s="1"/>
  <c r="AD62" i="1"/>
  <c r="AD57" i="1" s="1"/>
  <c r="I3" i="1" l="1"/>
  <c r="I5" i="1" s="1"/>
  <c r="I7" i="1" s="1"/>
  <c r="I8" i="1" s="1"/>
  <c r="I9" i="1" s="1"/>
  <c r="I10" i="1" s="1"/>
</calcChain>
</file>

<file path=xl/sharedStrings.xml><?xml version="1.0" encoding="utf-8"?>
<sst xmlns="http://schemas.openxmlformats.org/spreadsheetml/2006/main" count="71" uniqueCount="68">
  <si>
    <t>ULAZNE PODATKE POPUNJAVATI U POLJA OZNAČENA OVOM BOJOM</t>
  </si>
  <si>
    <t>DIC</t>
  </si>
  <si>
    <t>Diskontna stopa</t>
  </si>
  <si>
    <t>Residual Value</t>
  </si>
  <si>
    <t>Zamjena imovine u %</t>
  </si>
  <si>
    <t>Discounted Revenue</t>
  </si>
  <si>
    <t>Zamjena imovine u godini</t>
  </si>
  <si>
    <t>Discounted Operating Cost</t>
  </si>
  <si>
    <t>Vijek trajanja imovine u godinama (amortizacija)</t>
  </si>
  <si>
    <t>Discounted Net Revenues</t>
  </si>
  <si>
    <t>Specifična potrošnja po stanovniku dnevno u litrama</t>
  </si>
  <si>
    <t>Troškovi održavanja u % u odnosu na vrijednost imovine</t>
  </si>
  <si>
    <t>DIC - DNR</t>
  </si>
  <si>
    <t>Oparativna dobit u %</t>
  </si>
  <si>
    <t>Funding Gap Rate</t>
  </si>
  <si>
    <t>Maksimum grant rate</t>
  </si>
  <si>
    <t>EU financiranje u %</t>
  </si>
  <si>
    <t>Faktor</t>
  </si>
  <si>
    <t>EU financiranje u apsolutnom iznosu</t>
  </si>
  <si>
    <t>PREGLED INVESTICIJSKIH TROŠKOVA</t>
  </si>
  <si>
    <t>Građevinski objekti u (000) kuna)</t>
  </si>
  <si>
    <t>Oprema u (000) kuna)</t>
  </si>
  <si>
    <t>Ukupno materijalna imovina (A)</t>
  </si>
  <si>
    <t>Nadzor + promidžba i vidljivost (000) kuna)</t>
  </si>
  <si>
    <t>Troškovi investicije u (000) kuna)</t>
  </si>
  <si>
    <t>GODINA PROJEKTA</t>
  </si>
  <si>
    <t>BROJ KORISNIKA VODA</t>
  </si>
  <si>
    <t>Broj trenutnih stanovnika spojenih na vodovod</t>
  </si>
  <si>
    <t>Povećanje broja stanovnika priključenih na vodovod</t>
  </si>
  <si>
    <t>ANALIZA POTREBA VODA</t>
  </si>
  <si>
    <t>Godišnje proizvedena voda u m3</t>
  </si>
  <si>
    <t>Uštede u proizvodnji i isporuci vode na godišnjem nivou u m3</t>
  </si>
  <si>
    <t>Smanjenje gubitaka u vodoopskrbi u %</t>
  </si>
  <si>
    <t>ANALIZA POTREBA ODVODNJA</t>
  </si>
  <si>
    <t>Broj trenutnih stanovnika spojenih na odvodnju</t>
  </si>
  <si>
    <t>Povećanje broja stanovnika priključenih na odvodnju</t>
  </si>
  <si>
    <t>Trenutno ispuštena količina otpadnih voda na godišnjem nivou u m3</t>
  </si>
  <si>
    <t>Trenutno pročišćena količina otpadnih voda na godišnjem nivou u m3</t>
  </si>
  <si>
    <t>Pročišćena količina otpadnih voda zadovoljavajućim stupnjem pročišćavanja na godišnjem nivou u m3</t>
  </si>
  <si>
    <t>Smanjenje infiltracije oborinskih i podzemnih voda u %</t>
  </si>
  <si>
    <t>JEDINIČNI TROŠKOVI VODA</t>
  </si>
  <si>
    <t>Inkrementalni (dodatni) trošak proizvodnje vode po m3</t>
  </si>
  <si>
    <t>Troškovi isporuke vode</t>
  </si>
  <si>
    <t>UKUPNO</t>
  </si>
  <si>
    <t>JEDINIČNI TROŠKOVI ODVODNJA</t>
  </si>
  <si>
    <t>Trenutni trošak pročišćavanja otpadnih voda po m3</t>
  </si>
  <si>
    <t>Povećanje troškova pročišćavanja otpadnih voda po m3</t>
  </si>
  <si>
    <t>Troškovi sakupljanja i protoka (pumpanja) otpadnih voda</t>
  </si>
  <si>
    <t>OPARATIVNI TROŠKOVI VODA</t>
  </si>
  <si>
    <t>Dodatni troškovi isporuke vode</t>
  </si>
  <si>
    <t>Dodatni troškovi proizvodnje vode</t>
  </si>
  <si>
    <t>Uštede zbog smanjenja gubitaka</t>
  </si>
  <si>
    <t>OPARATIVNI TROŠKOVI ODVODNJA</t>
  </si>
  <si>
    <t>Povećanje troškova pročišćavanja</t>
  </si>
  <si>
    <t>Uštede zbog smanjenja infiltracije oborinskih i podzemnih voda</t>
  </si>
  <si>
    <t>Smanjenje troškova sakupljanja zbog sanjenja infiltracije</t>
  </si>
  <si>
    <t>Trenutni trošak pročišćavanja otpadnih voda</t>
  </si>
  <si>
    <t>Troškovi održavanja nove imovine</t>
  </si>
  <si>
    <t>POKRIĆE AMORTIZACIJE</t>
  </si>
  <si>
    <t>Pokriće amortizacije u %</t>
  </si>
  <si>
    <t>Aamortizacija u (000) kuna)</t>
  </si>
  <si>
    <t>PODACI POTREBNI ZA IZRAČUN EU GRANTA</t>
  </si>
  <si>
    <t>OPERATIVNI PRIHOD (operativni troškovi + amortizacija + profit) u (000) kuna)</t>
  </si>
  <si>
    <t>INVESTICIJSKI TROŠKOVI u (000) kuna)</t>
  </si>
  <si>
    <t>TROŠKOVI ZAMJENE u (000) kuna)</t>
  </si>
  <si>
    <t>OSTATAK VRIJEDNOSTI u (000) kuna)</t>
  </si>
  <si>
    <t>OPERATIVNI TROŠKOVI u (000) kuna)</t>
  </si>
  <si>
    <t>OPERATIVNA DOBIT u (000) kuna)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</si>
</sst>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k_n_-;\-* #,##0.00\ _k_n_-;_-* &quot;-&quot;??\ _k_n_-;_-@_-"/>
    <numFmt numFmtId="164" formatCode="_-* #,##0_-;\-* #,##0_-;_-* &quot;-&quot;??_-;_-@_-"/>
    <numFmt numFmtId="165" formatCode="_-* #,##0.00\ [$€-1]_-;\-* #,##0.00\ [$€-1]_-;_-* &quot;-&quot;??\ [$€-1]_-"/>
    <numFmt numFmtId="166" formatCode="#,##0.0"/>
    <numFmt numFmtId="167" formatCode="0.000%"/>
    <numFmt numFmtId="168" formatCode="0.0%"/>
    <numFmt numFmtId="169" formatCode="[$€-2]\ #,##0;[Red]\-[$€-2]\ #,##0"/>
    <numFmt numFmtId="170" formatCode="#,##0_);\(#,##0\);\-"/>
    <numFmt numFmtId="171" formatCode="#,##0.00_ ;\-#,##0.00\ "/>
    <numFmt numFmtId="172" formatCode="#,##0.00_);\(#,##0.00\);\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3" fillId="0" borderId="0"/>
    <xf numFmtId="169" fontId="3" fillId="0" borderId="0"/>
    <xf numFmtId="165" fontId="3" fillId="0" borderId="0"/>
  </cellStyleXfs>
  <cellXfs count="83">
    <xf numFmtId="0" fontId="0" fillId="0" borderId="0" xfId="0"/>
    <xf numFmtId="164" fontId="2" fillId="2" borderId="0" xfId="1" applyNumberFormat="1" applyFont="1" applyFill="1" applyBorder="1" applyAlignment="1">
      <alignment vertical="center"/>
    </xf>
    <xf numFmtId="0" fontId="2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3" applyFont="1" applyFill="1" applyBorder="1" applyAlignment="1">
      <alignment vertical="center"/>
    </xf>
    <xf numFmtId="166" fontId="4" fillId="3" borderId="3" xfId="4" applyNumberFormat="1" applyFont="1" applyFill="1" applyBorder="1" applyAlignment="1">
      <alignment horizontal="right" vertical="center"/>
    </xf>
    <xf numFmtId="3" fontId="2" fillId="0" borderId="0" xfId="3" applyNumberFormat="1" applyFont="1" applyAlignment="1">
      <alignment vertical="center"/>
    </xf>
    <xf numFmtId="9" fontId="2" fillId="0" borderId="0" xfId="2" applyFont="1" applyFill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0" xfId="3" applyFont="1" applyFill="1" applyBorder="1" applyAlignment="1">
      <alignment vertical="center"/>
    </xf>
    <xf numFmtId="166" fontId="4" fillId="3" borderId="5" xfId="4" applyNumberFormat="1" applyFont="1" applyFill="1" applyBorder="1" applyAlignment="1">
      <alignment horizontal="right" vertical="center"/>
    </xf>
    <xf numFmtId="9" fontId="2" fillId="2" borderId="0" xfId="3" applyNumberFormat="1" applyFont="1" applyFill="1" applyAlignment="1" applyProtection="1">
      <alignment vertical="center"/>
      <protection locked="0"/>
    </xf>
    <xf numFmtId="1" fontId="2" fillId="2" borderId="0" xfId="3" applyNumberFormat="1" applyFont="1" applyFill="1" applyAlignment="1" applyProtection="1">
      <alignment vertical="center"/>
      <protection locked="0"/>
    </xf>
    <xf numFmtId="166" fontId="2" fillId="3" borderId="5" xfId="0" applyNumberFormat="1" applyFont="1" applyFill="1" applyBorder="1" applyAlignment="1">
      <alignment horizontal="right" vertical="center"/>
    </xf>
    <xf numFmtId="0" fontId="2" fillId="0" borderId="0" xfId="3" applyFont="1" applyBorder="1" applyAlignment="1">
      <alignment horizontal="left" vertical="center"/>
    </xf>
    <xf numFmtId="3" fontId="2" fillId="2" borderId="0" xfId="3" applyNumberFormat="1" applyFont="1" applyFill="1" applyAlignment="1" applyProtection="1">
      <alignment vertical="center"/>
      <protection locked="0"/>
    </xf>
    <xf numFmtId="10" fontId="2" fillId="2" borderId="0" xfId="2" applyNumberFormat="1" applyFont="1" applyFill="1" applyBorder="1" applyAlignment="1" applyProtection="1">
      <alignment vertical="center"/>
      <protection locked="0"/>
    </xf>
    <xf numFmtId="4" fontId="2" fillId="0" borderId="0" xfId="3" applyNumberFormat="1" applyFont="1" applyAlignment="1">
      <alignment vertical="center"/>
    </xf>
    <xf numFmtId="0" fontId="5" fillId="3" borderId="4" xfId="0" applyFont="1" applyFill="1" applyBorder="1" applyAlignment="1">
      <alignment vertical="center"/>
    </xf>
    <xf numFmtId="167" fontId="5" fillId="3" borderId="5" xfId="2" applyNumberFormat="1" applyFont="1" applyFill="1" applyBorder="1" applyAlignment="1">
      <alignment horizontal="right" vertical="center"/>
    </xf>
    <xf numFmtId="0" fontId="2" fillId="0" borderId="0" xfId="3" applyFont="1" applyFill="1" applyAlignment="1">
      <alignment vertical="center"/>
    </xf>
    <xf numFmtId="168" fontId="5" fillId="0" borderId="0" xfId="2" applyNumberFormat="1" applyFont="1" applyFill="1" applyBorder="1" applyAlignment="1">
      <alignment vertical="center"/>
    </xf>
    <xf numFmtId="0" fontId="2" fillId="3" borderId="4" xfId="3" applyFont="1" applyFill="1" applyBorder="1" applyAlignment="1">
      <alignment vertical="center"/>
    </xf>
    <xf numFmtId="167" fontId="2" fillId="3" borderId="5" xfId="3" applyNumberFormat="1" applyFont="1" applyFill="1" applyBorder="1" applyAlignment="1">
      <alignment horizontal="right" vertical="center"/>
    </xf>
    <xf numFmtId="3" fontId="2" fillId="0" borderId="0" xfId="3" applyNumberFormat="1" applyFont="1" applyFill="1" applyAlignment="1">
      <alignment vertical="center"/>
    </xf>
    <xf numFmtId="0" fontId="2" fillId="3" borderId="6" xfId="3" applyFont="1" applyFill="1" applyBorder="1" applyAlignment="1">
      <alignment vertical="center"/>
    </xf>
    <xf numFmtId="0" fontId="2" fillId="3" borderId="7" xfId="3" applyFont="1" applyFill="1" applyBorder="1" applyAlignment="1">
      <alignment vertical="center"/>
    </xf>
    <xf numFmtId="4" fontId="2" fillId="3" borderId="8" xfId="0" applyNumberFormat="1" applyFont="1" applyFill="1" applyBorder="1" applyAlignment="1">
      <alignment horizontal="right" vertical="center"/>
    </xf>
    <xf numFmtId="1" fontId="6" fillId="4" borderId="9" xfId="5" applyNumberFormat="1" applyFont="1" applyFill="1" applyBorder="1" applyAlignment="1">
      <alignment horizontal="center" vertical="center"/>
    </xf>
    <xf numFmtId="1" fontId="4" fillId="0" borderId="0" xfId="6" applyNumberFormat="1" applyFont="1" applyFill="1" applyBorder="1" applyAlignment="1">
      <alignment horizontal="left" vertical="center"/>
    </xf>
    <xf numFmtId="164" fontId="2" fillId="2" borderId="0" xfId="1" applyNumberFormat="1" applyFont="1" applyFill="1" applyBorder="1" applyAlignment="1" applyProtection="1">
      <alignment vertical="center"/>
      <protection locked="0"/>
    </xf>
    <xf numFmtId="2" fontId="2" fillId="0" borderId="0" xfId="3" applyNumberFormat="1" applyFont="1" applyAlignment="1">
      <alignment vertical="center"/>
    </xf>
    <xf numFmtId="1" fontId="7" fillId="5" borderId="9" xfId="6" applyNumberFormat="1" applyFont="1" applyFill="1" applyBorder="1" applyAlignment="1">
      <alignment horizontal="left" vertical="center"/>
    </xf>
    <xf numFmtId="170" fontId="7" fillId="5" borderId="9" xfId="6" applyNumberFormat="1" applyFont="1" applyFill="1" applyBorder="1" applyAlignment="1">
      <alignment vertical="center"/>
    </xf>
    <xf numFmtId="1" fontId="6" fillId="6" borderId="9" xfId="5" applyNumberFormat="1" applyFont="1" applyFill="1" applyBorder="1" applyAlignment="1">
      <alignment horizontal="left" vertical="center"/>
    </xf>
    <xf numFmtId="1" fontId="6" fillId="6" borderId="9" xfId="5" applyNumberFormat="1" applyFont="1" applyFill="1" applyBorder="1" applyAlignment="1">
      <alignment horizontal="center" vertical="center"/>
    </xf>
    <xf numFmtId="1" fontId="6" fillId="4" borderId="9" xfId="5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" fontId="6" fillId="4" borderId="9" xfId="5" applyNumberFormat="1" applyFont="1" applyFill="1" applyBorder="1" applyAlignment="1" applyProtection="1">
      <alignment horizontal="center" vertical="center"/>
    </xf>
    <xf numFmtId="0" fontId="2" fillId="0" borderId="0" xfId="3" applyFont="1" applyAlignment="1">
      <alignment horizontal="left" vertical="center"/>
    </xf>
    <xf numFmtId="9" fontId="2" fillId="2" borderId="0" xfId="2" applyFont="1" applyFill="1" applyBorder="1" applyAlignment="1" applyProtection="1">
      <alignment vertical="center"/>
      <protection locked="0"/>
    </xf>
    <xf numFmtId="9" fontId="2" fillId="0" borderId="0" xfId="2" applyFont="1" applyFill="1" applyAlignment="1" applyProtection="1">
      <alignment vertical="center"/>
    </xf>
    <xf numFmtId="1" fontId="6" fillId="7" borderId="9" xfId="5" applyNumberFormat="1" applyFont="1" applyFill="1" applyBorder="1" applyAlignment="1">
      <alignment horizontal="left" vertical="center"/>
    </xf>
    <xf numFmtId="1" fontId="6" fillId="7" borderId="9" xfId="5" applyNumberFormat="1" applyFont="1" applyFill="1" applyBorder="1" applyAlignment="1" applyProtection="1">
      <alignment horizontal="center" vertical="center"/>
    </xf>
    <xf numFmtId="1" fontId="6" fillId="7" borderId="9" xfId="5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171" fontId="2" fillId="0" borderId="0" xfId="1" applyNumberFormat="1" applyFont="1" applyFill="1" applyBorder="1" applyAlignment="1" applyProtection="1">
      <alignment horizontal="right" vertical="center"/>
    </xf>
    <xf numFmtId="171" fontId="2" fillId="0" borderId="0" xfId="1" applyNumberFormat="1" applyFont="1" applyFill="1" applyBorder="1" applyAlignment="1">
      <alignment horizontal="right" vertical="center"/>
    </xf>
    <xf numFmtId="0" fontId="2" fillId="8" borderId="0" xfId="3" applyFont="1" applyFill="1" applyAlignment="1">
      <alignment horizontal="left" vertical="center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 applyProtection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3" applyNumberFormat="1" applyFont="1" applyFill="1" applyAlignment="1" applyProtection="1">
      <alignment vertical="center"/>
    </xf>
    <xf numFmtId="4" fontId="2" fillId="0" borderId="0" xfId="3" applyNumberFormat="1" applyFont="1" applyFill="1" applyAlignment="1">
      <alignment vertical="center"/>
    </xf>
    <xf numFmtId="0" fontId="2" fillId="9" borderId="0" xfId="3" applyFont="1" applyFill="1" applyAlignment="1">
      <alignment horizontal="left" vertical="center"/>
    </xf>
    <xf numFmtId="4" fontId="4" fillId="0" borderId="0" xfId="4" applyNumberFormat="1" applyFont="1" applyFill="1" applyBorder="1" applyAlignment="1" applyProtection="1">
      <alignment horizontal="right" vertical="center"/>
    </xf>
    <xf numFmtId="4" fontId="4" fillId="0" borderId="0" xfId="4" applyNumberFormat="1" applyFont="1" applyFill="1" applyBorder="1" applyAlignment="1">
      <alignment horizontal="right" vertical="center"/>
    </xf>
    <xf numFmtId="1" fontId="6" fillId="6" borderId="9" xfId="5" applyNumberFormat="1" applyFont="1" applyFill="1" applyBorder="1" applyAlignment="1" applyProtection="1">
      <alignment horizontal="center" vertical="center"/>
    </xf>
    <xf numFmtId="9" fontId="2" fillId="0" borderId="0" xfId="2" applyFont="1" applyAlignment="1" applyProtection="1">
      <alignment vertical="center"/>
    </xf>
    <xf numFmtId="9" fontId="2" fillId="0" borderId="0" xfId="2" applyFont="1" applyAlignment="1">
      <alignment vertical="center"/>
    </xf>
    <xf numFmtId="2" fontId="2" fillId="0" borderId="0" xfId="0" applyNumberFormat="1" applyFont="1" applyAlignment="1" applyProtection="1">
      <alignment vertical="center"/>
    </xf>
    <xf numFmtId="2" fontId="2" fillId="0" borderId="0" xfId="0" applyNumberFormat="1" applyFont="1" applyAlignment="1">
      <alignment vertical="center"/>
    </xf>
    <xf numFmtId="0" fontId="2" fillId="0" borderId="10" xfId="3" applyFont="1" applyBorder="1" applyAlignment="1">
      <alignment horizontal="left" vertical="center"/>
    </xf>
    <xf numFmtId="170" fontId="4" fillId="0" borderId="10" xfId="4" applyNumberFormat="1" applyFont="1" applyFill="1" applyBorder="1" applyAlignment="1" applyProtection="1">
      <alignment horizontal="right" vertical="center"/>
    </xf>
    <xf numFmtId="170" fontId="4" fillId="0" borderId="10" xfId="4" applyNumberFormat="1" applyFont="1" applyFill="1" applyBorder="1" applyAlignment="1">
      <alignment horizontal="right" vertical="center"/>
    </xf>
    <xf numFmtId="170" fontId="4" fillId="0" borderId="0" xfId="4" applyNumberFormat="1" applyFont="1" applyFill="1" applyBorder="1" applyAlignment="1" applyProtection="1">
      <alignment horizontal="right" vertical="center"/>
    </xf>
    <xf numFmtId="170" fontId="4" fillId="0" borderId="0" xfId="4" applyNumberFormat="1" applyFont="1" applyFill="1" applyBorder="1" applyAlignment="1">
      <alignment horizontal="right" vertical="center"/>
    </xf>
    <xf numFmtId="0" fontId="2" fillId="0" borderId="11" xfId="3" applyFont="1" applyBorder="1" applyAlignment="1">
      <alignment horizontal="left" vertical="center"/>
    </xf>
    <xf numFmtId="170" fontId="4" fillId="0" borderId="11" xfId="4" applyNumberFormat="1" applyFont="1" applyFill="1" applyBorder="1" applyAlignment="1" applyProtection="1">
      <alignment horizontal="right" vertical="center"/>
      <protection locked="0"/>
    </xf>
    <xf numFmtId="170" fontId="4" fillId="0" borderId="11" xfId="4" applyNumberFormat="1" applyFont="1" applyFill="1" applyBorder="1" applyAlignment="1" applyProtection="1">
      <alignment horizontal="right" vertical="center"/>
    </xf>
    <xf numFmtId="170" fontId="4" fillId="0" borderId="11" xfId="4" applyNumberFormat="1" applyFont="1" applyFill="1" applyBorder="1" applyAlignment="1">
      <alignment horizontal="right" vertical="center"/>
    </xf>
    <xf numFmtId="4" fontId="2" fillId="0" borderId="0" xfId="3" applyNumberFormat="1" applyFont="1" applyAlignment="1" applyProtection="1">
      <alignment vertical="center"/>
    </xf>
    <xf numFmtId="0" fontId="2" fillId="0" borderId="9" xfId="3" applyFont="1" applyFill="1" applyBorder="1" applyAlignment="1">
      <alignment vertical="center"/>
    </xf>
    <xf numFmtId="172" fontId="4" fillId="0" borderId="9" xfId="4" applyNumberFormat="1" applyFont="1" applyFill="1" applyBorder="1" applyAlignment="1" applyProtection="1">
      <alignment horizontal="right" vertical="center"/>
    </xf>
    <xf numFmtId="172" fontId="4" fillId="0" borderId="9" xfId="4" applyNumberFormat="1" applyFont="1" applyFill="1" applyBorder="1" applyAlignment="1">
      <alignment horizontal="right" vertical="center"/>
    </xf>
    <xf numFmtId="172" fontId="4" fillId="0" borderId="0" xfId="4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</cellXfs>
  <cellStyles count="7">
    <cellStyle name="Normal 11" xfId="6"/>
    <cellStyle name="Normal 11 2 3" xfId="5"/>
    <cellStyle name="Normal 2 3" xfId="4"/>
    <cellStyle name="Normal 81" xfId="3"/>
    <cellStyle name="Normalno" xfId="0" builtinId="0"/>
    <cellStyle name="Postotak" xfId="2" builtinId="5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8"/>
  <sheetViews>
    <sheetView tabSelected="1" workbookViewId="0">
      <selection activeCell="D13" sqref="D13"/>
    </sheetView>
  </sheetViews>
  <sheetFormatPr defaultRowHeight="12.75" x14ac:dyDescent="0.25"/>
  <cols>
    <col min="1" max="1" width="82" style="2" customWidth="1"/>
    <col min="2" max="2" width="11.42578125" style="2" customWidth="1"/>
    <col min="3" max="4" width="11" style="2" bestFit="1" customWidth="1"/>
    <col min="5" max="8" width="8.5703125" style="2" customWidth="1"/>
    <col min="9" max="9" width="8.5703125" style="2" bestFit="1" customWidth="1"/>
    <col min="10" max="31" width="8.5703125" style="2" customWidth="1"/>
    <col min="32" max="16384" width="9.140625" style="2"/>
  </cols>
  <sheetData>
    <row r="1" spans="1:15" ht="16.5" customHeight="1" x14ac:dyDescent="0.25">
      <c r="A1" s="1" t="s">
        <v>0</v>
      </c>
      <c r="B1" s="1"/>
      <c r="D1" s="3"/>
      <c r="E1" s="4" t="s">
        <v>1</v>
      </c>
      <c r="F1" s="5"/>
      <c r="G1" s="5"/>
      <c r="H1" s="5"/>
      <c r="I1" s="6">
        <f>+NPV($B$2,$B$58:$AE$58)</f>
        <v>0</v>
      </c>
      <c r="J1" s="7"/>
      <c r="K1" s="7"/>
      <c r="L1" s="7"/>
      <c r="M1" s="7"/>
      <c r="N1" s="7"/>
      <c r="O1" s="7"/>
    </row>
    <row r="2" spans="1:15" ht="16.5" customHeight="1" x14ac:dyDescent="0.25">
      <c r="A2" s="2" t="s">
        <v>2</v>
      </c>
      <c r="B2" s="8">
        <v>0.05</v>
      </c>
      <c r="D2" s="3"/>
      <c r="E2" s="9" t="s">
        <v>3</v>
      </c>
      <c r="F2" s="10"/>
      <c r="G2" s="10"/>
      <c r="H2" s="10"/>
      <c r="I2" s="11">
        <f>+NPV($B$2,$B$60:$AE$60)</f>
        <v>0</v>
      </c>
      <c r="J2" s="7"/>
      <c r="K2" s="7"/>
      <c r="L2" s="7"/>
      <c r="M2" s="7"/>
      <c r="N2" s="7"/>
      <c r="O2" s="7"/>
    </row>
    <row r="3" spans="1:15" ht="16.5" customHeight="1" x14ac:dyDescent="0.25">
      <c r="A3" s="2" t="s">
        <v>4</v>
      </c>
      <c r="B3" s="12">
        <v>0</v>
      </c>
      <c r="D3" s="3"/>
      <c r="E3" s="9" t="s">
        <v>5</v>
      </c>
      <c r="F3" s="10"/>
      <c r="G3" s="10"/>
      <c r="H3" s="10"/>
      <c r="I3" s="11">
        <f>+NPV($B$2,$B$57:$AE$57)</f>
        <v>0</v>
      </c>
      <c r="J3" s="7"/>
      <c r="K3" s="7"/>
      <c r="L3" s="7"/>
      <c r="M3" s="7"/>
      <c r="N3" s="7"/>
      <c r="O3" s="7"/>
    </row>
    <row r="4" spans="1:15" ht="16.5" customHeight="1" x14ac:dyDescent="0.25">
      <c r="A4" s="2" t="s">
        <v>6</v>
      </c>
      <c r="B4" s="13">
        <v>2030</v>
      </c>
      <c r="D4" s="3"/>
      <c r="E4" s="9" t="s">
        <v>7</v>
      </c>
      <c r="F4" s="10"/>
      <c r="G4" s="10"/>
      <c r="H4" s="10"/>
      <c r="I4" s="11">
        <f>+NPV($B$2,$B$61:$AE$61)</f>
        <v>0</v>
      </c>
      <c r="J4" s="7"/>
      <c r="K4" s="7"/>
      <c r="L4" s="7"/>
      <c r="M4" s="7"/>
      <c r="N4" s="7"/>
      <c r="O4" s="7"/>
    </row>
    <row r="5" spans="1:15" ht="16.5" customHeight="1" x14ac:dyDescent="0.25">
      <c r="A5" s="2" t="s">
        <v>8</v>
      </c>
      <c r="B5" s="7">
        <v>35</v>
      </c>
      <c r="D5" s="3"/>
      <c r="E5" s="9" t="s">
        <v>9</v>
      </c>
      <c r="F5" s="10"/>
      <c r="G5" s="10"/>
      <c r="H5" s="10"/>
      <c r="I5" s="14">
        <f>+I3-I4+I2</f>
        <v>0</v>
      </c>
    </row>
    <row r="6" spans="1:15" ht="16.5" customHeight="1" x14ac:dyDescent="0.25">
      <c r="A6" s="15" t="s">
        <v>10</v>
      </c>
      <c r="B6" s="16">
        <v>0</v>
      </c>
      <c r="D6" s="3"/>
      <c r="E6" s="9"/>
      <c r="F6" s="10"/>
      <c r="G6" s="10"/>
      <c r="H6" s="10"/>
      <c r="I6" s="14"/>
    </row>
    <row r="7" spans="1:15" ht="16.5" customHeight="1" x14ac:dyDescent="0.25">
      <c r="A7" s="2" t="s">
        <v>11</v>
      </c>
      <c r="B7" s="17">
        <v>0</v>
      </c>
      <c r="D7" s="3"/>
      <c r="E7" s="9" t="s">
        <v>12</v>
      </c>
      <c r="F7" s="10"/>
      <c r="G7" s="10"/>
      <c r="H7" s="10"/>
      <c r="I7" s="14">
        <f>+I1-I5</f>
        <v>0</v>
      </c>
      <c r="K7" s="18"/>
    </row>
    <row r="8" spans="1:15" ht="16.5" customHeight="1" x14ac:dyDescent="0.25">
      <c r="A8" s="2" t="s">
        <v>13</v>
      </c>
      <c r="B8" s="17">
        <v>0</v>
      </c>
      <c r="E8" s="19" t="s">
        <v>14</v>
      </c>
      <c r="F8" s="10"/>
      <c r="G8" s="10"/>
      <c r="H8" s="10"/>
      <c r="I8" s="20">
        <f>IFERROR(+I7/I1,0)</f>
        <v>0</v>
      </c>
      <c r="K8" s="18"/>
    </row>
    <row r="9" spans="1:15" ht="16.5" customHeight="1" x14ac:dyDescent="0.25">
      <c r="A9" s="21" t="s">
        <v>15</v>
      </c>
      <c r="B9" s="22">
        <v>0.85</v>
      </c>
      <c r="E9" s="23" t="s">
        <v>16</v>
      </c>
      <c r="F9" s="10"/>
      <c r="G9" s="10"/>
      <c r="H9" s="10"/>
      <c r="I9" s="24">
        <f>$B$9*I8</f>
        <v>0</v>
      </c>
      <c r="K9" s="18"/>
    </row>
    <row r="10" spans="1:15" ht="16.5" customHeight="1" thickBot="1" x14ac:dyDescent="0.3">
      <c r="A10" s="2" t="s">
        <v>17</v>
      </c>
      <c r="B10" s="25">
        <v>1000</v>
      </c>
      <c r="E10" s="26" t="s">
        <v>18</v>
      </c>
      <c r="F10" s="27"/>
      <c r="G10" s="27"/>
      <c r="H10" s="27"/>
      <c r="I10" s="28">
        <f>I9*B16</f>
        <v>0</v>
      </c>
    </row>
    <row r="11" spans="1:15" ht="16.5" customHeight="1" x14ac:dyDescent="0.25">
      <c r="A11" s="29" t="s">
        <v>19</v>
      </c>
      <c r="B11" s="29">
        <v>2016</v>
      </c>
    </row>
    <row r="12" spans="1:15" ht="16.5" customHeight="1" x14ac:dyDescent="0.25">
      <c r="A12" s="30" t="s">
        <v>20</v>
      </c>
      <c r="B12" s="31">
        <v>0</v>
      </c>
      <c r="D12" s="32"/>
    </row>
    <row r="13" spans="1:15" ht="16.5" customHeight="1" x14ac:dyDescent="0.25">
      <c r="A13" s="30" t="s">
        <v>21</v>
      </c>
      <c r="B13" s="31">
        <v>0</v>
      </c>
    </row>
    <row r="14" spans="1:15" ht="16.5" customHeight="1" x14ac:dyDescent="0.25">
      <c r="A14" s="33" t="s">
        <v>22</v>
      </c>
      <c r="B14" s="34">
        <f>SUM(B12:B13)</f>
        <v>0</v>
      </c>
    </row>
    <row r="15" spans="1:15" ht="16.5" customHeight="1" x14ac:dyDescent="0.25">
      <c r="A15" s="30" t="s">
        <v>23</v>
      </c>
      <c r="B15" s="31">
        <v>0</v>
      </c>
    </row>
    <row r="16" spans="1:15" ht="16.5" customHeight="1" x14ac:dyDescent="0.25">
      <c r="A16" s="33" t="s">
        <v>24</v>
      </c>
      <c r="B16" s="34">
        <f>SUM(B14:B15)</f>
        <v>0</v>
      </c>
    </row>
    <row r="17" spans="1:31" ht="16.5" customHeight="1" x14ac:dyDescent="0.25">
      <c r="A17" s="35" t="s">
        <v>25</v>
      </c>
      <c r="B17" s="36">
        <v>1</v>
      </c>
      <c r="C17" s="36">
        <f>+B17+1</f>
        <v>2</v>
      </c>
      <c r="D17" s="36">
        <f t="shared" ref="D17:AE17" si="0">+C17+1</f>
        <v>3</v>
      </c>
      <c r="E17" s="36">
        <f t="shared" si="0"/>
        <v>4</v>
      </c>
      <c r="F17" s="36">
        <f t="shared" si="0"/>
        <v>5</v>
      </c>
      <c r="G17" s="36">
        <f t="shared" si="0"/>
        <v>6</v>
      </c>
      <c r="H17" s="36">
        <f t="shared" si="0"/>
        <v>7</v>
      </c>
      <c r="I17" s="36">
        <f t="shared" si="0"/>
        <v>8</v>
      </c>
      <c r="J17" s="36">
        <f t="shared" si="0"/>
        <v>9</v>
      </c>
      <c r="K17" s="36">
        <f t="shared" si="0"/>
        <v>10</v>
      </c>
      <c r="L17" s="36">
        <f t="shared" si="0"/>
        <v>11</v>
      </c>
      <c r="M17" s="36">
        <f t="shared" si="0"/>
        <v>12</v>
      </c>
      <c r="N17" s="36">
        <f t="shared" si="0"/>
        <v>13</v>
      </c>
      <c r="O17" s="36">
        <f t="shared" si="0"/>
        <v>14</v>
      </c>
      <c r="P17" s="36">
        <f t="shared" si="0"/>
        <v>15</v>
      </c>
      <c r="Q17" s="36">
        <f t="shared" si="0"/>
        <v>16</v>
      </c>
      <c r="R17" s="36">
        <f t="shared" si="0"/>
        <v>17</v>
      </c>
      <c r="S17" s="36">
        <f t="shared" si="0"/>
        <v>18</v>
      </c>
      <c r="T17" s="36">
        <f t="shared" si="0"/>
        <v>19</v>
      </c>
      <c r="U17" s="36">
        <f t="shared" si="0"/>
        <v>20</v>
      </c>
      <c r="V17" s="36">
        <f t="shared" si="0"/>
        <v>21</v>
      </c>
      <c r="W17" s="36">
        <f t="shared" si="0"/>
        <v>22</v>
      </c>
      <c r="X17" s="36">
        <f t="shared" si="0"/>
        <v>23</v>
      </c>
      <c r="Y17" s="36">
        <f t="shared" si="0"/>
        <v>24</v>
      </c>
      <c r="Z17" s="36">
        <f t="shared" si="0"/>
        <v>25</v>
      </c>
      <c r="AA17" s="36">
        <f t="shared" si="0"/>
        <v>26</v>
      </c>
      <c r="AB17" s="36">
        <f t="shared" si="0"/>
        <v>27</v>
      </c>
      <c r="AC17" s="36">
        <f t="shared" si="0"/>
        <v>28</v>
      </c>
      <c r="AD17" s="36">
        <f t="shared" si="0"/>
        <v>29</v>
      </c>
      <c r="AE17" s="36">
        <f t="shared" si="0"/>
        <v>30</v>
      </c>
    </row>
    <row r="18" spans="1:31" ht="16.5" customHeight="1" x14ac:dyDescent="0.25">
      <c r="A18" s="37" t="s">
        <v>26</v>
      </c>
      <c r="B18" s="29">
        <f>B$11</f>
        <v>2016</v>
      </c>
      <c r="C18" s="29">
        <f>B18+1</f>
        <v>2017</v>
      </c>
      <c r="D18" s="29">
        <f t="shared" ref="D18:AE18" si="1">C18+1</f>
        <v>2018</v>
      </c>
      <c r="E18" s="29">
        <f t="shared" si="1"/>
        <v>2019</v>
      </c>
      <c r="F18" s="29">
        <f t="shared" si="1"/>
        <v>2020</v>
      </c>
      <c r="G18" s="29">
        <f t="shared" si="1"/>
        <v>2021</v>
      </c>
      <c r="H18" s="29">
        <f t="shared" si="1"/>
        <v>2022</v>
      </c>
      <c r="I18" s="29">
        <f t="shared" si="1"/>
        <v>2023</v>
      </c>
      <c r="J18" s="29">
        <f t="shared" si="1"/>
        <v>2024</v>
      </c>
      <c r="K18" s="29">
        <f t="shared" si="1"/>
        <v>2025</v>
      </c>
      <c r="L18" s="29">
        <f t="shared" si="1"/>
        <v>2026</v>
      </c>
      <c r="M18" s="29">
        <f t="shared" si="1"/>
        <v>2027</v>
      </c>
      <c r="N18" s="29">
        <f t="shared" si="1"/>
        <v>2028</v>
      </c>
      <c r="O18" s="29">
        <f t="shared" si="1"/>
        <v>2029</v>
      </c>
      <c r="P18" s="29">
        <f t="shared" si="1"/>
        <v>2030</v>
      </c>
      <c r="Q18" s="29">
        <f t="shared" si="1"/>
        <v>2031</v>
      </c>
      <c r="R18" s="29">
        <f t="shared" si="1"/>
        <v>2032</v>
      </c>
      <c r="S18" s="29">
        <f t="shared" si="1"/>
        <v>2033</v>
      </c>
      <c r="T18" s="29">
        <f t="shared" si="1"/>
        <v>2034</v>
      </c>
      <c r="U18" s="29">
        <f t="shared" si="1"/>
        <v>2035</v>
      </c>
      <c r="V18" s="29">
        <f t="shared" si="1"/>
        <v>2036</v>
      </c>
      <c r="W18" s="29">
        <f t="shared" si="1"/>
        <v>2037</v>
      </c>
      <c r="X18" s="29">
        <f t="shared" si="1"/>
        <v>2038</v>
      </c>
      <c r="Y18" s="29">
        <f t="shared" si="1"/>
        <v>2039</v>
      </c>
      <c r="Z18" s="29">
        <f t="shared" si="1"/>
        <v>2040</v>
      </c>
      <c r="AA18" s="29">
        <f t="shared" si="1"/>
        <v>2041</v>
      </c>
      <c r="AB18" s="29">
        <f t="shared" si="1"/>
        <v>2042</v>
      </c>
      <c r="AC18" s="29">
        <f t="shared" si="1"/>
        <v>2043</v>
      </c>
      <c r="AD18" s="29">
        <f t="shared" si="1"/>
        <v>2044</v>
      </c>
      <c r="AE18" s="29">
        <f t="shared" si="1"/>
        <v>2045</v>
      </c>
    </row>
    <row r="19" spans="1:31" ht="16.5" customHeight="1" x14ac:dyDescent="0.25">
      <c r="A19" s="15" t="s">
        <v>27</v>
      </c>
      <c r="B19" s="31">
        <v>0</v>
      </c>
      <c r="C19" s="38">
        <f t="shared" ref="C19:R20" si="2">B19</f>
        <v>0</v>
      </c>
      <c r="D19" s="38">
        <f t="shared" si="2"/>
        <v>0</v>
      </c>
      <c r="E19" s="38">
        <f t="shared" si="2"/>
        <v>0</v>
      </c>
      <c r="F19" s="38">
        <f t="shared" si="2"/>
        <v>0</v>
      </c>
      <c r="G19" s="38">
        <f t="shared" si="2"/>
        <v>0</v>
      </c>
      <c r="H19" s="38">
        <f t="shared" si="2"/>
        <v>0</v>
      </c>
      <c r="I19" s="38">
        <f t="shared" si="2"/>
        <v>0</v>
      </c>
      <c r="J19" s="38">
        <f t="shared" si="2"/>
        <v>0</v>
      </c>
      <c r="K19" s="39">
        <f t="shared" si="2"/>
        <v>0</v>
      </c>
      <c r="L19" s="39">
        <f t="shared" si="2"/>
        <v>0</v>
      </c>
      <c r="M19" s="39">
        <f t="shared" si="2"/>
        <v>0</v>
      </c>
      <c r="N19" s="39">
        <f t="shared" si="2"/>
        <v>0</v>
      </c>
      <c r="O19" s="39">
        <f t="shared" si="2"/>
        <v>0</v>
      </c>
      <c r="P19" s="39">
        <f t="shared" si="2"/>
        <v>0</v>
      </c>
      <c r="Q19" s="39">
        <f t="shared" si="2"/>
        <v>0</v>
      </c>
      <c r="R19" s="39">
        <f t="shared" si="2"/>
        <v>0</v>
      </c>
      <c r="S19" s="39">
        <f t="shared" ref="S19:AE20" si="3">R19</f>
        <v>0</v>
      </c>
      <c r="T19" s="39">
        <f t="shared" si="3"/>
        <v>0</v>
      </c>
      <c r="U19" s="39">
        <f t="shared" si="3"/>
        <v>0</v>
      </c>
      <c r="V19" s="39">
        <f t="shared" si="3"/>
        <v>0</v>
      </c>
      <c r="W19" s="39">
        <f t="shared" si="3"/>
        <v>0</v>
      </c>
      <c r="X19" s="39">
        <f t="shared" si="3"/>
        <v>0</v>
      </c>
      <c r="Y19" s="39">
        <f t="shared" si="3"/>
        <v>0</v>
      </c>
      <c r="Z19" s="39">
        <f t="shared" si="3"/>
        <v>0</v>
      </c>
      <c r="AA19" s="39">
        <f t="shared" si="3"/>
        <v>0</v>
      </c>
      <c r="AB19" s="39">
        <f t="shared" si="3"/>
        <v>0</v>
      </c>
      <c r="AC19" s="39">
        <f t="shared" si="3"/>
        <v>0</v>
      </c>
      <c r="AD19" s="39">
        <f t="shared" si="3"/>
        <v>0</v>
      </c>
      <c r="AE19" s="39">
        <f t="shared" si="3"/>
        <v>0</v>
      </c>
    </row>
    <row r="20" spans="1:31" ht="16.5" customHeight="1" x14ac:dyDescent="0.25">
      <c r="A20" s="15" t="s">
        <v>28</v>
      </c>
      <c r="B20" s="31">
        <v>0</v>
      </c>
      <c r="C20" s="40">
        <f t="shared" si="2"/>
        <v>0</v>
      </c>
      <c r="D20" s="40">
        <f t="shared" si="2"/>
        <v>0</v>
      </c>
      <c r="E20" s="40">
        <f t="shared" si="2"/>
        <v>0</v>
      </c>
      <c r="F20" s="40">
        <f t="shared" si="2"/>
        <v>0</v>
      </c>
      <c r="G20" s="40">
        <f t="shared" si="2"/>
        <v>0</v>
      </c>
      <c r="H20" s="40">
        <f t="shared" si="2"/>
        <v>0</v>
      </c>
      <c r="I20" s="40">
        <f t="shared" si="2"/>
        <v>0</v>
      </c>
      <c r="J20" s="40">
        <f t="shared" si="2"/>
        <v>0</v>
      </c>
      <c r="K20" s="41">
        <f t="shared" si="2"/>
        <v>0</v>
      </c>
      <c r="L20" s="41">
        <f t="shared" si="2"/>
        <v>0</v>
      </c>
      <c r="M20" s="41">
        <f t="shared" si="2"/>
        <v>0</v>
      </c>
      <c r="N20" s="41">
        <f t="shared" si="2"/>
        <v>0</v>
      </c>
      <c r="O20" s="41">
        <f t="shared" si="2"/>
        <v>0</v>
      </c>
      <c r="P20" s="41">
        <f t="shared" si="2"/>
        <v>0</v>
      </c>
      <c r="Q20" s="41">
        <f t="shared" si="2"/>
        <v>0</v>
      </c>
      <c r="R20" s="41">
        <f t="shared" si="2"/>
        <v>0</v>
      </c>
      <c r="S20" s="41">
        <f t="shared" si="3"/>
        <v>0</v>
      </c>
      <c r="T20" s="41">
        <f t="shared" si="3"/>
        <v>0</v>
      </c>
      <c r="U20" s="41">
        <f t="shared" si="3"/>
        <v>0</v>
      </c>
      <c r="V20" s="41">
        <f t="shared" si="3"/>
        <v>0</v>
      </c>
      <c r="W20" s="41">
        <f t="shared" si="3"/>
        <v>0</v>
      </c>
      <c r="X20" s="41">
        <f t="shared" si="3"/>
        <v>0</v>
      </c>
      <c r="Y20" s="41">
        <f t="shared" si="3"/>
        <v>0</v>
      </c>
      <c r="Z20" s="41">
        <f t="shared" si="3"/>
        <v>0</v>
      </c>
      <c r="AA20" s="41">
        <f t="shared" si="3"/>
        <v>0</v>
      </c>
      <c r="AB20" s="41">
        <f t="shared" si="3"/>
        <v>0</v>
      </c>
      <c r="AC20" s="41">
        <f t="shared" si="3"/>
        <v>0</v>
      </c>
      <c r="AD20" s="41">
        <f t="shared" si="3"/>
        <v>0</v>
      </c>
      <c r="AE20" s="41">
        <f t="shared" si="3"/>
        <v>0</v>
      </c>
    </row>
    <row r="21" spans="1:31" ht="16.5" customHeight="1" x14ac:dyDescent="0.25">
      <c r="A21" s="37" t="s">
        <v>29</v>
      </c>
      <c r="B21" s="42">
        <f>B$11</f>
        <v>2016</v>
      </c>
      <c r="C21" s="42">
        <f>B21+1</f>
        <v>2017</v>
      </c>
      <c r="D21" s="42">
        <f t="shared" ref="D21:AE21" si="4">C21+1</f>
        <v>2018</v>
      </c>
      <c r="E21" s="42">
        <f t="shared" si="4"/>
        <v>2019</v>
      </c>
      <c r="F21" s="42">
        <f t="shared" si="4"/>
        <v>2020</v>
      </c>
      <c r="G21" s="42">
        <f t="shared" si="4"/>
        <v>2021</v>
      </c>
      <c r="H21" s="42">
        <f t="shared" si="4"/>
        <v>2022</v>
      </c>
      <c r="I21" s="42">
        <f t="shared" si="4"/>
        <v>2023</v>
      </c>
      <c r="J21" s="42">
        <f t="shared" si="4"/>
        <v>2024</v>
      </c>
      <c r="K21" s="29">
        <f t="shared" si="4"/>
        <v>2025</v>
      </c>
      <c r="L21" s="29">
        <f t="shared" si="4"/>
        <v>2026</v>
      </c>
      <c r="M21" s="29">
        <f t="shared" si="4"/>
        <v>2027</v>
      </c>
      <c r="N21" s="29">
        <f t="shared" si="4"/>
        <v>2028</v>
      </c>
      <c r="O21" s="29">
        <f t="shared" si="4"/>
        <v>2029</v>
      </c>
      <c r="P21" s="29">
        <f t="shared" si="4"/>
        <v>2030</v>
      </c>
      <c r="Q21" s="29">
        <f t="shared" si="4"/>
        <v>2031</v>
      </c>
      <c r="R21" s="29">
        <f t="shared" si="4"/>
        <v>2032</v>
      </c>
      <c r="S21" s="29">
        <f t="shared" si="4"/>
        <v>2033</v>
      </c>
      <c r="T21" s="29">
        <f t="shared" si="4"/>
        <v>2034</v>
      </c>
      <c r="U21" s="29">
        <f t="shared" si="4"/>
        <v>2035</v>
      </c>
      <c r="V21" s="29">
        <f t="shared" si="4"/>
        <v>2036</v>
      </c>
      <c r="W21" s="29">
        <f t="shared" si="4"/>
        <v>2037</v>
      </c>
      <c r="X21" s="29">
        <f t="shared" si="4"/>
        <v>2038</v>
      </c>
      <c r="Y21" s="29">
        <f t="shared" si="4"/>
        <v>2039</v>
      </c>
      <c r="Z21" s="29">
        <f t="shared" si="4"/>
        <v>2040</v>
      </c>
      <c r="AA21" s="29">
        <f t="shared" si="4"/>
        <v>2041</v>
      </c>
      <c r="AB21" s="29">
        <f t="shared" si="4"/>
        <v>2042</v>
      </c>
      <c r="AC21" s="29">
        <f t="shared" si="4"/>
        <v>2043</v>
      </c>
      <c r="AD21" s="29">
        <f t="shared" si="4"/>
        <v>2044</v>
      </c>
      <c r="AE21" s="29">
        <f t="shared" si="4"/>
        <v>2045</v>
      </c>
    </row>
    <row r="22" spans="1:31" ht="16.5" customHeight="1" x14ac:dyDescent="0.25">
      <c r="A22" s="43" t="s">
        <v>30</v>
      </c>
      <c r="B22" s="31">
        <v>0</v>
      </c>
      <c r="C22" s="40">
        <f>B22</f>
        <v>0</v>
      </c>
      <c r="D22" s="40">
        <f t="shared" ref="D22:AE22" si="5">C22</f>
        <v>0</v>
      </c>
      <c r="E22" s="40">
        <f t="shared" si="5"/>
        <v>0</v>
      </c>
      <c r="F22" s="40">
        <f t="shared" si="5"/>
        <v>0</v>
      </c>
      <c r="G22" s="40">
        <f t="shared" si="5"/>
        <v>0</v>
      </c>
      <c r="H22" s="40">
        <f t="shared" si="5"/>
        <v>0</v>
      </c>
      <c r="I22" s="40">
        <f t="shared" si="5"/>
        <v>0</v>
      </c>
      <c r="J22" s="40">
        <f t="shared" si="5"/>
        <v>0</v>
      </c>
      <c r="K22" s="41">
        <f t="shared" si="5"/>
        <v>0</v>
      </c>
      <c r="L22" s="41">
        <f t="shared" si="5"/>
        <v>0</v>
      </c>
      <c r="M22" s="41">
        <f t="shared" si="5"/>
        <v>0</v>
      </c>
      <c r="N22" s="41">
        <f t="shared" si="5"/>
        <v>0</v>
      </c>
      <c r="O22" s="41">
        <f t="shared" si="5"/>
        <v>0</v>
      </c>
      <c r="P22" s="41">
        <f t="shared" si="5"/>
        <v>0</v>
      </c>
      <c r="Q22" s="41">
        <f t="shared" si="5"/>
        <v>0</v>
      </c>
      <c r="R22" s="41">
        <f t="shared" si="5"/>
        <v>0</v>
      </c>
      <c r="S22" s="41">
        <f t="shared" si="5"/>
        <v>0</v>
      </c>
      <c r="T22" s="41">
        <f t="shared" si="5"/>
        <v>0</v>
      </c>
      <c r="U22" s="41">
        <f t="shared" si="5"/>
        <v>0</v>
      </c>
      <c r="V22" s="41">
        <f t="shared" si="5"/>
        <v>0</v>
      </c>
      <c r="W22" s="41">
        <f t="shared" si="5"/>
        <v>0</v>
      </c>
      <c r="X22" s="41">
        <f t="shared" si="5"/>
        <v>0</v>
      </c>
      <c r="Y22" s="41">
        <f t="shared" si="5"/>
        <v>0</v>
      </c>
      <c r="Z22" s="41">
        <f t="shared" si="5"/>
        <v>0</v>
      </c>
      <c r="AA22" s="41">
        <f t="shared" si="5"/>
        <v>0</v>
      </c>
      <c r="AB22" s="41">
        <f t="shared" si="5"/>
        <v>0</v>
      </c>
      <c r="AC22" s="41">
        <f t="shared" si="5"/>
        <v>0</v>
      </c>
      <c r="AD22" s="41">
        <f t="shared" si="5"/>
        <v>0</v>
      </c>
      <c r="AE22" s="41">
        <f t="shared" si="5"/>
        <v>0</v>
      </c>
    </row>
    <row r="23" spans="1:31" ht="16.5" customHeight="1" x14ac:dyDescent="0.25">
      <c r="A23" s="43" t="s">
        <v>31</v>
      </c>
      <c r="B23" s="40">
        <f>B22*B24</f>
        <v>0</v>
      </c>
      <c r="C23" s="40">
        <f t="shared" ref="C23:AE23" si="6">C22*C24</f>
        <v>0</v>
      </c>
      <c r="D23" s="40">
        <f t="shared" si="6"/>
        <v>0</v>
      </c>
      <c r="E23" s="40">
        <f t="shared" si="6"/>
        <v>0</v>
      </c>
      <c r="F23" s="40">
        <f t="shared" si="6"/>
        <v>0</v>
      </c>
      <c r="G23" s="40">
        <f t="shared" si="6"/>
        <v>0</v>
      </c>
      <c r="H23" s="40">
        <f t="shared" si="6"/>
        <v>0</v>
      </c>
      <c r="I23" s="40">
        <f t="shared" si="6"/>
        <v>0</v>
      </c>
      <c r="J23" s="40">
        <f t="shared" si="6"/>
        <v>0</v>
      </c>
      <c r="K23" s="41">
        <f t="shared" si="6"/>
        <v>0</v>
      </c>
      <c r="L23" s="41">
        <f t="shared" si="6"/>
        <v>0</v>
      </c>
      <c r="M23" s="41">
        <f t="shared" si="6"/>
        <v>0</v>
      </c>
      <c r="N23" s="41">
        <f t="shared" si="6"/>
        <v>0</v>
      </c>
      <c r="O23" s="41">
        <f t="shared" si="6"/>
        <v>0</v>
      </c>
      <c r="P23" s="41">
        <f t="shared" si="6"/>
        <v>0</v>
      </c>
      <c r="Q23" s="41">
        <f t="shared" si="6"/>
        <v>0</v>
      </c>
      <c r="R23" s="41">
        <f t="shared" si="6"/>
        <v>0</v>
      </c>
      <c r="S23" s="41">
        <f t="shared" si="6"/>
        <v>0</v>
      </c>
      <c r="T23" s="41">
        <f t="shared" si="6"/>
        <v>0</v>
      </c>
      <c r="U23" s="41">
        <f t="shared" si="6"/>
        <v>0</v>
      </c>
      <c r="V23" s="41">
        <f t="shared" si="6"/>
        <v>0</v>
      </c>
      <c r="W23" s="41">
        <f t="shared" si="6"/>
        <v>0</v>
      </c>
      <c r="X23" s="41">
        <f t="shared" si="6"/>
        <v>0</v>
      </c>
      <c r="Y23" s="41">
        <f t="shared" si="6"/>
        <v>0</v>
      </c>
      <c r="Z23" s="41">
        <f t="shared" si="6"/>
        <v>0</v>
      </c>
      <c r="AA23" s="41">
        <f t="shared" si="6"/>
        <v>0</v>
      </c>
      <c r="AB23" s="41">
        <f t="shared" si="6"/>
        <v>0</v>
      </c>
      <c r="AC23" s="41">
        <f t="shared" si="6"/>
        <v>0</v>
      </c>
      <c r="AD23" s="41">
        <f t="shared" si="6"/>
        <v>0</v>
      </c>
      <c r="AE23" s="41">
        <f t="shared" si="6"/>
        <v>0</v>
      </c>
    </row>
    <row r="24" spans="1:31" ht="16.5" customHeight="1" x14ac:dyDescent="0.25">
      <c r="A24" s="43" t="s">
        <v>32</v>
      </c>
      <c r="B24" s="44"/>
      <c r="C24" s="45">
        <f>B24</f>
        <v>0</v>
      </c>
      <c r="D24" s="45">
        <f>C24</f>
        <v>0</v>
      </c>
      <c r="E24" s="45">
        <f>D24</f>
        <v>0</v>
      </c>
      <c r="F24" s="45">
        <f t="shared" ref="F24:AE24" si="7">E24</f>
        <v>0</v>
      </c>
      <c r="G24" s="45">
        <f t="shared" si="7"/>
        <v>0</v>
      </c>
      <c r="H24" s="45">
        <f t="shared" si="7"/>
        <v>0</v>
      </c>
      <c r="I24" s="45">
        <f t="shared" si="7"/>
        <v>0</v>
      </c>
      <c r="J24" s="45">
        <f t="shared" si="7"/>
        <v>0</v>
      </c>
      <c r="K24" s="8">
        <f t="shared" si="7"/>
        <v>0</v>
      </c>
      <c r="L24" s="8">
        <f t="shared" si="7"/>
        <v>0</v>
      </c>
      <c r="M24" s="8">
        <f t="shared" si="7"/>
        <v>0</v>
      </c>
      <c r="N24" s="8">
        <f t="shared" si="7"/>
        <v>0</v>
      </c>
      <c r="O24" s="8">
        <f t="shared" si="7"/>
        <v>0</v>
      </c>
      <c r="P24" s="8">
        <f t="shared" si="7"/>
        <v>0</v>
      </c>
      <c r="Q24" s="8">
        <f t="shared" si="7"/>
        <v>0</v>
      </c>
      <c r="R24" s="8">
        <f t="shared" si="7"/>
        <v>0</v>
      </c>
      <c r="S24" s="8">
        <f t="shared" si="7"/>
        <v>0</v>
      </c>
      <c r="T24" s="8">
        <f t="shared" si="7"/>
        <v>0</v>
      </c>
      <c r="U24" s="8">
        <f t="shared" si="7"/>
        <v>0</v>
      </c>
      <c r="V24" s="8">
        <f t="shared" si="7"/>
        <v>0</v>
      </c>
      <c r="W24" s="8">
        <f t="shared" si="7"/>
        <v>0</v>
      </c>
      <c r="X24" s="8">
        <f t="shared" si="7"/>
        <v>0</v>
      </c>
      <c r="Y24" s="8">
        <f t="shared" si="7"/>
        <v>0</v>
      </c>
      <c r="Z24" s="8">
        <f t="shared" si="7"/>
        <v>0</v>
      </c>
      <c r="AA24" s="8">
        <f t="shared" si="7"/>
        <v>0</v>
      </c>
      <c r="AB24" s="8">
        <f t="shared" si="7"/>
        <v>0</v>
      </c>
      <c r="AC24" s="8">
        <f t="shared" si="7"/>
        <v>0</v>
      </c>
      <c r="AD24" s="8">
        <f t="shared" si="7"/>
        <v>0</v>
      </c>
      <c r="AE24" s="8">
        <f t="shared" si="7"/>
        <v>0</v>
      </c>
    </row>
    <row r="25" spans="1:31" ht="16.5" customHeight="1" x14ac:dyDescent="0.25">
      <c r="A25" s="46" t="s">
        <v>33</v>
      </c>
      <c r="B25" s="47">
        <f>B$11</f>
        <v>2016</v>
      </c>
      <c r="C25" s="47">
        <f>B25+1</f>
        <v>2017</v>
      </c>
      <c r="D25" s="47">
        <f t="shared" ref="D25:AE25" si="8">C25+1</f>
        <v>2018</v>
      </c>
      <c r="E25" s="47">
        <f t="shared" si="8"/>
        <v>2019</v>
      </c>
      <c r="F25" s="47">
        <f t="shared" si="8"/>
        <v>2020</v>
      </c>
      <c r="G25" s="47">
        <f t="shared" si="8"/>
        <v>2021</v>
      </c>
      <c r="H25" s="47">
        <f t="shared" si="8"/>
        <v>2022</v>
      </c>
      <c r="I25" s="47">
        <f t="shared" si="8"/>
        <v>2023</v>
      </c>
      <c r="J25" s="47">
        <f t="shared" si="8"/>
        <v>2024</v>
      </c>
      <c r="K25" s="48">
        <f t="shared" si="8"/>
        <v>2025</v>
      </c>
      <c r="L25" s="48">
        <f t="shared" si="8"/>
        <v>2026</v>
      </c>
      <c r="M25" s="48">
        <f t="shared" si="8"/>
        <v>2027</v>
      </c>
      <c r="N25" s="48">
        <f t="shared" si="8"/>
        <v>2028</v>
      </c>
      <c r="O25" s="48">
        <f t="shared" si="8"/>
        <v>2029</v>
      </c>
      <c r="P25" s="48">
        <f t="shared" si="8"/>
        <v>2030</v>
      </c>
      <c r="Q25" s="48">
        <f t="shared" si="8"/>
        <v>2031</v>
      </c>
      <c r="R25" s="48">
        <f t="shared" si="8"/>
        <v>2032</v>
      </c>
      <c r="S25" s="48">
        <f t="shared" si="8"/>
        <v>2033</v>
      </c>
      <c r="T25" s="48">
        <f t="shared" si="8"/>
        <v>2034</v>
      </c>
      <c r="U25" s="48">
        <f t="shared" si="8"/>
        <v>2035</v>
      </c>
      <c r="V25" s="48">
        <f t="shared" si="8"/>
        <v>2036</v>
      </c>
      <c r="W25" s="48">
        <f t="shared" si="8"/>
        <v>2037</v>
      </c>
      <c r="X25" s="48">
        <f t="shared" si="8"/>
        <v>2038</v>
      </c>
      <c r="Y25" s="48">
        <f t="shared" si="8"/>
        <v>2039</v>
      </c>
      <c r="Z25" s="48">
        <f t="shared" si="8"/>
        <v>2040</v>
      </c>
      <c r="AA25" s="48">
        <f t="shared" si="8"/>
        <v>2041</v>
      </c>
      <c r="AB25" s="48">
        <f t="shared" si="8"/>
        <v>2042</v>
      </c>
      <c r="AC25" s="48">
        <f t="shared" si="8"/>
        <v>2043</v>
      </c>
      <c r="AD25" s="48">
        <f t="shared" si="8"/>
        <v>2044</v>
      </c>
      <c r="AE25" s="48">
        <f t="shared" si="8"/>
        <v>2045</v>
      </c>
    </row>
    <row r="26" spans="1:31" ht="16.5" customHeight="1" x14ac:dyDescent="0.25">
      <c r="A26" s="15" t="s">
        <v>34</v>
      </c>
      <c r="B26" s="31">
        <v>0</v>
      </c>
      <c r="C26" s="40">
        <f t="shared" ref="C26:R31" si="9">B26</f>
        <v>0</v>
      </c>
      <c r="D26" s="40">
        <f t="shared" si="9"/>
        <v>0</v>
      </c>
      <c r="E26" s="40">
        <f t="shared" si="9"/>
        <v>0</v>
      </c>
      <c r="F26" s="40">
        <f t="shared" si="9"/>
        <v>0</v>
      </c>
      <c r="G26" s="40">
        <f t="shared" si="9"/>
        <v>0</v>
      </c>
      <c r="H26" s="40">
        <f t="shared" si="9"/>
        <v>0</v>
      </c>
      <c r="I26" s="40">
        <f t="shared" si="9"/>
        <v>0</v>
      </c>
      <c r="J26" s="40">
        <f t="shared" si="9"/>
        <v>0</v>
      </c>
      <c r="K26" s="41">
        <f t="shared" si="9"/>
        <v>0</v>
      </c>
      <c r="L26" s="41">
        <f t="shared" si="9"/>
        <v>0</v>
      </c>
      <c r="M26" s="41">
        <f t="shared" si="9"/>
        <v>0</v>
      </c>
      <c r="N26" s="41">
        <f t="shared" si="9"/>
        <v>0</v>
      </c>
      <c r="O26" s="41">
        <f t="shared" si="9"/>
        <v>0</v>
      </c>
      <c r="P26" s="41">
        <f t="shared" si="9"/>
        <v>0</v>
      </c>
      <c r="Q26" s="41">
        <f t="shared" si="9"/>
        <v>0</v>
      </c>
      <c r="R26" s="41">
        <f t="shared" si="9"/>
        <v>0</v>
      </c>
      <c r="S26" s="41">
        <f t="shared" ref="S26:AE31" si="10">R26</f>
        <v>0</v>
      </c>
      <c r="T26" s="41">
        <f t="shared" si="10"/>
        <v>0</v>
      </c>
      <c r="U26" s="41">
        <f t="shared" si="10"/>
        <v>0</v>
      </c>
      <c r="V26" s="41">
        <f t="shared" si="10"/>
        <v>0</v>
      </c>
      <c r="W26" s="41">
        <f t="shared" si="10"/>
        <v>0</v>
      </c>
      <c r="X26" s="41">
        <f t="shared" si="10"/>
        <v>0</v>
      </c>
      <c r="Y26" s="41">
        <f t="shared" si="10"/>
        <v>0</v>
      </c>
      <c r="Z26" s="41">
        <f t="shared" si="10"/>
        <v>0</v>
      </c>
      <c r="AA26" s="41">
        <f t="shared" si="10"/>
        <v>0</v>
      </c>
      <c r="AB26" s="41">
        <f t="shared" si="10"/>
        <v>0</v>
      </c>
      <c r="AC26" s="41">
        <f t="shared" si="10"/>
        <v>0</v>
      </c>
      <c r="AD26" s="41">
        <f t="shared" si="10"/>
        <v>0</v>
      </c>
      <c r="AE26" s="41">
        <f t="shared" si="10"/>
        <v>0</v>
      </c>
    </row>
    <row r="27" spans="1:31" ht="16.5" customHeight="1" x14ac:dyDescent="0.25">
      <c r="A27" s="15" t="s">
        <v>35</v>
      </c>
      <c r="B27" s="31">
        <v>0</v>
      </c>
      <c r="C27" s="40">
        <f t="shared" si="9"/>
        <v>0</v>
      </c>
      <c r="D27" s="40">
        <f t="shared" si="9"/>
        <v>0</v>
      </c>
      <c r="E27" s="40">
        <f t="shared" si="9"/>
        <v>0</v>
      </c>
      <c r="F27" s="40">
        <f t="shared" si="9"/>
        <v>0</v>
      </c>
      <c r="G27" s="40">
        <f t="shared" si="9"/>
        <v>0</v>
      </c>
      <c r="H27" s="40">
        <f t="shared" si="9"/>
        <v>0</v>
      </c>
      <c r="I27" s="40">
        <f t="shared" si="9"/>
        <v>0</v>
      </c>
      <c r="J27" s="40">
        <f t="shared" si="9"/>
        <v>0</v>
      </c>
      <c r="K27" s="41">
        <f t="shared" si="9"/>
        <v>0</v>
      </c>
      <c r="L27" s="41">
        <f t="shared" si="9"/>
        <v>0</v>
      </c>
      <c r="M27" s="41">
        <f t="shared" si="9"/>
        <v>0</v>
      </c>
      <c r="N27" s="41">
        <f t="shared" si="9"/>
        <v>0</v>
      </c>
      <c r="O27" s="41">
        <f t="shared" si="9"/>
        <v>0</v>
      </c>
      <c r="P27" s="41">
        <f t="shared" si="9"/>
        <v>0</v>
      </c>
      <c r="Q27" s="41">
        <f t="shared" si="9"/>
        <v>0</v>
      </c>
      <c r="R27" s="41">
        <f t="shared" si="9"/>
        <v>0</v>
      </c>
      <c r="S27" s="41">
        <f t="shared" si="10"/>
        <v>0</v>
      </c>
      <c r="T27" s="41">
        <f t="shared" si="10"/>
        <v>0</v>
      </c>
      <c r="U27" s="41">
        <f t="shared" si="10"/>
        <v>0</v>
      </c>
      <c r="V27" s="41">
        <f t="shared" si="10"/>
        <v>0</v>
      </c>
      <c r="W27" s="41">
        <f t="shared" si="10"/>
        <v>0</v>
      </c>
      <c r="X27" s="41">
        <f t="shared" si="10"/>
        <v>0</v>
      </c>
      <c r="Y27" s="41">
        <f t="shared" si="10"/>
        <v>0</v>
      </c>
      <c r="Z27" s="41">
        <f t="shared" si="10"/>
        <v>0</v>
      </c>
      <c r="AA27" s="41">
        <f t="shared" si="10"/>
        <v>0</v>
      </c>
      <c r="AB27" s="41">
        <f t="shared" si="10"/>
        <v>0</v>
      </c>
      <c r="AC27" s="41">
        <f t="shared" si="10"/>
        <v>0</v>
      </c>
      <c r="AD27" s="41">
        <f t="shared" si="10"/>
        <v>0</v>
      </c>
      <c r="AE27" s="41">
        <f t="shared" si="10"/>
        <v>0</v>
      </c>
    </row>
    <row r="28" spans="1:31" ht="16.5" customHeight="1" x14ac:dyDescent="0.25">
      <c r="A28" s="43" t="s">
        <v>36</v>
      </c>
      <c r="B28" s="38">
        <f>+B30</f>
        <v>0</v>
      </c>
      <c r="C28" s="40">
        <f>B28</f>
        <v>0</v>
      </c>
      <c r="D28" s="40">
        <f t="shared" si="9"/>
        <v>0</v>
      </c>
      <c r="E28" s="40">
        <f t="shared" si="9"/>
        <v>0</v>
      </c>
      <c r="F28" s="40">
        <f t="shared" si="9"/>
        <v>0</v>
      </c>
      <c r="G28" s="40">
        <f t="shared" si="9"/>
        <v>0</v>
      </c>
      <c r="H28" s="40">
        <f t="shared" si="9"/>
        <v>0</v>
      </c>
      <c r="I28" s="40">
        <f t="shared" si="9"/>
        <v>0</v>
      </c>
      <c r="J28" s="40">
        <f t="shared" si="9"/>
        <v>0</v>
      </c>
      <c r="K28" s="41">
        <f t="shared" si="9"/>
        <v>0</v>
      </c>
      <c r="L28" s="41">
        <f t="shared" si="9"/>
        <v>0</v>
      </c>
      <c r="M28" s="41">
        <f t="shared" si="9"/>
        <v>0</v>
      </c>
      <c r="N28" s="41">
        <f t="shared" si="9"/>
        <v>0</v>
      </c>
      <c r="O28" s="41">
        <f t="shared" si="9"/>
        <v>0</v>
      </c>
      <c r="P28" s="41">
        <f t="shared" si="9"/>
        <v>0</v>
      </c>
      <c r="Q28" s="41">
        <f t="shared" si="9"/>
        <v>0</v>
      </c>
      <c r="R28" s="41">
        <f t="shared" si="9"/>
        <v>0</v>
      </c>
      <c r="S28" s="41">
        <f t="shared" si="10"/>
        <v>0</v>
      </c>
      <c r="T28" s="41">
        <f t="shared" si="10"/>
        <v>0</v>
      </c>
      <c r="U28" s="41">
        <f t="shared" si="10"/>
        <v>0</v>
      </c>
      <c r="V28" s="41">
        <f t="shared" si="10"/>
        <v>0</v>
      </c>
      <c r="W28" s="41">
        <f t="shared" si="10"/>
        <v>0</v>
      </c>
      <c r="X28" s="41">
        <f t="shared" si="10"/>
        <v>0</v>
      </c>
      <c r="Y28" s="41">
        <f t="shared" si="10"/>
        <v>0</v>
      </c>
      <c r="Z28" s="41">
        <f t="shared" si="10"/>
        <v>0</v>
      </c>
      <c r="AA28" s="41">
        <f t="shared" si="10"/>
        <v>0</v>
      </c>
      <c r="AB28" s="41">
        <f t="shared" si="10"/>
        <v>0</v>
      </c>
      <c r="AC28" s="41">
        <f t="shared" si="10"/>
        <v>0</v>
      </c>
      <c r="AD28" s="41">
        <f t="shared" si="10"/>
        <v>0</v>
      </c>
      <c r="AE28" s="41">
        <f t="shared" si="10"/>
        <v>0</v>
      </c>
    </row>
    <row r="29" spans="1:31" ht="16.5" customHeight="1" x14ac:dyDescent="0.25">
      <c r="A29" s="43" t="s">
        <v>37</v>
      </c>
      <c r="B29" s="31"/>
      <c r="C29" s="40">
        <f>B29</f>
        <v>0</v>
      </c>
      <c r="D29" s="40">
        <f t="shared" si="9"/>
        <v>0</v>
      </c>
      <c r="E29" s="40">
        <f t="shared" si="9"/>
        <v>0</v>
      </c>
      <c r="F29" s="40">
        <f t="shared" si="9"/>
        <v>0</v>
      </c>
      <c r="G29" s="40">
        <f t="shared" si="9"/>
        <v>0</v>
      </c>
      <c r="H29" s="40">
        <f t="shared" si="9"/>
        <v>0</v>
      </c>
      <c r="I29" s="40">
        <f t="shared" si="9"/>
        <v>0</v>
      </c>
      <c r="J29" s="40">
        <f t="shared" si="9"/>
        <v>0</v>
      </c>
      <c r="K29" s="41">
        <f t="shared" si="9"/>
        <v>0</v>
      </c>
      <c r="L29" s="41">
        <f t="shared" si="9"/>
        <v>0</v>
      </c>
      <c r="M29" s="41">
        <f t="shared" si="9"/>
        <v>0</v>
      </c>
      <c r="N29" s="41">
        <f t="shared" si="9"/>
        <v>0</v>
      </c>
      <c r="O29" s="41">
        <f t="shared" si="9"/>
        <v>0</v>
      </c>
      <c r="P29" s="41">
        <f t="shared" si="9"/>
        <v>0</v>
      </c>
      <c r="Q29" s="41">
        <f t="shared" si="9"/>
        <v>0</v>
      </c>
      <c r="R29" s="41">
        <f t="shared" si="9"/>
        <v>0</v>
      </c>
      <c r="S29" s="41">
        <f t="shared" si="10"/>
        <v>0</v>
      </c>
      <c r="T29" s="41">
        <f t="shared" si="10"/>
        <v>0</v>
      </c>
      <c r="U29" s="41">
        <f t="shared" si="10"/>
        <v>0</v>
      </c>
      <c r="V29" s="41">
        <f t="shared" si="10"/>
        <v>0</v>
      </c>
      <c r="W29" s="41">
        <f t="shared" si="10"/>
        <v>0</v>
      </c>
      <c r="X29" s="41">
        <f t="shared" si="10"/>
        <v>0</v>
      </c>
      <c r="Y29" s="41">
        <f t="shared" si="10"/>
        <v>0</v>
      </c>
      <c r="Z29" s="41">
        <f t="shared" si="10"/>
        <v>0</v>
      </c>
      <c r="AA29" s="41">
        <f t="shared" si="10"/>
        <v>0</v>
      </c>
      <c r="AB29" s="41">
        <f t="shared" si="10"/>
        <v>0</v>
      </c>
      <c r="AC29" s="41">
        <f t="shared" si="10"/>
        <v>0</v>
      </c>
      <c r="AD29" s="41">
        <f t="shared" si="10"/>
        <v>0</v>
      </c>
      <c r="AE29" s="41">
        <f t="shared" si="10"/>
        <v>0</v>
      </c>
    </row>
    <row r="30" spans="1:31" ht="16.5" customHeight="1" x14ac:dyDescent="0.25">
      <c r="A30" s="43" t="s">
        <v>38</v>
      </c>
      <c r="B30" s="38">
        <f>+(B26+B27)*$B$6/1000*365</f>
        <v>0</v>
      </c>
      <c r="C30" s="40">
        <f>B30</f>
        <v>0</v>
      </c>
      <c r="D30" s="40">
        <f t="shared" si="9"/>
        <v>0</v>
      </c>
      <c r="E30" s="40">
        <f t="shared" si="9"/>
        <v>0</v>
      </c>
      <c r="F30" s="40">
        <f t="shared" si="9"/>
        <v>0</v>
      </c>
      <c r="G30" s="40">
        <f t="shared" si="9"/>
        <v>0</v>
      </c>
      <c r="H30" s="40">
        <f t="shared" si="9"/>
        <v>0</v>
      </c>
      <c r="I30" s="40">
        <f t="shared" si="9"/>
        <v>0</v>
      </c>
      <c r="J30" s="40">
        <f t="shared" si="9"/>
        <v>0</v>
      </c>
      <c r="K30" s="41">
        <f t="shared" si="9"/>
        <v>0</v>
      </c>
      <c r="L30" s="41">
        <f t="shared" si="9"/>
        <v>0</v>
      </c>
      <c r="M30" s="41">
        <f t="shared" si="9"/>
        <v>0</v>
      </c>
      <c r="N30" s="41">
        <f t="shared" si="9"/>
        <v>0</v>
      </c>
      <c r="O30" s="41">
        <f t="shared" si="9"/>
        <v>0</v>
      </c>
      <c r="P30" s="41">
        <f t="shared" si="9"/>
        <v>0</v>
      </c>
      <c r="Q30" s="41">
        <f t="shared" si="9"/>
        <v>0</v>
      </c>
      <c r="R30" s="41">
        <f t="shared" si="9"/>
        <v>0</v>
      </c>
      <c r="S30" s="41">
        <f t="shared" si="10"/>
        <v>0</v>
      </c>
      <c r="T30" s="41">
        <f t="shared" si="10"/>
        <v>0</v>
      </c>
      <c r="U30" s="41">
        <f t="shared" si="10"/>
        <v>0</v>
      </c>
      <c r="V30" s="41">
        <f t="shared" si="10"/>
        <v>0</v>
      </c>
      <c r="W30" s="41">
        <f t="shared" si="10"/>
        <v>0</v>
      </c>
      <c r="X30" s="41">
        <f t="shared" si="10"/>
        <v>0</v>
      </c>
      <c r="Y30" s="41">
        <f t="shared" si="10"/>
        <v>0</v>
      </c>
      <c r="Z30" s="41">
        <f t="shared" si="10"/>
        <v>0</v>
      </c>
      <c r="AA30" s="41">
        <f t="shared" si="10"/>
        <v>0</v>
      </c>
      <c r="AB30" s="41">
        <f t="shared" si="10"/>
        <v>0</v>
      </c>
      <c r="AC30" s="41">
        <f t="shared" si="10"/>
        <v>0</v>
      </c>
      <c r="AD30" s="41">
        <f t="shared" si="10"/>
        <v>0</v>
      </c>
      <c r="AE30" s="41">
        <f t="shared" si="10"/>
        <v>0</v>
      </c>
    </row>
    <row r="31" spans="1:31" ht="16.5" customHeight="1" x14ac:dyDescent="0.25">
      <c r="A31" s="43" t="s">
        <v>39</v>
      </c>
      <c r="B31" s="44"/>
      <c r="C31" s="45">
        <f>B31</f>
        <v>0</v>
      </c>
      <c r="D31" s="45">
        <f>C31</f>
        <v>0</v>
      </c>
      <c r="E31" s="45">
        <f>D31</f>
        <v>0</v>
      </c>
      <c r="F31" s="45">
        <f t="shared" si="9"/>
        <v>0</v>
      </c>
      <c r="G31" s="45">
        <f t="shared" si="9"/>
        <v>0</v>
      </c>
      <c r="H31" s="45">
        <f t="shared" si="9"/>
        <v>0</v>
      </c>
      <c r="I31" s="45">
        <f t="shared" si="9"/>
        <v>0</v>
      </c>
      <c r="J31" s="45">
        <f t="shared" si="9"/>
        <v>0</v>
      </c>
      <c r="K31" s="8">
        <f t="shared" si="9"/>
        <v>0</v>
      </c>
      <c r="L31" s="8">
        <f t="shared" si="9"/>
        <v>0</v>
      </c>
      <c r="M31" s="8">
        <f t="shared" si="9"/>
        <v>0</v>
      </c>
      <c r="N31" s="8">
        <f t="shared" si="9"/>
        <v>0</v>
      </c>
      <c r="O31" s="8">
        <f t="shared" si="9"/>
        <v>0</v>
      </c>
      <c r="P31" s="8">
        <f t="shared" si="9"/>
        <v>0</v>
      </c>
      <c r="Q31" s="8">
        <f t="shared" si="9"/>
        <v>0</v>
      </c>
      <c r="R31" s="8">
        <f t="shared" si="9"/>
        <v>0</v>
      </c>
      <c r="S31" s="8">
        <f t="shared" si="10"/>
        <v>0</v>
      </c>
      <c r="T31" s="8">
        <f t="shared" si="10"/>
        <v>0</v>
      </c>
      <c r="U31" s="8">
        <f t="shared" si="10"/>
        <v>0</v>
      </c>
      <c r="V31" s="8">
        <f t="shared" si="10"/>
        <v>0</v>
      </c>
      <c r="W31" s="8">
        <f t="shared" si="10"/>
        <v>0</v>
      </c>
      <c r="X31" s="8">
        <f t="shared" si="10"/>
        <v>0</v>
      </c>
      <c r="Y31" s="8">
        <f t="shared" si="10"/>
        <v>0</v>
      </c>
      <c r="Z31" s="8">
        <f t="shared" si="10"/>
        <v>0</v>
      </c>
      <c r="AA31" s="8">
        <f t="shared" si="10"/>
        <v>0</v>
      </c>
      <c r="AB31" s="8">
        <f t="shared" si="10"/>
        <v>0</v>
      </c>
      <c r="AC31" s="8">
        <f t="shared" si="10"/>
        <v>0</v>
      </c>
      <c r="AD31" s="8">
        <f t="shared" si="10"/>
        <v>0</v>
      </c>
      <c r="AE31" s="8">
        <f t="shared" si="10"/>
        <v>0</v>
      </c>
    </row>
    <row r="32" spans="1:31" ht="16.5" customHeight="1" x14ac:dyDescent="0.25">
      <c r="A32" s="37" t="s">
        <v>40</v>
      </c>
      <c r="B32" s="42">
        <f>B$11</f>
        <v>2016</v>
      </c>
      <c r="C32" s="42">
        <f t="shared" ref="C32:AE32" si="11">B32+1</f>
        <v>2017</v>
      </c>
      <c r="D32" s="42">
        <f t="shared" si="11"/>
        <v>2018</v>
      </c>
      <c r="E32" s="42">
        <f t="shared" si="11"/>
        <v>2019</v>
      </c>
      <c r="F32" s="42">
        <f t="shared" si="11"/>
        <v>2020</v>
      </c>
      <c r="G32" s="42">
        <f t="shared" si="11"/>
        <v>2021</v>
      </c>
      <c r="H32" s="42">
        <f t="shared" si="11"/>
        <v>2022</v>
      </c>
      <c r="I32" s="42">
        <f t="shared" si="11"/>
        <v>2023</v>
      </c>
      <c r="J32" s="42">
        <f t="shared" si="11"/>
        <v>2024</v>
      </c>
      <c r="K32" s="29">
        <f t="shared" si="11"/>
        <v>2025</v>
      </c>
      <c r="L32" s="29">
        <f t="shared" si="11"/>
        <v>2026</v>
      </c>
      <c r="M32" s="29">
        <f t="shared" si="11"/>
        <v>2027</v>
      </c>
      <c r="N32" s="29">
        <f t="shared" si="11"/>
        <v>2028</v>
      </c>
      <c r="O32" s="29">
        <f t="shared" si="11"/>
        <v>2029</v>
      </c>
      <c r="P32" s="29">
        <f t="shared" si="11"/>
        <v>2030</v>
      </c>
      <c r="Q32" s="29">
        <f t="shared" si="11"/>
        <v>2031</v>
      </c>
      <c r="R32" s="29">
        <f t="shared" si="11"/>
        <v>2032</v>
      </c>
      <c r="S32" s="29">
        <f t="shared" si="11"/>
        <v>2033</v>
      </c>
      <c r="T32" s="29">
        <f t="shared" si="11"/>
        <v>2034</v>
      </c>
      <c r="U32" s="29">
        <f t="shared" si="11"/>
        <v>2035</v>
      </c>
      <c r="V32" s="29">
        <f t="shared" si="11"/>
        <v>2036</v>
      </c>
      <c r="W32" s="29">
        <f t="shared" si="11"/>
        <v>2037</v>
      </c>
      <c r="X32" s="29">
        <f t="shared" si="11"/>
        <v>2038</v>
      </c>
      <c r="Y32" s="29">
        <f t="shared" si="11"/>
        <v>2039</v>
      </c>
      <c r="Z32" s="29">
        <f t="shared" si="11"/>
        <v>2040</v>
      </c>
      <c r="AA32" s="29">
        <f t="shared" si="11"/>
        <v>2041</v>
      </c>
      <c r="AB32" s="29">
        <f t="shared" si="11"/>
        <v>2042</v>
      </c>
      <c r="AC32" s="29">
        <f t="shared" si="11"/>
        <v>2043</v>
      </c>
      <c r="AD32" s="29">
        <f t="shared" si="11"/>
        <v>2044</v>
      </c>
      <c r="AE32" s="29">
        <f t="shared" si="11"/>
        <v>2045</v>
      </c>
    </row>
    <row r="33" spans="1:31" ht="16.5" customHeight="1" x14ac:dyDescent="0.25">
      <c r="A33" s="43" t="s">
        <v>41</v>
      </c>
      <c r="B33" s="49">
        <v>0</v>
      </c>
      <c r="C33" s="50">
        <f t="shared" ref="C33:R34" si="12">B33</f>
        <v>0</v>
      </c>
      <c r="D33" s="50">
        <f t="shared" si="12"/>
        <v>0</v>
      </c>
      <c r="E33" s="50">
        <f t="shared" si="12"/>
        <v>0</v>
      </c>
      <c r="F33" s="50">
        <f t="shared" si="12"/>
        <v>0</v>
      </c>
      <c r="G33" s="50">
        <f t="shared" si="12"/>
        <v>0</v>
      </c>
      <c r="H33" s="50">
        <f t="shared" si="12"/>
        <v>0</v>
      </c>
      <c r="I33" s="50">
        <f t="shared" si="12"/>
        <v>0</v>
      </c>
      <c r="J33" s="50">
        <f t="shared" si="12"/>
        <v>0</v>
      </c>
      <c r="K33" s="51">
        <f t="shared" si="12"/>
        <v>0</v>
      </c>
      <c r="L33" s="51">
        <f t="shared" si="12"/>
        <v>0</v>
      </c>
      <c r="M33" s="51">
        <f t="shared" si="12"/>
        <v>0</v>
      </c>
      <c r="N33" s="51">
        <f t="shared" si="12"/>
        <v>0</v>
      </c>
      <c r="O33" s="51">
        <f t="shared" si="12"/>
        <v>0</v>
      </c>
      <c r="P33" s="51">
        <f t="shared" si="12"/>
        <v>0</v>
      </c>
      <c r="Q33" s="51">
        <f t="shared" si="12"/>
        <v>0</v>
      </c>
      <c r="R33" s="51">
        <f t="shared" si="12"/>
        <v>0</v>
      </c>
      <c r="S33" s="51">
        <f t="shared" ref="S33:AE34" si="13">R33</f>
        <v>0</v>
      </c>
      <c r="T33" s="51">
        <f t="shared" si="13"/>
        <v>0</v>
      </c>
      <c r="U33" s="51">
        <f t="shared" si="13"/>
        <v>0</v>
      </c>
      <c r="V33" s="51">
        <f t="shared" si="13"/>
        <v>0</v>
      </c>
      <c r="W33" s="51">
        <f t="shared" si="13"/>
        <v>0</v>
      </c>
      <c r="X33" s="51">
        <f t="shared" si="13"/>
        <v>0</v>
      </c>
      <c r="Y33" s="51">
        <f t="shared" si="13"/>
        <v>0</v>
      </c>
      <c r="Z33" s="51">
        <f t="shared" si="13"/>
        <v>0</v>
      </c>
      <c r="AA33" s="51">
        <f t="shared" si="13"/>
        <v>0</v>
      </c>
      <c r="AB33" s="51">
        <f t="shared" si="13"/>
        <v>0</v>
      </c>
      <c r="AC33" s="51">
        <f t="shared" si="13"/>
        <v>0</v>
      </c>
      <c r="AD33" s="51">
        <f t="shared" si="13"/>
        <v>0</v>
      </c>
      <c r="AE33" s="51">
        <f t="shared" si="13"/>
        <v>0</v>
      </c>
    </row>
    <row r="34" spans="1:31" ht="16.5" customHeight="1" x14ac:dyDescent="0.25">
      <c r="A34" s="43" t="s">
        <v>42</v>
      </c>
      <c r="B34" s="49"/>
      <c r="C34" s="50">
        <f t="shared" si="12"/>
        <v>0</v>
      </c>
      <c r="D34" s="50">
        <f t="shared" si="12"/>
        <v>0</v>
      </c>
      <c r="E34" s="50">
        <f t="shared" si="12"/>
        <v>0</v>
      </c>
      <c r="F34" s="50">
        <f t="shared" si="12"/>
        <v>0</v>
      </c>
      <c r="G34" s="50">
        <f t="shared" si="12"/>
        <v>0</v>
      </c>
      <c r="H34" s="50">
        <f t="shared" si="12"/>
        <v>0</v>
      </c>
      <c r="I34" s="50">
        <f t="shared" si="12"/>
        <v>0</v>
      </c>
      <c r="J34" s="50">
        <f t="shared" si="12"/>
        <v>0</v>
      </c>
      <c r="K34" s="51">
        <f t="shared" si="12"/>
        <v>0</v>
      </c>
      <c r="L34" s="51">
        <f t="shared" si="12"/>
        <v>0</v>
      </c>
      <c r="M34" s="51">
        <f t="shared" si="12"/>
        <v>0</v>
      </c>
      <c r="N34" s="51">
        <f t="shared" si="12"/>
        <v>0</v>
      </c>
      <c r="O34" s="51">
        <f t="shared" si="12"/>
        <v>0</v>
      </c>
      <c r="P34" s="51">
        <f t="shared" si="12"/>
        <v>0</v>
      </c>
      <c r="Q34" s="51">
        <f t="shared" si="12"/>
        <v>0</v>
      </c>
      <c r="R34" s="51">
        <f t="shared" si="12"/>
        <v>0</v>
      </c>
      <c r="S34" s="51">
        <f t="shared" si="13"/>
        <v>0</v>
      </c>
      <c r="T34" s="51">
        <f t="shared" si="13"/>
        <v>0</v>
      </c>
      <c r="U34" s="51">
        <f t="shared" si="13"/>
        <v>0</v>
      </c>
      <c r="V34" s="51">
        <f t="shared" si="13"/>
        <v>0</v>
      </c>
      <c r="W34" s="51">
        <f t="shared" si="13"/>
        <v>0</v>
      </c>
      <c r="X34" s="51">
        <f t="shared" si="13"/>
        <v>0</v>
      </c>
      <c r="Y34" s="51">
        <f t="shared" si="13"/>
        <v>0</v>
      </c>
      <c r="Z34" s="51">
        <f t="shared" si="13"/>
        <v>0</v>
      </c>
      <c r="AA34" s="51">
        <f t="shared" si="13"/>
        <v>0</v>
      </c>
      <c r="AB34" s="51">
        <f t="shared" si="13"/>
        <v>0</v>
      </c>
      <c r="AC34" s="51">
        <f t="shared" si="13"/>
        <v>0</v>
      </c>
      <c r="AD34" s="51">
        <f t="shared" si="13"/>
        <v>0</v>
      </c>
      <c r="AE34" s="51">
        <f t="shared" si="13"/>
        <v>0</v>
      </c>
    </row>
    <row r="35" spans="1:31" ht="16.5" customHeight="1" x14ac:dyDescent="0.25">
      <c r="A35" s="52" t="s">
        <v>43</v>
      </c>
      <c r="B35" s="50">
        <f t="shared" ref="B35:AE35" si="14">SUM(B33:B34)</f>
        <v>0</v>
      </c>
      <c r="C35" s="50">
        <f t="shared" si="14"/>
        <v>0</v>
      </c>
      <c r="D35" s="50">
        <f t="shared" si="14"/>
        <v>0</v>
      </c>
      <c r="E35" s="50">
        <f t="shared" si="14"/>
        <v>0</v>
      </c>
      <c r="F35" s="50">
        <f t="shared" si="14"/>
        <v>0</v>
      </c>
      <c r="G35" s="50">
        <f t="shared" si="14"/>
        <v>0</v>
      </c>
      <c r="H35" s="50">
        <f t="shared" si="14"/>
        <v>0</v>
      </c>
      <c r="I35" s="50">
        <f t="shared" si="14"/>
        <v>0</v>
      </c>
      <c r="J35" s="50">
        <f t="shared" si="14"/>
        <v>0</v>
      </c>
      <c r="K35" s="51">
        <f t="shared" si="14"/>
        <v>0</v>
      </c>
      <c r="L35" s="51">
        <f t="shared" si="14"/>
        <v>0</v>
      </c>
      <c r="M35" s="51">
        <f t="shared" si="14"/>
        <v>0</v>
      </c>
      <c r="N35" s="51">
        <f t="shared" si="14"/>
        <v>0</v>
      </c>
      <c r="O35" s="51">
        <f t="shared" si="14"/>
        <v>0</v>
      </c>
      <c r="P35" s="51">
        <f t="shared" si="14"/>
        <v>0</v>
      </c>
      <c r="Q35" s="51">
        <f t="shared" si="14"/>
        <v>0</v>
      </c>
      <c r="R35" s="51">
        <f t="shared" si="14"/>
        <v>0</v>
      </c>
      <c r="S35" s="51">
        <f t="shared" si="14"/>
        <v>0</v>
      </c>
      <c r="T35" s="51">
        <f t="shared" si="14"/>
        <v>0</v>
      </c>
      <c r="U35" s="51">
        <f t="shared" si="14"/>
        <v>0</v>
      </c>
      <c r="V35" s="51">
        <f t="shared" si="14"/>
        <v>0</v>
      </c>
      <c r="W35" s="51">
        <f t="shared" si="14"/>
        <v>0</v>
      </c>
      <c r="X35" s="51">
        <f t="shared" si="14"/>
        <v>0</v>
      </c>
      <c r="Y35" s="51">
        <f t="shared" si="14"/>
        <v>0</v>
      </c>
      <c r="Z35" s="51">
        <f t="shared" si="14"/>
        <v>0</v>
      </c>
      <c r="AA35" s="51">
        <f t="shared" si="14"/>
        <v>0</v>
      </c>
      <c r="AB35" s="51">
        <f t="shared" si="14"/>
        <v>0</v>
      </c>
      <c r="AC35" s="51">
        <f t="shared" si="14"/>
        <v>0</v>
      </c>
      <c r="AD35" s="51">
        <f t="shared" si="14"/>
        <v>0</v>
      </c>
      <c r="AE35" s="51">
        <f t="shared" si="14"/>
        <v>0</v>
      </c>
    </row>
    <row r="36" spans="1:31" ht="16.5" customHeight="1" x14ac:dyDescent="0.25">
      <c r="A36" s="46" t="s">
        <v>44</v>
      </c>
      <c r="B36" s="47">
        <f>B$11</f>
        <v>2016</v>
      </c>
      <c r="C36" s="47">
        <f t="shared" ref="C36:AE36" si="15">B36+1</f>
        <v>2017</v>
      </c>
      <c r="D36" s="47">
        <f t="shared" si="15"/>
        <v>2018</v>
      </c>
      <c r="E36" s="47">
        <f t="shared" si="15"/>
        <v>2019</v>
      </c>
      <c r="F36" s="47">
        <f t="shared" si="15"/>
        <v>2020</v>
      </c>
      <c r="G36" s="47">
        <f t="shared" si="15"/>
        <v>2021</v>
      </c>
      <c r="H36" s="47">
        <f t="shared" si="15"/>
        <v>2022</v>
      </c>
      <c r="I36" s="47">
        <f t="shared" si="15"/>
        <v>2023</v>
      </c>
      <c r="J36" s="47">
        <f t="shared" si="15"/>
        <v>2024</v>
      </c>
      <c r="K36" s="48">
        <f t="shared" si="15"/>
        <v>2025</v>
      </c>
      <c r="L36" s="48">
        <f t="shared" si="15"/>
        <v>2026</v>
      </c>
      <c r="M36" s="48">
        <f t="shared" si="15"/>
        <v>2027</v>
      </c>
      <c r="N36" s="48">
        <f t="shared" si="15"/>
        <v>2028</v>
      </c>
      <c r="O36" s="48">
        <f t="shared" si="15"/>
        <v>2029</v>
      </c>
      <c r="P36" s="48">
        <f t="shared" si="15"/>
        <v>2030</v>
      </c>
      <c r="Q36" s="48">
        <f t="shared" si="15"/>
        <v>2031</v>
      </c>
      <c r="R36" s="48">
        <f t="shared" si="15"/>
        <v>2032</v>
      </c>
      <c r="S36" s="48">
        <f t="shared" si="15"/>
        <v>2033</v>
      </c>
      <c r="T36" s="48">
        <f t="shared" si="15"/>
        <v>2034</v>
      </c>
      <c r="U36" s="48">
        <f t="shared" si="15"/>
        <v>2035</v>
      </c>
      <c r="V36" s="48">
        <f t="shared" si="15"/>
        <v>2036</v>
      </c>
      <c r="W36" s="48">
        <f t="shared" si="15"/>
        <v>2037</v>
      </c>
      <c r="X36" s="48">
        <f t="shared" si="15"/>
        <v>2038</v>
      </c>
      <c r="Y36" s="48">
        <f t="shared" si="15"/>
        <v>2039</v>
      </c>
      <c r="Z36" s="48">
        <f t="shared" si="15"/>
        <v>2040</v>
      </c>
      <c r="AA36" s="48">
        <f t="shared" si="15"/>
        <v>2041</v>
      </c>
      <c r="AB36" s="48">
        <f t="shared" si="15"/>
        <v>2042</v>
      </c>
      <c r="AC36" s="48">
        <f t="shared" si="15"/>
        <v>2043</v>
      </c>
      <c r="AD36" s="48">
        <f t="shared" si="15"/>
        <v>2044</v>
      </c>
      <c r="AE36" s="48">
        <f t="shared" si="15"/>
        <v>2045</v>
      </c>
    </row>
    <row r="37" spans="1:31" ht="16.5" customHeight="1" x14ac:dyDescent="0.25">
      <c r="A37" s="43" t="s">
        <v>45</v>
      </c>
      <c r="B37" s="53">
        <v>0</v>
      </c>
      <c r="C37" s="54">
        <f t="shared" ref="C37:R39" si="16">B37</f>
        <v>0</v>
      </c>
      <c r="D37" s="54">
        <f t="shared" si="16"/>
        <v>0</v>
      </c>
      <c r="E37" s="54">
        <f t="shared" si="16"/>
        <v>0</v>
      </c>
      <c r="F37" s="54">
        <f t="shared" si="16"/>
        <v>0</v>
      </c>
      <c r="G37" s="54">
        <f t="shared" si="16"/>
        <v>0</v>
      </c>
      <c r="H37" s="54">
        <f t="shared" si="16"/>
        <v>0</v>
      </c>
      <c r="I37" s="54">
        <f t="shared" si="16"/>
        <v>0</v>
      </c>
      <c r="J37" s="54">
        <f t="shared" si="16"/>
        <v>0</v>
      </c>
      <c r="K37" s="55">
        <f t="shared" si="16"/>
        <v>0</v>
      </c>
      <c r="L37" s="55">
        <f t="shared" si="16"/>
        <v>0</v>
      </c>
      <c r="M37" s="55">
        <f t="shared" si="16"/>
        <v>0</v>
      </c>
      <c r="N37" s="55">
        <f t="shared" si="16"/>
        <v>0</v>
      </c>
      <c r="O37" s="55">
        <f t="shared" si="16"/>
        <v>0</v>
      </c>
      <c r="P37" s="55">
        <f t="shared" si="16"/>
        <v>0</v>
      </c>
      <c r="Q37" s="55">
        <f t="shared" si="16"/>
        <v>0</v>
      </c>
      <c r="R37" s="55">
        <f t="shared" si="16"/>
        <v>0</v>
      </c>
      <c r="S37" s="55">
        <f t="shared" ref="S37:AE39" si="17">R37</f>
        <v>0</v>
      </c>
      <c r="T37" s="55">
        <f t="shared" si="17"/>
        <v>0</v>
      </c>
      <c r="U37" s="55">
        <f t="shared" si="17"/>
        <v>0</v>
      </c>
      <c r="V37" s="55">
        <f t="shared" si="17"/>
        <v>0</v>
      </c>
      <c r="W37" s="55">
        <f t="shared" si="17"/>
        <v>0</v>
      </c>
      <c r="X37" s="55">
        <f t="shared" si="17"/>
        <v>0</v>
      </c>
      <c r="Y37" s="55">
        <f t="shared" si="17"/>
        <v>0</v>
      </c>
      <c r="Z37" s="55">
        <f t="shared" si="17"/>
        <v>0</v>
      </c>
      <c r="AA37" s="55">
        <f t="shared" si="17"/>
        <v>0</v>
      </c>
      <c r="AB37" s="55">
        <f t="shared" si="17"/>
        <v>0</v>
      </c>
      <c r="AC37" s="55">
        <f t="shared" si="17"/>
        <v>0</v>
      </c>
      <c r="AD37" s="55">
        <f t="shared" si="17"/>
        <v>0</v>
      </c>
      <c r="AE37" s="55">
        <f t="shared" si="17"/>
        <v>0</v>
      </c>
    </row>
    <row r="38" spans="1:31" ht="16.5" customHeight="1" x14ac:dyDescent="0.25">
      <c r="A38" s="43" t="s">
        <v>46</v>
      </c>
      <c r="B38" s="53"/>
      <c r="C38" s="54">
        <f t="shared" si="16"/>
        <v>0</v>
      </c>
      <c r="D38" s="54">
        <f t="shared" si="16"/>
        <v>0</v>
      </c>
      <c r="E38" s="54">
        <f t="shared" si="16"/>
        <v>0</v>
      </c>
      <c r="F38" s="54">
        <f t="shared" si="16"/>
        <v>0</v>
      </c>
      <c r="G38" s="54">
        <f t="shared" si="16"/>
        <v>0</v>
      </c>
      <c r="H38" s="54">
        <f t="shared" si="16"/>
        <v>0</v>
      </c>
      <c r="I38" s="54">
        <f t="shared" si="16"/>
        <v>0</v>
      </c>
      <c r="J38" s="54">
        <f t="shared" si="16"/>
        <v>0</v>
      </c>
      <c r="K38" s="55">
        <f t="shared" si="16"/>
        <v>0</v>
      </c>
      <c r="L38" s="55">
        <f t="shared" si="16"/>
        <v>0</v>
      </c>
      <c r="M38" s="55">
        <f t="shared" si="16"/>
        <v>0</v>
      </c>
      <c r="N38" s="55">
        <f t="shared" si="16"/>
        <v>0</v>
      </c>
      <c r="O38" s="55">
        <f t="shared" si="16"/>
        <v>0</v>
      </c>
      <c r="P38" s="55">
        <f t="shared" si="16"/>
        <v>0</v>
      </c>
      <c r="Q38" s="55">
        <f t="shared" si="16"/>
        <v>0</v>
      </c>
      <c r="R38" s="55">
        <f t="shared" si="16"/>
        <v>0</v>
      </c>
      <c r="S38" s="55">
        <f t="shared" si="17"/>
        <v>0</v>
      </c>
      <c r="T38" s="55">
        <f t="shared" si="17"/>
        <v>0</v>
      </c>
      <c r="U38" s="55">
        <f t="shared" si="17"/>
        <v>0</v>
      </c>
      <c r="V38" s="55">
        <f t="shared" si="17"/>
        <v>0</v>
      </c>
      <c r="W38" s="55">
        <f t="shared" si="17"/>
        <v>0</v>
      </c>
      <c r="X38" s="55">
        <f t="shared" si="17"/>
        <v>0</v>
      </c>
      <c r="Y38" s="55">
        <f t="shared" si="17"/>
        <v>0</v>
      </c>
      <c r="Z38" s="55">
        <f t="shared" si="17"/>
        <v>0</v>
      </c>
      <c r="AA38" s="55">
        <f t="shared" si="17"/>
        <v>0</v>
      </c>
      <c r="AB38" s="55">
        <f t="shared" si="17"/>
        <v>0</v>
      </c>
      <c r="AC38" s="55">
        <f t="shared" si="17"/>
        <v>0</v>
      </c>
      <c r="AD38" s="55">
        <f t="shared" si="17"/>
        <v>0</v>
      </c>
      <c r="AE38" s="55">
        <f t="shared" si="17"/>
        <v>0</v>
      </c>
    </row>
    <row r="39" spans="1:31" ht="16.5" customHeight="1" x14ac:dyDescent="0.25">
      <c r="A39" s="43" t="s">
        <v>47</v>
      </c>
      <c r="B39" s="53"/>
      <c r="C39" s="54">
        <f t="shared" si="16"/>
        <v>0</v>
      </c>
      <c r="D39" s="54">
        <f t="shared" si="16"/>
        <v>0</v>
      </c>
      <c r="E39" s="54">
        <f t="shared" si="16"/>
        <v>0</v>
      </c>
      <c r="F39" s="54">
        <f t="shared" si="16"/>
        <v>0</v>
      </c>
      <c r="G39" s="54">
        <f t="shared" si="16"/>
        <v>0</v>
      </c>
      <c r="H39" s="54">
        <f t="shared" si="16"/>
        <v>0</v>
      </c>
      <c r="I39" s="54">
        <f t="shared" si="16"/>
        <v>0</v>
      </c>
      <c r="J39" s="54">
        <f t="shared" si="16"/>
        <v>0</v>
      </c>
      <c r="K39" s="55">
        <f t="shared" si="16"/>
        <v>0</v>
      </c>
      <c r="L39" s="55">
        <f t="shared" si="16"/>
        <v>0</v>
      </c>
      <c r="M39" s="55">
        <f t="shared" si="16"/>
        <v>0</v>
      </c>
      <c r="N39" s="55">
        <f t="shared" si="16"/>
        <v>0</v>
      </c>
      <c r="O39" s="55">
        <f t="shared" si="16"/>
        <v>0</v>
      </c>
      <c r="P39" s="55">
        <f t="shared" si="16"/>
        <v>0</v>
      </c>
      <c r="Q39" s="55">
        <f t="shared" si="16"/>
        <v>0</v>
      </c>
      <c r="R39" s="55">
        <f t="shared" si="16"/>
        <v>0</v>
      </c>
      <c r="S39" s="55">
        <f t="shared" si="17"/>
        <v>0</v>
      </c>
      <c r="T39" s="55">
        <f t="shared" si="17"/>
        <v>0</v>
      </c>
      <c r="U39" s="55">
        <f t="shared" si="17"/>
        <v>0</v>
      </c>
      <c r="V39" s="55">
        <f t="shared" si="17"/>
        <v>0</v>
      </c>
      <c r="W39" s="55">
        <f t="shared" si="17"/>
        <v>0</v>
      </c>
      <c r="X39" s="55">
        <f t="shared" si="17"/>
        <v>0</v>
      </c>
      <c r="Y39" s="55">
        <f t="shared" si="17"/>
        <v>0</v>
      </c>
      <c r="Z39" s="55">
        <f t="shared" si="17"/>
        <v>0</v>
      </c>
      <c r="AA39" s="55">
        <f t="shared" si="17"/>
        <v>0</v>
      </c>
      <c r="AB39" s="55">
        <f t="shared" si="17"/>
        <v>0</v>
      </c>
      <c r="AC39" s="55">
        <f t="shared" si="17"/>
        <v>0</v>
      </c>
      <c r="AD39" s="55">
        <f t="shared" si="17"/>
        <v>0</v>
      </c>
      <c r="AE39" s="55">
        <f t="shared" si="17"/>
        <v>0</v>
      </c>
    </row>
    <row r="40" spans="1:31" ht="16.5" customHeight="1" x14ac:dyDescent="0.25">
      <c r="A40" s="52" t="s">
        <v>43</v>
      </c>
      <c r="B40" s="56">
        <f>SUM(B37:B39)</f>
        <v>0</v>
      </c>
      <c r="C40" s="56">
        <f t="shared" ref="C40:AE40" si="18">SUM(C37:C39)</f>
        <v>0</v>
      </c>
      <c r="D40" s="56">
        <f t="shared" si="18"/>
        <v>0</v>
      </c>
      <c r="E40" s="56">
        <f t="shared" si="18"/>
        <v>0</v>
      </c>
      <c r="F40" s="56">
        <f t="shared" si="18"/>
        <v>0</v>
      </c>
      <c r="G40" s="56">
        <f t="shared" si="18"/>
        <v>0</v>
      </c>
      <c r="H40" s="56">
        <f t="shared" si="18"/>
        <v>0</v>
      </c>
      <c r="I40" s="56">
        <f t="shared" si="18"/>
        <v>0</v>
      </c>
      <c r="J40" s="56">
        <f t="shared" si="18"/>
        <v>0</v>
      </c>
      <c r="K40" s="57">
        <f t="shared" si="18"/>
        <v>0</v>
      </c>
      <c r="L40" s="57">
        <f t="shared" si="18"/>
        <v>0</v>
      </c>
      <c r="M40" s="57">
        <f t="shared" si="18"/>
        <v>0</v>
      </c>
      <c r="N40" s="57">
        <f t="shared" si="18"/>
        <v>0</v>
      </c>
      <c r="O40" s="57">
        <f t="shared" si="18"/>
        <v>0</v>
      </c>
      <c r="P40" s="57">
        <f t="shared" si="18"/>
        <v>0</v>
      </c>
      <c r="Q40" s="57">
        <f t="shared" si="18"/>
        <v>0</v>
      </c>
      <c r="R40" s="57">
        <f t="shared" si="18"/>
        <v>0</v>
      </c>
      <c r="S40" s="57">
        <f t="shared" si="18"/>
        <v>0</v>
      </c>
      <c r="T40" s="57">
        <f t="shared" si="18"/>
        <v>0</v>
      </c>
      <c r="U40" s="57">
        <f t="shared" si="18"/>
        <v>0</v>
      </c>
      <c r="V40" s="57">
        <f t="shared" si="18"/>
        <v>0</v>
      </c>
      <c r="W40" s="57">
        <f t="shared" si="18"/>
        <v>0</v>
      </c>
      <c r="X40" s="57">
        <f t="shared" si="18"/>
        <v>0</v>
      </c>
      <c r="Y40" s="57">
        <f t="shared" si="18"/>
        <v>0</v>
      </c>
      <c r="Z40" s="57">
        <f t="shared" si="18"/>
        <v>0</v>
      </c>
      <c r="AA40" s="57">
        <f t="shared" si="18"/>
        <v>0</v>
      </c>
      <c r="AB40" s="57">
        <f t="shared" si="18"/>
        <v>0</v>
      </c>
      <c r="AC40" s="57">
        <f t="shared" si="18"/>
        <v>0</v>
      </c>
      <c r="AD40" s="57">
        <f t="shared" si="18"/>
        <v>0</v>
      </c>
      <c r="AE40" s="57">
        <f t="shared" si="18"/>
        <v>0</v>
      </c>
    </row>
    <row r="41" spans="1:31" ht="16.5" customHeight="1" x14ac:dyDescent="0.25">
      <c r="A41" s="37" t="s">
        <v>48</v>
      </c>
      <c r="B41" s="42">
        <f>B$11</f>
        <v>2016</v>
      </c>
      <c r="C41" s="42">
        <f>B41+1</f>
        <v>2017</v>
      </c>
      <c r="D41" s="42">
        <f t="shared" ref="D41:AE41" si="19">C41+1</f>
        <v>2018</v>
      </c>
      <c r="E41" s="42">
        <f t="shared" si="19"/>
        <v>2019</v>
      </c>
      <c r="F41" s="42">
        <f t="shared" si="19"/>
        <v>2020</v>
      </c>
      <c r="G41" s="42">
        <f t="shared" si="19"/>
        <v>2021</v>
      </c>
      <c r="H41" s="42">
        <f t="shared" si="19"/>
        <v>2022</v>
      </c>
      <c r="I41" s="42">
        <f t="shared" si="19"/>
        <v>2023</v>
      </c>
      <c r="J41" s="42">
        <f t="shared" si="19"/>
        <v>2024</v>
      </c>
      <c r="K41" s="29">
        <f t="shared" si="19"/>
        <v>2025</v>
      </c>
      <c r="L41" s="29">
        <f t="shared" si="19"/>
        <v>2026</v>
      </c>
      <c r="M41" s="29">
        <f t="shared" si="19"/>
        <v>2027</v>
      </c>
      <c r="N41" s="29">
        <f t="shared" si="19"/>
        <v>2028</v>
      </c>
      <c r="O41" s="29">
        <f t="shared" si="19"/>
        <v>2029</v>
      </c>
      <c r="P41" s="29">
        <f t="shared" si="19"/>
        <v>2030</v>
      </c>
      <c r="Q41" s="29">
        <f t="shared" si="19"/>
        <v>2031</v>
      </c>
      <c r="R41" s="29">
        <f t="shared" si="19"/>
        <v>2032</v>
      </c>
      <c r="S41" s="29">
        <f t="shared" si="19"/>
        <v>2033</v>
      </c>
      <c r="T41" s="29">
        <f t="shared" si="19"/>
        <v>2034</v>
      </c>
      <c r="U41" s="29">
        <f t="shared" si="19"/>
        <v>2035</v>
      </c>
      <c r="V41" s="29">
        <f t="shared" si="19"/>
        <v>2036</v>
      </c>
      <c r="W41" s="29">
        <f t="shared" si="19"/>
        <v>2037</v>
      </c>
      <c r="X41" s="29">
        <f t="shared" si="19"/>
        <v>2038</v>
      </c>
      <c r="Y41" s="29">
        <f t="shared" si="19"/>
        <v>2039</v>
      </c>
      <c r="Z41" s="29">
        <f t="shared" si="19"/>
        <v>2040</v>
      </c>
      <c r="AA41" s="29">
        <f t="shared" si="19"/>
        <v>2041</v>
      </c>
      <c r="AB41" s="29">
        <f t="shared" si="19"/>
        <v>2042</v>
      </c>
      <c r="AC41" s="29">
        <f t="shared" si="19"/>
        <v>2043</v>
      </c>
      <c r="AD41" s="29">
        <f t="shared" si="19"/>
        <v>2044</v>
      </c>
      <c r="AE41" s="29">
        <f t="shared" si="19"/>
        <v>2045</v>
      </c>
    </row>
    <row r="42" spans="1:31" ht="16.5" customHeight="1" x14ac:dyDescent="0.25">
      <c r="A42" s="43" t="s">
        <v>49</v>
      </c>
      <c r="B42" s="54">
        <f t="shared" ref="B42:AE42" si="20">B20*$B$6*365/1000*B35/$B$10</f>
        <v>0</v>
      </c>
      <c r="C42" s="54">
        <f t="shared" si="20"/>
        <v>0</v>
      </c>
      <c r="D42" s="54">
        <f t="shared" si="20"/>
        <v>0</v>
      </c>
      <c r="E42" s="54">
        <f t="shared" si="20"/>
        <v>0</v>
      </c>
      <c r="F42" s="54">
        <f t="shared" si="20"/>
        <v>0</v>
      </c>
      <c r="G42" s="54">
        <f t="shared" si="20"/>
        <v>0</v>
      </c>
      <c r="H42" s="54">
        <f t="shared" si="20"/>
        <v>0</v>
      </c>
      <c r="I42" s="54">
        <f t="shared" si="20"/>
        <v>0</v>
      </c>
      <c r="J42" s="54">
        <f t="shared" si="20"/>
        <v>0</v>
      </c>
      <c r="K42" s="55">
        <f t="shared" si="20"/>
        <v>0</v>
      </c>
      <c r="L42" s="55">
        <f t="shared" si="20"/>
        <v>0</v>
      </c>
      <c r="M42" s="55">
        <f t="shared" si="20"/>
        <v>0</v>
      </c>
      <c r="N42" s="55">
        <f t="shared" si="20"/>
        <v>0</v>
      </c>
      <c r="O42" s="55">
        <f t="shared" si="20"/>
        <v>0</v>
      </c>
      <c r="P42" s="55">
        <f t="shared" si="20"/>
        <v>0</v>
      </c>
      <c r="Q42" s="55">
        <f t="shared" si="20"/>
        <v>0</v>
      </c>
      <c r="R42" s="55">
        <f t="shared" si="20"/>
        <v>0</v>
      </c>
      <c r="S42" s="55">
        <f t="shared" si="20"/>
        <v>0</v>
      </c>
      <c r="T42" s="55">
        <f t="shared" si="20"/>
        <v>0</v>
      </c>
      <c r="U42" s="55">
        <f t="shared" si="20"/>
        <v>0</v>
      </c>
      <c r="V42" s="55">
        <f t="shared" si="20"/>
        <v>0</v>
      </c>
      <c r="W42" s="55">
        <f t="shared" si="20"/>
        <v>0</v>
      </c>
      <c r="X42" s="55">
        <f t="shared" si="20"/>
        <v>0</v>
      </c>
      <c r="Y42" s="55">
        <f t="shared" si="20"/>
        <v>0</v>
      </c>
      <c r="Z42" s="55">
        <f t="shared" si="20"/>
        <v>0</v>
      </c>
      <c r="AA42" s="55">
        <f t="shared" si="20"/>
        <v>0</v>
      </c>
      <c r="AB42" s="55">
        <f t="shared" si="20"/>
        <v>0</v>
      </c>
      <c r="AC42" s="55">
        <f t="shared" si="20"/>
        <v>0</v>
      </c>
      <c r="AD42" s="55">
        <f t="shared" si="20"/>
        <v>0</v>
      </c>
      <c r="AE42" s="55">
        <f t="shared" si="20"/>
        <v>0</v>
      </c>
    </row>
    <row r="43" spans="1:31" ht="16.5" customHeight="1" x14ac:dyDescent="0.25">
      <c r="A43" s="43" t="s">
        <v>50</v>
      </c>
      <c r="B43" s="54">
        <f t="shared" ref="B43:AE43" si="21">B22*B33/$B$10</f>
        <v>0</v>
      </c>
      <c r="C43" s="54">
        <f t="shared" si="21"/>
        <v>0</v>
      </c>
      <c r="D43" s="54">
        <f t="shared" si="21"/>
        <v>0</v>
      </c>
      <c r="E43" s="54">
        <f t="shared" si="21"/>
        <v>0</v>
      </c>
      <c r="F43" s="54">
        <f t="shared" si="21"/>
        <v>0</v>
      </c>
      <c r="G43" s="54">
        <f t="shared" si="21"/>
        <v>0</v>
      </c>
      <c r="H43" s="54">
        <f t="shared" si="21"/>
        <v>0</v>
      </c>
      <c r="I43" s="54">
        <f t="shared" si="21"/>
        <v>0</v>
      </c>
      <c r="J43" s="54">
        <f t="shared" si="21"/>
        <v>0</v>
      </c>
      <c r="K43" s="55">
        <f t="shared" si="21"/>
        <v>0</v>
      </c>
      <c r="L43" s="55">
        <f t="shared" si="21"/>
        <v>0</v>
      </c>
      <c r="M43" s="55">
        <f t="shared" si="21"/>
        <v>0</v>
      </c>
      <c r="N43" s="55">
        <f t="shared" si="21"/>
        <v>0</v>
      </c>
      <c r="O43" s="55">
        <f t="shared" si="21"/>
        <v>0</v>
      </c>
      <c r="P43" s="55">
        <f t="shared" si="21"/>
        <v>0</v>
      </c>
      <c r="Q43" s="55">
        <f t="shared" si="21"/>
        <v>0</v>
      </c>
      <c r="R43" s="55">
        <f t="shared" si="21"/>
        <v>0</v>
      </c>
      <c r="S43" s="55">
        <f t="shared" si="21"/>
        <v>0</v>
      </c>
      <c r="T43" s="55">
        <f t="shared" si="21"/>
        <v>0</v>
      </c>
      <c r="U43" s="55">
        <f t="shared" si="21"/>
        <v>0</v>
      </c>
      <c r="V43" s="55">
        <f t="shared" si="21"/>
        <v>0</v>
      </c>
      <c r="W43" s="55">
        <f t="shared" si="21"/>
        <v>0</v>
      </c>
      <c r="X43" s="55">
        <f t="shared" si="21"/>
        <v>0</v>
      </c>
      <c r="Y43" s="55">
        <f t="shared" si="21"/>
        <v>0</v>
      </c>
      <c r="Z43" s="55">
        <f t="shared" si="21"/>
        <v>0</v>
      </c>
      <c r="AA43" s="55">
        <f t="shared" si="21"/>
        <v>0</v>
      </c>
      <c r="AB43" s="55">
        <f t="shared" si="21"/>
        <v>0</v>
      </c>
      <c r="AC43" s="55">
        <f t="shared" si="21"/>
        <v>0</v>
      </c>
      <c r="AD43" s="55">
        <f t="shared" si="21"/>
        <v>0</v>
      </c>
      <c r="AE43" s="55">
        <f t="shared" si="21"/>
        <v>0</v>
      </c>
    </row>
    <row r="44" spans="1:31" ht="16.5" customHeight="1" x14ac:dyDescent="0.25">
      <c r="A44" s="43" t="s">
        <v>51</v>
      </c>
      <c r="B44" s="54">
        <f t="shared" ref="B44:AE44" si="22">-B22*B24*B35/$B$10</f>
        <v>0</v>
      </c>
      <c r="C44" s="54">
        <f t="shared" si="22"/>
        <v>0</v>
      </c>
      <c r="D44" s="54">
        <f t="shared" si="22"/>
        <v>0</v>
      </c>
      <c r="E44" s="54">
        <f t="shared" si="22"/>
        <v>0</v>
      </c>
      <c r="F44" s="54">
        <f t="shared" si="22"/>
        <v>0</v>
      </c>
      <c r="G44" s="54">
        <f t="shared" si="22"/>
        <v>0</v>
      </c>
      <c r="H44" s="54">
        <f t="shared" si="22"/>
        <v>0</v>
      </c>
      <c r="I44" s="54">
        <f t="shared" si="22"/>
        <v>0</v>
      </c>
      <c r="J44" s="54">
        <f t="shared" si="22"/>
        <v>0</v>
      </c>
      <c r="K44" s="55">
        <f t="shared" si="22"/>
        <v>0</v>
      </c>
      <c r="L44" s="55">
        <f t="shared" si="22"/>
        <v>0</v>
      </c>
      <c r="M44" s="55">
        <f t="shared" si="22"/>
        <v>0</v>
      </c>
      <c r="N44" s="55">
        <f t="shared" si="22"/>
        <v>0</v>
      </c>
      <c r="O44" s="55">
        <f t="shared" si="22"/>
        <v>0</v>
      </c>
      <c r="P44" s="55">
        <f t="shared" si="22"/>
        <v>0</v>
      </c>
      <c r="Q44" s="55">
        <f t="shared" si="22"/>
        <v>0</v>
      </c>
      <c r="R44" s="55">
        <f t="shared" si="22"/>
        <v>0</v>
      </c>
      <c r="S44" s="55">
        <f t="shared" si="22"/>
        <v>0</v>
      </c>
      <c r="T44" s="55">
        <f t="shared" si="22"/>
        <v>0</v>
      </c>
      <c r="U44" s="55">
        <f t="shared" si="22"/>
        <v>0</v>
      </c>
      <c r="V44" s="55">
        <f t="shared" si="22"/>
        <v>0</v>
      </c>
      <c r="W44" s="55">
        <f t="shared" si="22"/>
        <v>0</v>
      </c>
      <c r="X44" s="55">
        <f t="shared" si="22"/>
        <v>0</v>
      </c>
      <c r="Y44" s="55">
        <f t="shared" si="22"/>
        <v>0</v>
      </c>
      <c r="Z44" s="55">
        <f t="shared" si="22"/>
        <v>0</v>
      </c>
      <c r="AA44" s="55">
        <f t="shared" si="22"/>
        <v>0</v>
      </c>
      <c r="AB44" s="55">
        <f t="shared" si="22"/>
        <v>0</v>
      </c>
      <c r="AC44" s="55">
        <f t="shared" si="22"/>
        <v>0</v>
      </c>
      <c r="AD44" s="55">
        <f t="shared" si="22"/>
        <v>0</v>
      </c>
      <c r="AE44" s="55">
        <f t="shared" si="22"/>
        <v>0</v>
      </c>
    </row>
    <row r="45" spans="1:31" ht="16.5" customHeight="1" x14ac:dyDescent="0.25">
      <c r="A45" s="52" t="s">
        <v>43</v>
      </c>
      <c r="B45" s="56">
        <f t="shared" ref="B45:AE45" si="23">SUM(B42:B44)</f>
        <v>0</v>
      </c>
      <c r="C45" s="56">
        <f t="shared" si="23"/>
        <v>0</v>
      </c>
      <c r="D45" s="56">
        <f t="shared" si="23"/>
        <v>0</v>
      </c>
      <c r="E45" s="56">
        <f t="shared" si="23"/>
        <v>0</v>
      </c>
      <c r="F45" s="56">
        <f t="shared" si="23"/>
        <v>0</v>
      </c>
      <c r="G45" s="56">
        <f t="shared" si="23"/>
        <v>0</v>
      </c>
      <c r="H45" s="56">
        <f t="shared" si="23"/>
        <v>0</v>
      </c>
      <c r="I45" s="56">
        <f t="shared" si="23"/>
        <v>0</v>
      </c>
      <c r="J45" s="56">
        <f t="shared" si="23"/>
        <v>0</v>
      </c>
      <c r="K45" s="57">
        <f t="shared" si="23"/>
        <v>0</v>
      </c>
      <c r="L45" s="57">
        <f t="shared" si="23"/>
        <v>0</v>
      </c>
      <c r="M45" s="57">
        <f t="shared" si="23"/>
        <v>0</v>
      </c>
      <c r="N45" s="57">
        <f t="shared" si="23"/>
        <v>0</v>
      </c>
      <c r="O45" s="57">
        <f t="shared" si="23"/>
        <v>0</v>
      </c>
      <c r="P45" s="57">
        <f t="shared" si="23"/>
        <v>0</v>
      </c>
      <c r="Q45" s="57">
        <f t="shared" si="23"/>
        <v>0</v>
      </c>
      <c r="R45" s="57">
        <f t="shared" si="23"/>
        <v>0</v>
      </c>
      <c r="S45" s="57">
        <f t="shared" si="23"/>
        <v>0</v>
      </c>
      <c r="T45" s="57">
        <f t="shared" si="23"/>
        <v>0</v>
      </c>
      <c r="U45" s="57">
        <f t="shared" si="23"/>
        <v>0</v>
      </c>
      <c r="V45" s="57">
        <f t="shared" si="23"/>
        <v>0</v>
      </c>
      <c r="W45" s="57">
        <f t="shared" si="23"/>
        <v>0</v>
      </c>
      <c r="X45" s="57">
        <f t="shared" si="23"/>
        <v>0</v>
      </c>
      <c r="Y45" s="57">
        <f t="shared" si="23"/>
        <v>0</v>
      </c>
      <c r="Z45" s="57">
        <f t="shared" si="23"/>
        <v>0</v>
      </c>
      <c r="AA45" s="57">
        <f t="shared" si="23"/>
        <v>0</v>
      </c>
      <c r="AB45" s="57">
        <f t="shared" si="23"/>
        <v>0</v>
      </c>
      <c r="AC45" s="57">
        <f t="shared" si="23"/>
        <v>0</v>
      </c>
      <c r="AD45" s="57">
        <f t="shared" si="23"/>
        <v>0</v>
      </c>
      <c r="AE45" s="57">
        <f t="shared" si="23"/>
        <v>0</v>
      </c>
    </row>
    <row r="46" spans="1:31" ht="16.5" customHeight="1" x14ac:dyDescent="0.25">
      <c r="A46" s="46" t="s">
        <v>52</v>
      </c>
      <c r="B46" s="47">
        <f>B$11</f>
        <v>2016</v>
      </c>
      <c r="C46" s="47">
        <f>B46+1</f>
        <v>2017</v>
      </c>
      <c r="D46" s="47">
        <f t="shared" ref="D46:AE46" si="24">C46+1</f>
        <v>2018</v>
      </c>
      <c r="E46" s="47">
        <f t="shared" si="24"/>
        <v>2019</v>
      </c>
      <c r="F46" s="47">
        <f t="shared" si="24"/>
        <v>2020</v>
      </c>
      <c r="G46" s="47">
        <f t="shared" si="24"/>
        <v>2021</v>
      </c>
      <c r="H46" s="47">
        <f t="shared" si="24"/>
        <v>2022</v>
      </c>
      <c r="I46" s="47">
        <f t="shared" si="24"/>
        <v>2023</v>
      </c>
      <c r="J46" s="47">
        <f t="shared" si="24"/>
        <v>2024</v>
      </c>
      <c r="K46" s="48">
        <f t="shared" si="24"/>
        <v>2025</v>
      </c>
      <c r="L46" s="48">
        <f t="shared" si="24"/>
        <v>2026</v>
      </c>
      <c r="M46" s="48">
        <f t="shared" si="24"/>
        <v>2027</v>
      </c>
      <c r="N46" s="48">
        <f t="shared" si="24"/>
        <v>2028</v>
      </c>
      <c r="O46" s="48">
        <f t="shared" si="24"/>
        <v>2029</v>
      </c>
      <c r="P46" s="48">
        <f t="shared" si="24"/>
        <v>2030</v>
      </c>
      <c r="Q46" s="48">
        <f t="shared" si="24"/>
        <v>2031</v>
      </c>
      <c r="R46" s="48">
        <f t="shared" si="24"/>
        <v>2032</v>
      </c>
      <c r="S46" s="48">
        <f t="shared" si="24"/>
        <v>2033</v>
      </c>
      <c r="T46" s="48">
        <f t="shared" si="24"/>
        <v>2034</v>
      </c>
      <c r="U46" s="48">
        <f t="shared" si="24"/>
        <v>2035</v>
      </c>
      <c r="V46" s="48">
        <f t="shared" si="24"/>
        <v>2036</v>
      </c>
      <c r="W46" s="48">
        <f t="shared" si="24"/>
        <v>2037</v>
      </c>
      <c r="X46" s="48">
        <f t="shared" si="24"/>
        <v>2038</v>
      </c>
      <c r="Y46" s="48">
        <f t="shared" si="24"/>
        <v>2039</v>
      </c>
      <c r="Z46" s="48">
        <f t="shared" si="24"/>
        <v>2040</v>
      </c>
      <c r="AA46" s="48">
        <f t="shared" si="24"/>
        <v>2041</v>
      </c>
      <c r="AB46" s="48">
        <f t="shared" si="24"/>
        <v>2042</v>
      </c>
      <c r="AC46" s="48">
        <f t="shared" si="24"/>
        <v>2043</v>
      </c>
      <c r="AD46" s="48">
        <f t="shared" si="24"/>
        <v>2044</v>
      </c>
      <c r="AE46" s="48">
        <f t="shared" si="24"/>
        <v>2045</v>
      </c>
    </row>
    <row r="47" spans="1:31" ht="16.5" customHeight="1" x14ac:dyDescent="0.25">
      <c r="A47" s="43" t="s">
        <v>53</v>
      </c>
      <c r="B47" s="58">
        <f t="shared" ref="B47:AE47" si="25">B27*$B$6*365/1000*B40/$B$10</f>
        <v>0</v>
      </c>
      <c r="C47" s="58">
        <f t="shared" si="25"/>
        <v>0</v>
      </c>
      <c r="D47" s="58">
        <f t="shared" si="25"/>
        <v>0</v>
      </c>
      <c r="E47" s="58">
        <f t="shared" si="25"/>
        <v>0</v>
      </c>
      <c r="F47" s="58">
        <f t="shared" si="25"/>
        <v>0</v>
      </c>
      <c r="G47" s="58">
        <f t="shared" si="25"/>
        <v>0</v>
      </c>
      <c r="H47" s="58">
        <f t="shared" si="25"/>
        <v>0</v>
      </c>
      <c r="I47" s="58">
        <f t="shared" si="25"/>
        <v>0</v>
      </c>
      <c r="J47" s="58">
        <f t="shared" si="25"/>
        <v>0</v>
      </c>
      <c r="K47" s="59">
        <f t="shared" si="25"/>
        <v>0</v>
      </c>
      <c r="L47" s="59">
        <f t="shared" si="25"/>
        <v>0</v>
      </c>
      <c r="M47" s="59">
        <f t="shared" si="25"/>
        <v>0</v>
      </c>
      <c r="N47" s="59">
        <f t="shared" si="25"/>
        <v>0</v>
      </c>
      <c r="O47" s="59">
        <f t="shared" si="25"/>
        <v>0</v>
      </c>
      <c r="P47" s="59">
        <f t="shared" si="25"/>
        <v>0</v>
      </c>
      <c r="Q47" s="59">
        <f t="shared" si="25"/>
        <v>0</v>
      </c>
      <c r="R47" s="59">
        <f t="shared" si="25"/>
        <v>0</v>
      </c>
      <c r="S47" s="59">
        <f t="shared" si="25"/>
        <v>0</v>
      </c>
      <c r="T47" s="59">
        <f t="shared" si="25"/>
        <v>0</v>
      </c>
      <c r="U47" s="59">
        <f t="shared" si="25"/>
        <v>0</v>
      </c>
      <c r="V47" s="59">
        <f t="shared" si="25"/>
        <v>0</v>
      </c>
      <c r="W47" s="59">
        <f t="shared" si="25"/>
        <v>0</v>
      </c>
      <c r="X47" s="59">
        <f t="shared" si="25"/>
        <v>0</v>
      </c>
      <c r="Y47" s="59">
        <f t="shared" si="25"/>
        <v>0</v>
      </c>
      <c r="Z47" s="59">
        <f t="shared" si="25"/>
        <v>0</v>
      </c>
      <c r="AA47" s="59">
        <f t="shared" si="25"/>
        <v>0</v>
      </c>
      <c r="AB47" s="59">
        <f t="shared" si="25"/>
        <v>0</v>
      </c>
      <c r="AC47" s="59">
        <f t="shared" si="25"/>
        <v>0</v>
      </c>
      <c r="AD47" s="59">
        <f t="shared" si="25"/>
        <v>0</v>
      </c>
      <c r="AE47" s="59">
        <f t="shared" si="25"/>
        <v>0</v>
      </c>
    </row>
    <row r="48" spans="1:31" ht="16.5" customHeight="1" x14ac:dyDescent="0.25">
      <c r="A48" s="43" t="s">
        <v>54</v>
      </c>
      <c r="B48" s="58">
        <f t="shared" ref="B48:AE48" si="26">B30*B38/$B$10</f>
        <v>0</v>
      </c>
      <c r="C48" s="58">
        <f t="shared" si="26"/>
        <v>0</v>
      </c>
      <c r="D48" s="58">
        <f t="shared" si="26"/>
        <v>0</v>
      </c>
      <c r="E48" s="58">
        <f t="shared" si="26"/>
        <v>0</v>
      </c>
      <c r="F48" s="58">
        <f t="shared" si="26"/>
        <v>0</v>
      </c>
      <c r="G48" s="58">
        <f t="shared" si="26"/>
        <v>0</v>
      </c>
      <c r="H48" s="58">
        <f t="shared" si="26"/>
        <v>0</v>
      </c>
      <c r="I48" s="58">
        <f t="shared" si="26"/>
        <v>0</v>
      </c>
      <c r="J48" s="58">
        <f t="shared" si="26"/>
        <v>0</v>
      </c>
      <c r="K48" s="59">
        <f t="shared" si="26"/>
        <v>0</v>
      </c>
      <c r="L48" s="59">
        <f t="shared" si="26"/>
        <v>0</v>
      </c>
      <c r="M48" s="59">
        <f t="shared" si="26"/>
        <v>0</v>
      </c>
      <c r="N48" s="59">
        <f t="shared" si="26"/>
        <v>0</v>
      </c>
      <c r="O48" s="59">
        <f t="shared" si="26"/>
        <v>0</v>
      </c>
      <c r="P48" s="59">
        <f t="shared" si="26"/>
        <v>0</v>
      </c>
      <c r="Q48" s="59">
        <f t="shared" si="26"/>
        <v>0</v>
      </c>
      <c r="R48" s="59">
        <f t="shared" si="26"/>
        <v>0</v>
      </c>
      <c r="S48" s="59">
        <f t="shared" si="26"/>
        <v>0</v>
      </c>
      <c r="T48" s="59">
        <f t="shared" si="26"/>
        <v>0</v>
      </c>
      <c r="U48" s="59">
        <f t="shared" si="26"/>
        <v>0</v>
      </c>
      <c r="V48" s="59">
        <f t="shared" si="26"/>
        <v>0</v>
      </c>
      <c r="W48" s="59">
        <f t="shared" si="26"/>
        <v>0</v>
      </c>
      <c r="X48" s="59">
        <f t="shared" si="26"/>
        <v>0</v>
      </c>
      <c r="Y48" s="59">
        <f t="shared" si="26"/>
        <v>0</v>
      </c>
      <c r="Z48" s="59">
        <f t="shared" si="26"/>
        <v>0</v>
      </c>
      <c r="AA48" s="59">
        <f t="shared" si="26"/>
        <v>0</v>
      </c>
      <c r="AB48" s="59">
        <f t="shared" si="26"/>
        <v>0</v>
      </c>
      <c r="AC48" s="59">
        <f t="shared" si="26"/>
        <v>0</v>
      </c>
      <c r="AD48" s="59">
        <f t="shared" si="26"/>
        <v>0</v>
      </c>
      <c r="AE48" s="59">
        <f t="shared" si="26"/>
        <v>0</v>
      </c>
    </row>
    <row r="49" spans="1:31" ht="16.5" customHeight="1" x14ac:dyDescent="0.25">
      <c r="A49" s="43" t="s">
        <v>55</v>
      </c>
      <c r="B49" s="58">
        <f t="shared" ref="B49:AE49" si="27">-B28*B31*(B37+B39)/$B$10</f>
        <v>0</v>
      </c>
      <c r="C49" s="58">
        <f t="shared" si="27"/>
        <v>0</v>
      </c>
      <c r="D49" s="58">
        <f t="shared" si="27"/>
        <v>0</v>
      </c>
      <c r="E49" s="58">
        <f t="shared" si="27"/>
        <v>0</v>
      </c>
      <c r="F49" s="58">
        <f t="shared" si="27"/>
        <v>0</v>
      </c>
      <c r="G49" s="58">
        <f t="shared" si="27"/>
        <v>0</v>
      </c>
      <c r="H49" s="58">
        <f t="shared" si="27"/>
        <v>0</v>
      </c>
      <c r="I49" s="58">
        <f t="shared" si="27"/>
        <v>0</v>
      </c>
      <c r="J49" s="58">
        <f t="shared" si="27"/>
        <v>0</v>
      </c>
      <c r="K49" s="59">
        <f t="shared" si="27"/>
        <v>0</v>
      </c>
      <c r="L49" s="59">
        <f t="shared" si="27"/>
        <v>0</v>
      </c>
      <c r="M49" s="59">
        <f t="shared" si="27"/>
        <v>0</v>
      </c>
      <c r="N49" s="59">
        <f t="shared" si="27"/>
        <v>0</v>
      </c>
      <c r="O49" s="59">
        <f t="shared" si="27"/>
        <v>0</v>
      </c>
      <c r="P49" s="59">
        <f t="shared" si="27"/>
        <v>0</v>
      </c>
      <c r="Q49" s="59">
        <f t="shared" si="27"/>
        <v>0</v>
      </c>
      <c r="R49" s="59">
        <f t="shared" si="27"/>
        <v>0</v>
      </c>
      <c r="S49" s="59">
        <f t="shared" si="27"/>
        <v>0</v>
      </c>
      <c r="T49" s="59">
        <f t="shared" si="27"/>
        <v>0</v>
      </c>
      <c r="U49" s="59">
        <f t="shared" si="27"/>
        <v>0</v>
      </c>
      <c r="V49" s="59">
        <f t="shared" si="27"/>
        <v>0</v>
      </c>
      <c r="W49" s="59">
        <f t="shared" si="27"/>
        <v>0</v>
      </c>
      <c r="X49" s="59">
        <f t="shared" si="27"/>
        <v>0</v>
      </c>
      <c r="Y49" s="59">
        <f t="shared" si="27"/>
        <v>0</v>
      </c>
      <c r="Z49" s="59">
        <f t="shared" si="27"/>
        <v>0</v>
      </c>
      <c r="AA49" s="59">
        <f t="shared" si="27"/>
        <v>0</v>
      </c>
      <c r="AB49" s="59">
        <f t="shared" si="27"/>
        <v>0</v>
      </c>
      <c r="AC49" s="59">
        <f t="shared" si="27"/>
        <v>0</v>
      </c>
      <c r="AD49" s="59">
        <f t="shared" si="27"/>
        <v>0</v>
      </c>
      <c r="AE49" s="59">
        <f t="shared" si="27"/>
        <v>0</v>
      </c>
    </row>
    <row r="50" spans="1:31" ht="16.5" customHeight="1" x14ac:dyDescent="0.25">
      <c r="A50" s="43" t="s">
        <v>56</v>
      </c>
      <c r="B50" s="58">
        <f>B29*(B38+B37)/$B$10</f>
        <v>0</v>
      </c>
      <c r="C50" s="58">
        <f t="shared" ref="C50:AE50" si="28">C29*(C38+C37)/$B$10</f>
        <v>0</v>
      </c>
      <c r="D50" s="58">
        <f t="shared" si="28"/>
        <v>0</v>
      </c>
      <c r="E50" s="58">
        <f t="shared" si="28"/>
        <v>0</v>
      </c>
      <c r="F50" s="58">
        <f t="shared" si="28"/>
        <v>0</v>
      </c>
      <c r="G50" s="58">
        <f t="shared" si="28"/>
        <v>0</v>
      </c>
      <c r="H50" s="58">
        <f t="shared" si="28"/>
        <v>0</v>
      </c>
      <c r="I50" s="58">
        <f t="shared" si="28"/>
        <v>0</v>
      </c>
      <c r="J50" s="58">
        <f t="shared" si="28"/>
        <v>0</v>
      </c>
      <c r="K50" s="58">
        <f t="shared" si="28"/>
        <v>0</v>
      </c>
      <c r="L50" s="58">
        <f t="shared" si="28"/>
        <v>0</v>
      </c>
      <c r="M50" s="58">
        <f t="shared" si="28"/>
        <v>0</v>
      </c>
      <c r="N50" s="58">
        <f t="shared" si="28"/>
        <v>0</v>
      </c>
      <c r="O50" s="58">
        <f t="shared" si="28"/>
        <v>0</v>
      </c>
      <c r="P50" s="58">
        <f t="shared" si="28"/>
        <v>0</v>
      </c>
      <c r="Q50" s="58">
        <f t="shared" si="28"/>
        <v>0</v>
      </c>
      <c r="R50" s="58">
        <f t="shared" si="28"/>
        <v>0</v>
      </c>
      <c r="S50" s="58">
        <f t="shared" si="28"/>
        <v>0</v>
      </c>
      <c r="T50" s="58">
        <f t="shared" si="28"/>
        <v>0</v>
      </c>
      <c r="U50" s="58">
        <f t="shared" si="28"/>
        <v>0</v>
      </c>
      <c r="V50" s="58">
        <f t="shared" si="28"/>
        <v>0</v>
      </c>
      <c r="W50" s="58">
        <f t="shared" si="28"/>
        <v>0</v>
      </c>
      <c r="X50" s="58">
        <f t="shared" si="28"/>
        <v>0</v>
      </c>
      <c r="Y50" s="58">
        <f t="shared" si="28"/>
        <v>0</v>
      </c>
      <c r="Z50" s="58">
        <f t="shared" si="28"/>
        <v>0</v>
      </c>
      <c r="AA50" s="58">
        <f t="shared" si="28"/>
        <v>0</v>
      </c>
      <c r="AB50" s="58">
        <f t="shared" si="28"/>
        <v>0</v>
      </c>
      <c r="AC50" s="58">
        <f t="shared" si="28"/>
        <v>0</v>
      </c>
      <c r="AD50" s="58">
        <f t="shared" si="28"/>
        <v>0</v>
      </c>
      <c r="AE50" s="58">
        <f t="shared" si="28"/>
        <v>0</v>
      </c>
    </row>
    <row r="51" spans="1:31" ht="16.5" customHeight="1" x14ac:dyDescent="0.25">
      <c r="A51" s="52" t="s">
        <v>43</v>
      </c>
      <c r="B51" s="56">
        <f>SUM(B47:B50)</f>
        <v>0</v>
      </c>
      <c r="C51" s="56">
        <f t="shared" ref="C51:AE51" si="29">SUM(C47:C50)</f>
        <v>0</v>
      </c>
      <c r="D51" s="56">
        <f t="shared" si="29"/>
        <v>0</v>
      </c>
      <c r="E51" s="56">
        <f t="shared" si="29"/>
        <v>0</v>
      </c>
      <c r="F51" s="56">
        <f t="shared" si="29"/>
        <v>0</v>
      </c>
      <c r="G51" s="56">
        <f t="shared" si="29"/>
        <v>0</v>
      </c>
      <c r="H51" s="56">
        <f t="shared" si="29"/>
        <v>0</v>
      </c>
      <c r="I51" s="56">
        <f t="shared" si="29"/>
        <v>0</v>
      </c>
      <c r="J51" s="56">
        <f t="shared" si="29"/>
        <v>0</v>
      </c>
      <c r="K51" s="57">
        <f t="shared" si="29"/>
        <v>0</v>
      </c>
      <c r="L51" s="57">
        <f t="shared" si="29"/>
        <v>0</v>
      </c>
      <c r="M51" s="57">
        <f t="shared" si="29"/>
        <v>0</v>
      </c>
      <c r="N51" s="57">
        <f t="shared" si="29"/>
        <v>0</v>
      </c>
      <c r="O51" s="57">
        <f t="shared" si="29"/>
        <v>0</v>
      </c>
      <c r="P51" s="57">
        <f t="shared" si="29"/>
        <v>0</v>
      </c>
      <c r="Q51" s="57">
        <f t="shared" si="29"/>
        <v>0</v>
      </c>
      <c r="R51" s="57">
        <f t="shared" si="29"/>
        <v>0</v>
      </c>
      <c r="S51" s="57">
        <f t="shared" si="29"/>
        <v>0</v>
      </c>
      <c r="T51" s="57">
        <f t="shared" si="29"/>
        <v>0</v>
      </c>
      <c r="U51" s="57">
        <f t="shared" si="29"/>
        <v>0</v>
      </c>
      <c r="V51" s="57">
        <f t="shared" si="29"/>
        <v>0</v>
      </c>
      <c r="W51" s="57">
        <f t="shared" si="29"/>
        <v>0</v>
      </c>
      <c r="X51" s="57">
        <f t="shared" si="29"/>
        <v>0</v>
      </c>
      <c r="Y51" s="57">
        <f t="shared" si="29"/>
        <v>0</v>
      </c>
      <c r="Z51" s="57">
        <f t="shared" si="29"/>
        <v>0</v>
      </c>
      <c r="AA51" s="57">
        <f t="shared" si="29"/>
        <v>0</v>
      </c>
      <c r="AB51" s="57">
        <f t="shared" si="29"/>
        <v>0</v>
      </c>
      <c r="AC51" s="57">
        <f t="shared" si="29"/>
        <v>0</v>
      </c>
      <c r="AD51" s="57">
        <f t="shared" si="29"/>
        <v>0</v>
      </c>
      <c r="AE51" s="57">
        <f t="shared" si="29"/>
        <v>0</v>
      </c>
    </row>
    <row r="52" spans="1:31" ht="16.5" customHeight="1" x14ac:dyDescent="0.25">
      <c r="A52" s="60" t="s">
        <v>57</v>
      </c>
      <c r="B52" s="61"/>
      <c r="C52" s="61">
        <f t="shared" ref="C52:AE52" si="30">$B$14*$B$7</f>
        <v>0</v>
      </c>
      <c r="D52" s="61">
        <f t="shared" si="30"/>
        <v>0</v>
      </c>
      <c r="E52" s="61">
        <f t="shared" si="30"/>
        <v>0</v>
      </c>
      <c r="F52" s="61">
        <f t="shared" si="30"/>
        <v>0</v>
      </c>
      <c r="G52" s="61">
        <f t="shared" si="30"/>
        <v>0</v>
      </c>
      <c r="H52" s="61">
        <f t="shared" si="30"/>
        <v>0</v>
      </c>
      <c r="I52" s="61">
        <f t="shared" si="30"/>
        <v>0</v>
      </c>
      <c r="J52" s="61">
        <f t="shared" si="30"/>
        <v>0</v>
      </c>
      <c r="K52" s="62">
        <f t="shared" si="30"/>
        <v>0</v>
      </c>
      <c r="L52" s="62">
        <f t="shared" si="30"/>
        <v>0</v>
      </c>
      <c r="M52" s="62">
        <f t="shared" si="30"/>
        <v>0</v>
      </c>
      <c r="N52" s="62">
        <f t="shared" si="30"/>
        <v>0</v>
      </c>
      <c r="O52" s="62">
        <f t="shared" si="30"/>
        <v>0</v>
      </c>
      <c r="P52" s="62">
        <f t="shared" si="30"/>
        <v>0</v>
      </c>
      <c r="Q52" s="62">
        <f t="shared" si="30"/>
        <v>0</v>
      </c>
      <c r="R52" s="62">
        <f t="shared" si="30"/>
        <v>0</v>
      </c>
      <c r="S52" s="62">
        <f t="shared" si="30"/>
        <v>0</v>
      </c>
      <c r="T52" s="62">
        <f t="shared" si="30"/>
        <v>0</v>
      </c>
      <c r="U52" s="62">
        <f t="shared" si="30"/>
        <v>0</v>
      </c>
      <c r="V52" s="62">
        <f t="shared" si="30"/>
        <v>0</v>
      </c>
      <c r="W52" s="62">
        <f t="shared" si="30"/>
        <v>0</v>
      </c>
      <c r="X52" s="62">
        <f t="shared" si="30"/>
        <v>0</v>
      </c>
      <c r="Y52" s="62">
        <f t="shared" si="30"/>
        <v>0</v>
      </c>
      <c r="Z52" s="62">
        <f t="shared" si="30"/>
        <v>0</v>
      </c>
      <c r="AA52" s="62">
        <f t="shared" si="30"/>
        <v>0</v>
      </c>
      <c r="AB52" s="62">
        <f t="shared" si="30"/>
        <v>0</v>
      </c>
      <c r="AC52" s="62">
        <f t="shared" si="30"/>
        <v>0</v>
      </c>
      <c r="AD52" s="62">
        <f t="shared" si="30"/>
        <v>0</v>
      </c>
      <c r="AE52" s="62">
        <f t="shared" si="30"/>
        <v>0</v>
      </c>
    </row>
    <row r="53" spans="1:31" ht="16.5" customHeight="1" x14ac:dyDescent="0.25">
      <c r="A53" s="35" t="s">
        <v>58</v>
      </c>
      <c r="B53" s="63">
        <f>B$11</f>
        <v>2016</v>
      </c>
      <c r="C53" s="63">
        <f>B53+1</f>
        <v>2017</v>
      </c>
      <c r="D53" s="63">
        <f t="shared" ref="D53:AE53" si="31">C53+1</f>
        <v>2018</v>
      </c>
      <c r="E53" s="63">
        <f t="shared" si="31"/>
        <v>2019</v>
      </c>
      <c r="F53" s="63">
        <f t="shared" si="31"/>
        <v>2020</v>
      </c>
      <c r="G53" s="63">
        <f t="shared" si="31"/>
        <v>2021</v>
      </c>
      <c r="H53" s="63">
        <f t="shared" si="31"/>
        <v>2022</v>
      </c>
      <c r="I53" s="63">
        <f t="shared" si="31"/>
        <v>2023</v>
      </c>
      <c r="J53" s="63">
        <f t="shared" si="31"/>
        <v>2024</v>
      </c>
      <c r="K53" s="36">
        <f t="shared" si="31"/>
        <v>2025</v>
      </c>
      <c r="L53" s="36">
        <f t="shared" si="31"/>
        <v>2026</v>
      </c>
      <c r="M53" s="36">
        <f t="shared" si="31"/>
        <v>2027</v>
      </c>
      <c r="N53" s="36">
        <f t="shared" si="31"/>
        <v>2028</v>
      </c>
      <c r="O53" s="36">
        <f t="shared" si="31"/>
        <v>2029</v>
      </c>
      <c r="P53" s="36">
        <f t="shared" si="31"/>
        <v>2030</v>
      </c>
      <c r="Q53" s="36">
        <f t="shared" si="31"/>
        <v>2031</v>
      </c>
      <c r="R53" s="36">
        <f t="shared" si="31"/>
        <v>2032</v>
      </c>
      <c r="S53" s="36">
        <f t="shared" si="31"/>
        <v>2033</v>
      </c>
      <c r="T53" s="36">
        <f t="shared" si="31"/>
        <v>2034</v>
      </c>
      <c r="U53" s="36">
        <f t="shared" si="31"/>
        <v>2035</v>
      </c>
      <c r="V53" s="36">
        <f t="shared" si="31"/>
        <v>2036</v>
      </c>
      <c r="W53" s="36">
        <f t="shared" si="31"/>
        <v>2037</v>
      </c>
      <c r="X53" s="36">
        <f t="shared" si="31"/>
        <v>2038</v>
      </c>
      <c r="Y53" s="36">
        <f t="shared" si="31"/>
        <v>2039</v>
      </c>
      <c r="Z53" s="36">
        <f t="shared" si="31"/>
        <v>2040</v>
      </c>
      <c r="AA53" s="36">
        <f t="shared" si="31"/>
        <v>2041</v>
      </c>
      <c r="AB53" s="36">
        <f t="shared" si="31"/>
        <v>2042</v>
      </c>
      <c r="AC53" s="36">
        <f t="shared" si="31"/>
        <v>2043</v>
      </c>
      <c r="AD53" s="36">
        <f t="shared" si="31"/>
        <v>2044</v>
      </c>
      <c r="AE53" s="36">
        <f t="shared" si="31"/>
        <v>2045</v>
      </c>
    </row>
    <row r="54" spans="1:31" ht="16.5" customHeight="1" x14ac:dyDescent="0.25">
      <c r="A54" s="43" t="s">
        <v>59</v>
      </c>
      <c r="B54" s="45"/>
      <c r="C54" s="64">
        <f t="shared" ref="C54:Z54" si="32">+($AA$54-$B$54)/COUNT($C$17:$Z$17)+B54</f>
        <v>4.1666666666666664E-2</v>
      </c>
      <c r="D54" s="64">
        <f t="shared" si="32"/>
        <v>8.3333333333333329E-2</v>
      </c>
      <c r="E54" s="64">
        <f t="shared" si="32"/>
        <v>0.125</v>
      </c>
      <c r="F54" s="64">
        <f t="shared" si="32"/>
        <v>0.16666666666666666</v>
      </c>
      <c r="G54" s="64">
        <f t="shared" si="32"/>
        <v>0.20833333333333331</v>
      </c>
      <c r="H54" s="64">
        <f t="shared" si="32"/>
        <v>0.24999999999999997</v>
      </c>
      <c r="I54" s="64">
        <f t="shared" si="32"/>
        <v>0.29166666666666663</v>
      </c>
      <c r="J54" s="64">
        <f t="shared" si="32"/>
        <v>0.33333333333333331</v>
      </c>
      <c r="K54" s="64">
        <f t="shared" si="32"/>
        <v>0.375</v>
      </c>
      <c r="L54" s="64">
        <f t="shared" si="32"/>
        <v>0.41666666666666669</v>
      </c>
      <c r="M54" s="64">
        <f t="shared" si="32"/>
        <v>0.45833333333333337</v>
      </c>
      <c r="N54" s="64">
        <f t="shared" si="32"/>
        <v>0.5</v>
      </c>
      <c r="O54" s="64">
        <f t="shared" si="32"/>
        <v>0.54166666666666663</v>
      </c>
      <c r="P54" s="64">
        <f t="shared" si="32"/>
        <v>0.58333333333333326</v>
      </c>
      <c r="Q54" s="64">
        <f t="shared" si="32"/>
        <v>0.62499999999999989</v>
      </c>
      <c r="R54" s="64">
        <f t="shared" si="32"/>
        <v>0.66666666666666652</v>
      </c>
      <c r="S54" s="64">
        <f t="shared" si="32"/>
        <v>0.70833333333333315</v>
      </c>
      <c r="T54" s="64">
        <f t="shared" si="32"/>
        <v>0.74999999999999978</v>
      </c>
      <c r="U54" s="64">
        <f t="shared" si="32"/>
        <v>0.79166666666666641</v>
      </c>
      <c r="V54" s="64">
        <f t="shared" si="32"/>
        <v>0.83333333333333304</v>
      </c>
      <c r="W54" s="64">
        <f t="shared" si="32"/>
        <v>0.87499999999999967</v>
      </c>
      <c r="X54" s="64">
        <f t="shared" si="32"/>
        <v>0.9166666666666663</v>
      </c>
      <c r="Y54" s="64">
        <f t="shared" si="32"/>
        <v>0.95833333333333293</v>
      </c>
      <c r="Z54" s="64">
        <f t="shared" si="32"/>
        <v>0.99999999999999956</v>
      </c>
      <c r="AA54" s="8">
        <v>1</v>
      </c>
      <c r="AB54" s="65">
        <f>AA54</f>
        <v>1</v>
      </c>
      <c r="AC54" s="65">
        <f t="shared" ref="AC54:AE54" si="33">AB54</f>
        <v>1</v>
      </c>
      <c r="AD54" s="65">
        <f t="shared" si="33"/>
        <v>1</v>
      </c>
      <c r="AE54" s="65">
        <f t="shared" si="33"/>
        <v>1</v>
      </c>
    </row>
    <row r="55" spans="1:31" ht="16.5" customHeight="1" x14ac:dyDescent="0.25">
      <c r="A55" s="43" t="s">
        <v>60</v>
      </c>
      <c r="B55" s="66">
        <f>+B54*$B$14/$B$5</f>
        <v>0</v>
      </c>
      <c r="C55" s="66">
        <f t="shared" ref="C55:AE55" si="34">+C54*$B$14/$B$5</f>
        <v>0</v>
      </c>
      <c r="D55" s="66">
        <f t="shared" si="34"/>
        <v>0</v>
      </c>
      <c r="E55" s="66">
        <f t="shared" si="34"/>
        <v>0</v>
      </c>
      <c r="F55" s="66">
        <f t="shared" si="34"/>
        <v>0</v>
      </c>
      <c r="G55" s="66">
        <f t="shared" si="34"/>
        <v>0</v>
      </c>
      <c r="H55" s="66">
        <f t="shared" si="34"/>
        <v>0</v>
      </c>
      <c r="I55" s="66">
        <f t="shared" si="34"/>
        <v>0</v>
      </c>
      <c r="J55" s="66">
        <f t="shared" si="34"/>
        <v>0</v>
      </c>
      <c r="K55" s="66">
        <f t="shared" si="34"/>
        <v>0</v>
      </c>
      <c r="L55" s="66">
        <f t="shared" si="34"/>
        <v>0</v>
      </c>
      <c r="M55" s="66">
        <f t="shared" si="34"/>
        <v>0</v>
      </c>
      <c r="N55" s="66">
        <f t="shared" si="34"/>
        <v>0</v>
      </c>
      <c r="O55" s="66">
        <f t="shared" si="34"/>
        <v>0</v>
      </c>
      <c r="P55" s="66">
        <f t="shared" si="34"/>
        <v>0</v>
      </c>
      <c r="Q55" s="66">
        <f t="shared" si="34"/>
        <v>0</v>
      </c>
      <c r="R55" s="66">
        <f t="shared" si="34"/>
        <v>0</v>
      </c>
      <c r="S55" s="66">
        <f t="shared" si="34"/>
        <v>0</v>
      </c>
      <c r="T55" s="66">
        <f t="shared" si="34"/>
        <v>0</v>
      </c>
      <c r="U55" s="66">
        <f t="shared" si="34"/>
        <v>0</v>
      </c>
      <c r="V55" s="66">
        <f t="shared" si="34"/>
        <v>0</v>
      </c>
      <c r="W55" s="66">
        <f t="shared" si="34"/>
        <v>0</v>
      </c>
      <c r="X55" s="66">
        <f t="shared" si="34"/>
        <v>0</v>
      </c>
      <c r="Y55" s="66">
        <f t="shared" si="34"/>
        <v>0</v>
      </c>
      <c r="Z55" s="66">
        <f t="shared" si="34"/>
        <v>0</v>
      </c>
      <c r="AA55" s="66">
        <f t="shared" si="34"/>
        <v>0</v>
      </c>
      <c r="AB55" s="66">
        <f t="shared" si="34"/>
        <v>0</v>
      </c>
      <c r="AC55" s="66">
        <f t="shared" si="34"/>
        <v>0</v>
      </c>
      <c r="AD55" s="66">
        <f t="shared" si="34"/>
        <v>0</v>
      </c>
      <c r="AE55" s="66">
        <f t="shared" si="34"/>
        <v>0</v>
      </c>
    </row>
    <row r="56" spans="1:31" ht="16.5" customHeight="1" x14ac:dyDescent="0.25">
      <c r="A56" s="35" t="s">
        <v>61</v>
      </c>
      <c r="B56" s="63">
        <f t="shared" ref="B56:AE56" si="35">B$21</f>
        <v>2016</v>
      </c>
      <c r="C56" s="63">
        <f t="shared" si="35"/>
        <v>2017</v>
      </c>
      <c r="D56" s="63">
        <f t="shared" si="35"/>
        <v>2018</v>
      </c>
      <c r="E56" s="63">
        <f t="shared" si="35"/>
        <v>2019</v>
      </c>
      <c r="F56" s="63">
        <f t="shared" si="35"/>
        <v>2020</v>
      </c>
      <c r="G56" s="63">
        <f t="shared" si="35"/>
        <v>2021</v>
      </c>
      <c r="H56" s="63">
        <f t="shared" si="35"/>
        <v>2022</v>
      </c>
      <c r="I56" s="63">
        <f t="shared" si="35"/>
        <v>2023</v>
      </c>
      <c r="J56" s="63">
        <f t="shared" si="35"/>
        <v>2024</v>
      </c>
      <c r="K56" s="36">
        <f t="shared" si="35"/>
        <v>2025</v>
      </c>
      <c r="L56" s="36">
        <f t="shared" si="35"/>
        <v>2026</v>
      </c>
      <c r="M56" s="36">
        <f t="shared" si="35"/>
        <v>2027</v>
      </c>
      <c r="N56" s="36">
        <f t="shared" si="35"/>
        <v>2028</v>
      </c>
      <c r="O56" s="36">
        <f t="shared" si="35"/>
        <v>2029</v>
      </c>
      <c r="P56" s="36">
        <f t="shared" si="35"/>
        <v>2030</v>
      </c>
      <c r="Q56" s="36">
        <f t="shared" si="35"/>
        <v>2031</v>
      </c>
      <c r="R56" s="36">
        <f t="shared" si="35"/>
        <v>2032</v>
      </c>
      <c r="S56" s="36">
        <f t="shared" si="35"/>
        <v>2033</v>
      </c>
      <c r="T56" s="36">
        <f t="shared" si="35"/>
        <v>2034</v>
      </c>
      <c r="U56" s="36">
        <f t="shared" si="35"/>
        <v>2035</v>
      </c>
      <c r="V56" s="36">
        <f t="shared" si="35"/>
        <v>2036</v>
      </c>
      <c r="W56" s="36">
        <f t="shared" si="35"/>
        <v>2037</v>
      </c>
      <c r="X56" s="36">
        <f t="shared" si="35"/>
        <v>2038</v>
      </c>
      <c r="Y56" s="36">
        <f t="shared" si="35"/>
        <v>2039</v>
      </c>
      <c r="Z56" s="36">
        <f t="shared" si="35"/>
        <v>2040</v>
      </c>
      <c r="AA56" s="36">
        <f t="shared" si="35"/>
        <v>2041</v>
      </c>
      <c r="AB56" s="36">
        <f t="shared" si="35"/>
        <v>2042</v>
      </c>
      <c r="AC56" s="36">
        <f t="shared" si="35"/>
        <v>2043</v>
      </c>
      <c r="AD56" s="36">
        <f t="shared" si="35"/>
        <v>2044</v>
      </c>
      <c r="AE56" s="36">
        <f t="shared" si="35"/>
        <v>2045</v>
      </c>
    </row>
    <row r="57" spans="1:31" ht="16.5" customHeight="1" x14ac:dyDescent="0.25">
      <c r="A57" s="2" t="s">
        <v>62</v>
      </c>
      <c r="B57" s="66">
        <f t="shared" ref="B57:AE57" si="36">SUM(B45,B51,B55,B52,B62)</f>
        <v>0</v>
      </c>
      <c r="C57" s="66">
        <f t="shared" si="36"/>
        <v>0</v>
      </c>
      <c r="D57" s="66">
        <f t="shared" si="36"/>
        <v>0</v>
      </c>
      <c r="E57" s="66">
        <f t="shared" si="36"/>
        <v>0</v>
      </c>
      <c r="F57" s="66">
        <f t="shared" si="36"/>
        <v>0</v>
      </c>
      <c r="G57" s="66">
        <f t="shared" si="36"/>
        <v>0</v>
      </c>
      <c r="H57" s="66">
        <f t="shared" si="36"/>
        <v>0</v>
      </c>
      <c r="I57" s="66">
        <f t="shared" si="36"/>
        <v>0</v>
      </c>
      <c r="J57" s="66">
        <f t="shared" si="36"/>
        <v>0</v>
      </c>
      <c r="K57" s="67">
        <f t="shared" si="36"/>
        <v>0</v>
      </c>
      <c r="L57" s="67">
        <f t="shared" si="36"/>
        <v>0</v>
      </c>
      <c r="M57" s="67">
        <f t="shared" si="36"/>
        <v>0</v>
      </c>
      <c r="N57" s="67">
        <f t="shared" si="36"/>
        <v>0</v>
      </c>
      <c r="O57" s="67">
        <f t="shared" si="36"/>
        <v>0</v>
      </c>
      <c r="P57" s="67">
        <f t="shared" si="36"/>
        <v>0</v>
      </c>
      <c r="Q57" s="67">
        <f t="shared" si="36"/>
        <v>0</v>
      </c>
      <c r="R57" s="67">
        <f t="shared" si="36"/>
        <v>0</v>
      </c>
      <c r="S57" s="67">
        <f t="shared" si="36"/>
        <v>0</v>
      </c>
      <c r="T57" s="67">
        <f t="shared" si="36"/>
        <v>0</v>
      </c>
      <c r="U57" s="67">
        <f t="shared" si="36"/>
        <v>0</v>
      </c>
      <c r="V57" s="67">
        <f t="shared" si="36"/>
        <v>0</v>
      </c>
      <c r="W57" s="67">
        <f t="shared" si="36"/>
        <v>0</v>
      </c>
      <c r="X57" s="67">
        <f t="shared" si="36"/>
        <v>0</v>
      </c>
      <c r="Y57" s="67">
        <f t="shared" si="36"/>
        <v>0</v>
      </c>
      <c r="Z57" s="67">
        <f t="shared" si="36"/>
        <v>0</v>
      </c>
      <c r="AA57" s="67">
        <f t="shared" si="36"/>
        <v>0</v>
      </c>
      <c r="AB57" s="67">
        <f t="shared" si="36"/>
        <v>0</v>
      </c>
      <c r="AC57" s="67">
        <f t="shared" si="36"/>
        <v>0</v>
      </c>
      <c r="AD57" s="67">
        <f t="shared" si="36"/>
        <v>0</v>
      </c>
      <c r="AE57" s="67">
        <f t="shared" si="36"/>
        <v>0</v>
      </c>
    </row>
    <row r="58" spans="1:31" ht="16.5" customHeight="1" x14ac:dyDescent="0.25">
      <c r="A58" s="68" t="s">
        <v>63</v>
      </c>
      <c r="B58" s="69">
        <f>B16</f>
        <v>0</v>
      </c>
      <c r="C58" s="69">
        <f>B58-B16</f>
        <v>0</v>
      </c>
      <c r="D58" s="69">
        <f>C58</f>
        <v>0</v>
      </c>
      <c r="E58" s="69">
        <f t="shared" ref="E58:AE58" si="37">D58</f>
        <v>0</v>
      </c>
      <c r="F58" s="69">
        <f t="shared" si="37"/>
        <v>0</v>
      </c>
      <c r="G58" s="69">
        <f t="shared" si="37"/>
        <v>0</v>
      </c>
      <c r="H58" s="69">
        <f t="shared" si="37"/>
        <v>0</v>
      </c>
      <c r="I58" s="69">
        <f t="shared" si="37"/>
        <v>0</v>
      </c>
      <c r="J58" s="69">
        <f t="shared" si="37"/>
        <v>0</v>
      </c>
      <c r="K58" s="70">
        <f t="shared" si="37"/>
        <v>0</v>
      </c>
      <c r="L58" s="70">
        <f t="shared" si="37"/>
        <v>0</v>
      </c>
      <c r="M58" s="70">
        <f t="shared" si="37"/>
        <v>0</v>
      </c>
      <c r="N58" s="70">
        <f t="shared" si="37"/>
        <v>0</v>
      </c>
      <c r="O58" s="70">
        <f t="shared" si="37"/>
        <v>0</v>
      </c>
      <c r="P58" s="70">
        <f t="shared" si="37"/>
        <v>0</v>
      </c>
      <c r="Q58" s="70">
        <f t="shared" si="37"/>
        <v>0</v>
      </c>
      <c r="R58" s="70">
        <f t="shared" si="37"/>
        <v>0</v>
      </c>
      <c r="S58" s="70">
        <f t="shared" si="37"/>
        <v>0</v>
      </c>
      <c r="T58" s="70">
        <f t="shared" si="37"/>
        <v>0</v>
      </c>
      <c r="U58" s="70">
        <f t="shared" si="37"/>
        <v>0</v>
      </c>
      <c r="V58" s="70">
        <f t="shared" si="37"/>
        <v>0</v>
      </c>
      <c r="W58" s="70">
        <f t="shared" si="37"/>
        <v>0</v>
      </c>
      <c r="X58" s="70">
        <f t="shared" si="37"/>
        <v>0</v>
      </c>
      <c r="Y58" s="70">
        <f t="shared" si="37"/>
        <v>0</v>
      </c>
      <c r="Z58" s="70">
        <f t="shared" si="37"/>
        <v>0</v>
      </c>
      <c r="AA58" s="70">
        <f t="shared" si="37"/>
        <v>0</v>
      </c>
      <c r="AB58" s="70">
        <f t="shared" si="37"/>
        <v>0</v>
      </c>
      <c r="AC58" s="70">
        <f t="shared" si="37"/>
        <v>0</v>
      </c>
      <c r="AD58" s="70">
        <f t="shared" si="37"/>
        <v>0</v>
      </c>
      <c r="AE58" s="70">
        <f t="shared" si="37"/>
        <v>0</v>
      </c>
    </row>
    <row r="59" spans="1:31" ht="16.5" customHeight="1" x14ac:dyDescent="0.25">
      <c r="A59" s="15" t="s">
        <v>64</v>
      </c>
      <c r="B59" s="71">
        <f t="shared" ref="B59:AE59" si="38">IF(B$56=$B$4,$B$14*$B$3,0)</f>
        <v>0</v>
      </c>
      <c r="C59" s="71">
        <f t="shared" si="38"/>
        <v>0</v>
      </c>
      <c r="D59" s="71">
        <f t="shared" si="38"/>
        <v>0</v>
      </c>
      <c r="E59" s="71">
        <f t="shared" si="38"/>
        <v>0</v>
      </c>
      <c r="F59" s="71">
        <f t="shared" si="38"/>
        <v>0</v>
      </c>
      <c r="G59" s="71">
        <f t="shared" si="38"/>
        <v>0</v>
      </c>
      <c r="H59" s="71">
        <f t="shared" si="38"/>
        <v>0</v>
      </c>
      <c r="I59" s="71">
        <f t="shared" si="38"/>
        <v>0</v>
      </c>
      <c r="J59" s="71">
        <f t="shared" si="38"/>
        <v>0</v>
      </c>
      <c r="K59" s="72">
        <f t="shared" si="38"/>
        <v>0</v>
      </c>
      <c r="L59" s="72">
        <f t="shared" si="38"/>
        <v>0</v>
      </c>
      <c r="M59" s="72">
        <f t="shared" si="38"/>
        <v>0</v>
      </c>
      <c r="N59" s="72">
        <f t="shared" si="38"/>
        <v>0</v>
      </c>
      <c r="O59" s="72">
        <f t="shared" si="38"/>
        <v>0</v>
      </c>
      <c r="P59" s="72">
        <f t="shared" si="38"/>
        <v>0</v>
      </c>
      <c r="Q59" s="72">
        <f t="shared" si="38"/>
        <v>0</v>
      </c>
      <c r="R59" s="72">
        <f t="shared" si="38"/>
        <v>0</v>
      </c>
      <c r="S59" s="72">
        <f t="shared" si="38"/>
        <v>0</v>
      </c>
      <c r="T59" s="72">
        <f t="shared" si="38"/>
        <v>0</v>
      </c>
      <c r="U59" s="72">
        <f t="shared" si="38"/>
        <v>0</v>
      </c>
      <c r="V59" s="72">
        <f t="shared" si="38"/>
        <v>0</v>
      </c>
      <c r="W59" s="72">
        <f t="shared" si="38"/>
        <v>0</v>
      </c>
      <c r="X59" s="72">
        <f t="shared" si="38"/>
        <v>0</v>
      </c>
      <c r="Y59" s="72">
        <f t="shared" si="38"/>
        <v>0</v>
      </c>
      <c r="Z59" s="72">
        <f t="shared" si="38"/>
        <v>0</v>
      </c>
      <c r="AA59" s="72">
        <f t="shared" si="38"/>
        <v>0</v>
      </c>
      <c r="AB59" s="72">
        <f t="shared" si="38"/>
        <v>0</v>
      </c>
      <c r="AC59" s="72">
        <f t="shared" si="38"/>
        <v>0</v>
      </c>
      <c r="AD59" s="72">
        <f t="shared" si="38"/>
        <v>0</v>
      </c>
      <c r="AE59" s="72">
        <f t="shared" si="38"/>
        <v>0</v>
      </c>
    </row>
    <row r="60" spans="1:31" ht="16.5" customHeight="1" x14ac:dyDescent="0.25">
      <c r="A60" s="73" t="s">
        <v>65</v>
      </c>
      <c r="B60" s="74">
        <v>0</v>
      </c>
      <c r="C60" s="75">
        <f>B60</f>
        <v>0</v>
      </c>
      <c r="D60" s="75">
        <f t="shared" ref="D60:AD60" si="39">C60</f>
        <v>0</v>
      </c>
      <c r="E60" s="75">
        <f t="shared" si="39"/>
        <v>0</v>
      </c>
      <c r="F60" s="75">
        <f t="shared" si="39"/>
        <v>0</v>
      </c>
      <c r="G60" s="75">
        <f t="shared" si="39"/>
        <v>0</v>
      </c>
      <c r="H60" s="75">
        <f t="shared" si="39"/>
        <v>0</v>
      </c>
      <c r="I60" s="75">
        <f t="shared" si="39"/>
        <v>0</v>
      </c>
      <c r="J60" s="75">
        <f t="shared" si="39"/>
        <v>0</v>
      </c>
      <c r="K60" s="76">
        <f t="shared" si="39"/>
        <v>0</v>
      </c>
      <c r="L60" s="76">
        <f t="shared" si="39"/>
        <v>0</v>
      </c>
      <c r="M60" s="76">
        <f t="shared" si="39"/>
        <v>0</v>
      </c>
      <c r="N60" s="76">
        <f t="shared" si="39"/>
        <v>0</v>
      </c>
      <c r="O60" s="76">
        <f t="shared" si="39"/>
        <v>0</v>
      </c>
      <c r="P60" s="76">
        <f t="shared" si="39"/>
        <v>0</v>
      </c>
      <c r="Q60" s="76">
        <f t="shared" si="39"/>
        <v>0</v>
      </c>
      <c r="R60" s="76">
        <f t="shared" si="39"/>
        <v>0</v>
      </c>
      <c r="S60" s="76">
        <f t="shared" si="39"/>
        <v>0</v>
      </c>
      <c r="T60" s="76">
        <f t="shared" si="39"/>
        <v>0</v>
      </c>
      <c r="U60" s="76">
        <f t="shared" si="39"/>
        <v>0</v>
      </c>
      <c r="V60" s="76">
        <f t="shared" si="39"/>
        <v>0</v>
      </c>
      <c r="W60" s="76">
        <f t="shared" si="39"/>
        <v>0</v>
      </c>
      <c r="X60" s="76">
        <f t="shared" si="39"/>
        <v>0</v>
      </c>
      <c r="Y60" s="76">
        <f t="shared" si="39"/>
        <v>0</v>
      </c>
      <c r="Z60" s="76">
        <f t="shared" si="39"/>
        <v>0</v>
      </c>
      <c r="AA60" s="76">
        <f t="shared" si="39"/>
        <v>0</v>
      </c>
      <c r="AB60" s="76">
        <f t="shared" si="39"/>
        <v>0</v>
      </c>
      <c r="AC60" s="76">
        <f t="shared" si="39"/>
        <v>0</v>
      </c>
      <c r="AD60" s="76">
        <f t="shared" si="39"/>
        <v>0</v>
      </c>
      <c r="AE60" s="76">
        <f>+$B$16-($B$16/$B$5*30)</f>
        <v>0</v>
      </c>
    </row>
    <row r="61" spans="1:31" ht="16.5" customHeight="1" x14ac:dyDescent="0.25">
      <c r="A61" s="2" t="s">
        <v>66</v>
      </c>
      <c r="B61" s="77">
        <f>SUM(B45,B51,B52,B59)</f>
        <v>0</v>
      </c>
      <c r="C61" s="77">
        <f t="shared" ref="C61:AE61" si="40">SUM(C45,C51,C52,C59)</f>
        <v>0</v>
      </c>
      <c r="D61" s="77">
        <f t="shared" si="40"/>
        <v>0</v>
      </c>
      <c r="E61" s="77">
        <f t="shared" si="40"/>
        <v>0</v>
      </c>
      <c r="F61" s="77">
        <f t="shared" si="40"/>
        <v>0</v>
      </c>
      <c r="G61" s="77">
        <f t="shared" si="40"/>
        <v>0</v>
      </c>
      <c r="H61" s="77">
        <f t="shared" si="40"/>
        <v>0</v>
      </c>
      <c r="I61" s="77">
        <f t="shared" si="40"/>
        <v>0</v>
      </c>
      <c r="J61" s="77">
        <f t="shared" si="40"/>
        <v>0</v>
      </c>
      <c r="K61" s="77">
        <f t="shared" si="40"/>
        <v>0</v>
      </c>
      <c r="L61" s="77">
        <f t="shared" si="40"/>
        <v>0</v>
      </c>
      <c r="M61" s="77">
        <f t="shared" si="40"/>
        <v>0</v>
      </c>
      <c r="N61" s="77">
        <f t="shared" si="40"/>
        <v>0</v>
      </c>
      <c r="O61" s="77">
        <f t="shared" si="40"/>
        <v>0</v>
      </c>
      <c r="P61" s="77">
        <f t="shared" si="40"/>
        <v>0</v>
      </c>
      <c r="Q61" s="77">
        <f t="shared" si="40"/>
        <v>0</v>
      </c>
      <c r="R61" s="77">
        <f t="shared" si="40"/>
        <v>0</v>
      </c>
      <c r="S61" s="77">
        <f t="shared" si="40"/>
        <v>0</v>
      </c>
      <c r="T61" s="77">
        <f t="shared" si="40"/>
        <v>0</v>
      </c>
      <c r="U61" s="77">
        <f t="shared" si="40"/>
        <v>0</v>
      </c>
      <c r="V61" s="77">
        <f t="shared" si="40"/>
        <v>0</v>
      </c>
      <c r="W61" s="77">
        <f t="shared" si="40"/>
        <v>0</v>
      </c>
      <c r="X61" s="77">
        <f t="shared" si="40"/>
        <v>0</v>
      </c>
      <c r="Y61" s="77">
        <f t="shared" si="40"/>
        <v>0</v>
      </c>
      <c r="Z61" s="77">
        <f t="shared" si="40"/>
        <v>0</v>
      </c>
      <c r="AA61" s="77">
        <f t="shared" si="40"/>
        <v>0</v>
      </c>
      <c r="AB61" s="77">
        <f t="shared" si="40"/>
        <v>0</v>
      </c>
      <c r="AC61" s="77">
        <f t="shared" si="40"/>
        <v>0</v>
      </c>
      <c r="AD61" s="77">
        <f t="shared" si="40"/>
        <v>0</v>
      </c>
      <c r="AE61" s="77">
        <f t="shared" si="40"/>
        <v>0</v>
      </c>
    </row>
    <row r="62" spans="1:31" s="21" customFormat="1" ht="16.5" customHeight="1" x14ac:dyDescent="0.25">
      <c r="A62" s="78" t="s">
        <v>67</v>
      </c>
      <c r="B62" s="79">
        <f t="shared" ref="B62:AE62" si="41">SUM(B45,B51,B52,B59)*$B$8</f>
        <v>0</v>
      </c>
      <c r="C62" s="79">
        <f t="shared" si="41"/>
        <v>0</v>
      </c>
      <c r="D62" s="79">
        <f t="shared" si="41"/>
        <v>0</v>
      </c>
      <c r="E62" s="79">
        <f t="shared" si="41"/>
        <v>0</v>
      </c>
      <c r="F62" s="79">
        <f t="shared" si="41"/>
        <v>0</v>
      </c>
      <c r="G62" s="79">
        <f t="shared" si="41"/>
        <v>0</v>
      </c>
      <c r="H62" s="79">
        <f t="shared" si="41"/>
        <v>0</v>
      </c>
      <c r="I62" s="79">
        <f t="shared" si="41"/>
        <v>0</v>
      </c>
      <c r="J62" s="79">
        <f t="shared" si="41"/>
        <v>0</v>
      </c>
      <c r="K62" s="80">
        <f t="shared" si="41"/>
        <v>0</v>
      </c>
      <c r="L62" s="80">
        <f t="shared" si="41"/>
        <v>0</v>
      </c>
      <c r="M62" s="80">
        <f t="shared" si="41"/>
        <v>0</v>
      </c>
      <c r="N62" s="80">
        <f t="shared" si="41"/>
        <v>0</v>
      </c>
      <c r="O62" s="80">
        <f t="shared" si="41"/>
        <v>0</v>
      </c>
      <c r="P62" s="80">
        <f t="shared" si="41"/>
        <v>0</v>
      </c>
      <c r="Q62" s="80">
        <f t="shared" si="41"/>
        <v>0</v>
      </c>
      <c r="R62" s="80">
        <f t="shared" si="41"/>
        <v>0</v>
      </c>
      <c r="S62" s="80">
        <f t="shared" si="41"/>
        <v>0</v>
      </c>
      <c r="T62" s="80">
        <f t="shared" si="41"/>
        <v>0</v>
      </c>
      <c r="U62" s="80">
        <f t="shared" si="41"/>
        <v>0</v>
      </c>
      <c r="V62" s="80">
        <f t="shared" si="41"/>
        <v>0</v>
      </c>
      <c r="W62" s="80">
        <f t="shared" si="41"/>
        <v>0</v>
      </c>
      <c r="X62" s="80">
        <f t="shared" si="41"/>
        <v>0</v>
      </c>
      <c r="Y62" s="80">
        <f t="shared" si="41"/>
        <v>0</v>
      </c>
      <c r="Z62" s="80">
        <f t="shared" si="41"/>
        <v>0</v>
      </c>
      <c r="AA62" s="80">
        <f t="shared" si="41"/>
        <v>0</v>
      </c>
      <c r="AB62" s="80">
        <f t="shared" si="41"/>
        <v>0</v>
      </c>
      <c r="AC62" s="80">
        <f t="shared" si="41"/>
        <v>0</v>
      </c>
      <c r="AD62" s="80">
        <f t="shared" si="41"/>
        <v>0</v>
      </c>
      <c r="AE62" s="80">
        <f t="shared" si="41"/>
        <v>0</v>
      </c>
    </row>
    <row r="63" spans="1:31" x14ac:dyDescent="0.25">
      <c r="A63" s="43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72"/>
    </row>
    <row r="64" spans="1:31" x14ac:dyDescent="0.25">
      <c r="A64" s="43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72"/>
    </row>
    <row r="68" spans="1:1" x14ac:dyDescent="0.25">
      <c r="A68" s="82"/>
    </row>
  </sheetData>
  <dataValidations count="1">
    <dataValidation type="list" allowBlank="1" showInputMessage="1" showErrorMessage="1" sqref="B4">
      <formula1>$B$21:$AE$21</formula1>
    </dataValidation>
  </dataValidation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Snježana Topić</dc:creator>
  <cp:lastModifiedBy>Mirela Hahn</cp:lastModifiedBy>
  <cp:lastPrinted>2016-05-11T08:03:26Z</cp:lastPrinted>
  <dcterms:created xsi:type="dcterms:W3CDTF">2016-04-26T05:59:24Z</dcterms:created>
  <dcterms:modified xsi:type="dcterms:W3CDTF">2016-05-11T08:04:01Z</dcterms:modified>
</cp:coreProperties>
</file>