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66" yWindow="65491" windowWidth="11430" windowHeight="6750" activeTab="0"/>
  </bookViews>
  <sheets>
    <sheet name="Sheet1" sheetId="1" r:id="rId1"/>
    <sheet name="2" sheetId="2" state="veryHidden" r:id="rId2"/>
  </sheets>
  <definedNames>
    <definedName name="_xlfn.IFERROR" hidden="1">#NAME?</definedName>
    <definedName name="CR">'Sheet1'!$F$83</definedName>
    <definedName name="DIC">'Sheet1'!$F$91</definedName>
    <definedName name="DNR">'Sheet1'!$F$92</definedName>
    <definedName name="InvestmentPeriod">'2'!$F$2</definedName>
    <definedName name="ProjectType">'2'!$D$2:$D$3</definedName>
    <definedName name="Sektorius">'2'!$A$2:$A$9</definedName>
  </definedNames>
  <calcPr fullCalcOnLoad="1"/>
</workbook>
</file>

<file path=xl/sharedStrings.xml><?xml version="1.0" encoding="utf-8"?>
<sst xmlns="http://schemas.openxmlformats.org/spreadsheetml/2006/main" count="87" uniqueCount="79">
  <si>
    <t>Other investments</t>
  </si>
  <si>
    <t>Other public infrastructure</t>
  </si>
  <si>
    <t>A</t>
  </si>
  <si>
    <t>B</t>
  </si>
  <si>
    <t>C</t>
  </si>
  <si>
    <t>D</t>
  </si>
  <si>
    <t>E</t>
  </si>
  <si>
    <t>DIC</t>
  </si>
  <si>
    <t xml:space="preserve">DNR </t>
  </si>
  <si>
    <r>
      <t>CR</t>
    </r>
    <r>
      <rPr>
        <vertAlign val="subscript"/>
        <sz val="10"/>
        <rFont val="Arial"/>
        <family val="2"/>
      </rPr>
      <t>EU</t>
    </r>
  </si>
  <si>
    <t>F</t>
  </si>
  <si>
    <t>Project type</t>
  </si>
  <si>
    <r>
      <t>FG</t>
    </r>
    <r>
      <rPr>
        <vertAlign val="subscript"/>
        <sz val="10"/>
        <rFont val="Arial"/>
        <family val="2"/>
      </rPr>
      <t>R</t>
    </r>
  </si>
  <si>
    <t>UDEIC</t>
  </si>
  <si>
    <t>Sektor</t>
  </si>
  <si>
    <t>Energetika</t>
  </si>
  <si>
    <t xml:space="preserve">Vodoopskrba i okoliš </t>
  </si>
  <si>
    <t>Željeznice</t>
  </si>
  <si>
    <t>Ceste, autoceste</t>
  </si>
  <si>
    <t>Luke i zračne luke</t>
  </si>
  <si>
    <t>Telekomunikacije</t>
  </si>
  <si>
    <t>Industrija</t>
  </si>
  <si>
    <t>Ostala javna infrastruktura</t>
  </si>
  <si>
    <t>Broj mjeseci potrebnih za provedbu projekta</t>
  </si>
  <si>
    <t xml:space="preserve">Stavke proračuna projekta </t>
  </si>
  <si>
    <t xml:space="preserve">Ukupno po stavkama </t>
  </si>
  <si>
    <t>Zemljište</t>
  </si>
  <si>
    <t xml:space="preserve">Nekretnine </t>
  </si>
  <si>
    <t xml:space="preserve">Nematerijalna imovina </t>
  </si>
  <si>
    <t xml:space="preserve">Troškovi sudionika za nematerijalnu imovinu </t>
  </si>
  <si>
    <t>Izgradnja</t>
  </si>
  <si>
    <t>Oprema</t>
  </si>
  <si>
    <t xml:space="preserve">Promidžba i vidljivost  </t>
  </si>
  <si>
    <t>Križno financiranje ERDF (3)</t>
  </si>
  <si>
    <t>Križno financiranje ESF  (5,6)</t>
  </si>
  <si>
    <t xml:space="preserve">Amortizacija </t>
  </si>
  <si>
    <t xml:space="preserve">Opći troškovi </t>
  </si>
  <si>
    <t xml:space="preserve">UKUPNO PRIHVATLJIVI TROŠKOVI </t>
  </si>
  <si>
    <t>UKUPNO NEPRIHVATLJIVI TROŠKOVI PROJEKTA</t>
  </si>
  <si>
    <t>UKUPNI TROŠKOVI PROJEKTA:</t>
  </si>
  <si>
    <t xml:space="preserve">Kategorija prihoda </t>
  </si>
  <si>
    <t xml:space="preserve">Trošarine obračunate izravno korisniku infrastrukture koja je rezultat projekta </t>
  </si>
  <si>
    <t xml:space="preserve">Vozarine koje plaćaju putnici </t>
  </si>
  <si>
    <t>Tarife koje plaćaju korisnici infrastrukture</t>
  </si>
  <si>
    <t xml:space="preserve">Ostale naknade koje plaćaju korisnici infrastrukture </t>
  </si>
  <si>
    <t xml:space="preserve">Operativni troškovi – uštede koje će se ostvariti provedbom projekta </t>
  </si>
  <si>
    <t xml:space="preserve">Ukupno po kategoriji </t>
  </si>
  <si>
    <t xml:space="preserve">Referentno razdoblje </t>
  </si>
  <si>
    <t>Najamnina koju plaćaju korisnici infrastrukture</t>
  </si>
  <si>
    <t>Ostali prihodi</t>
  </si>
  <si>
    <t>UKUPNI PRIHODI PROJEKTA:</t>
  </si>
  <si>
    <t xml:space="preserve">Troškovi rada </t>
  </si>
  <si>
    <t xml:space="preserve">Potrošnja materijala </t>
  </si>
  <si>
    <t xml:space="preserve">Troškovi usluga </t>
  </si>
  <si>
    <t xml:space="preserve">Održavanje infrastrukture </t>
  </si>
  <si>
    <t xml:space="preserve">Ostali opći troškovi proizvodnje </t>
  </si>
  <si>
    <t xml:space="preserve">Administrativni i opći troškovi </t>
  </si>
  <si>
    <t xml:space="preserve">Troškovi prodaje i distribucije </t>
  </si>
  <si>
    <t>UKUPNO OPERATIVNI TROŠKOVI:</t>
  </si>
  <si>
    <t>UKUPNO NETO PRIHODI:</t>
  </si>
  <si>
    <t xml:space="preserve">Izgradnja </t>
  </si>
  <si>
    <t>UKUPNO STAVKE PRORAČUNA:</t>
  </si>
  <si>
    <t>DISKONTIRANI STAVKE PRORAČUNA:</t>
  </si>
  <si>
    <t>Stopa sufinanciranja</t>
  </si>
  <si>
    <t xml:space="preserve">Diskontirani neto prihod </t>
  </si>
  <si>
    <t>Nediskontiranoj prihvatljive investicijski trošak</t>
  </si>
  <si>
    <t>Financijski jaz</t>
  </si>
  <si>
    <t>Diskontirani investicijski trošak</t>
  </si>
  <si>
    <t>Kraj referentnog razdoblja</t>
  </si>
  <si>
    <t>Ostali projekti</t>
  </si>
  <si>
    <t>Veliki projekti</t>
  </si>
  <si>
    <t xml:space="preserve">Kategorija operativnog troška </t>
  </si>
  <si>
    <t>Referentno razdoblje</t>
  </si>
  <si>
    <t>Investment period</t>
  </si>
  <si>
    <t>Reference period</t>
  </si>
  <si>
    <t>Izračun (maksimalnog) iznosa bespovratnih sredstava</t>
  </si>
  <si>
    <t xml:space="preserve">EUgrant </t>
  </si>
  <si>
    <t xml:space="preserve">Ukoliko je ova vrijednost veća od nule morate je navesti u prijavnom obrascu A. opći dio u dijelu 8.  Izvori financiranja prihvatljivih troškova projekta pod Procijenjeni neto prihod:“ 
(ne primjenjuje se za sheme državnih potpora i projekte čiji ukupno prihvatljvi troškovi iznose manje od 1 milijun eura) </t>
  </si>
  <si>
    <t>Izvori financiranja prihvatljivih troškova projekta pod Procijenjeni neto prihod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</si>
</sst>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"/>
    <numFmt numFmtId="173" formatCode="#,##0.00\ &quot;Lt&quot;"/>
    <numFmt numFmtId="174" formatCode="0.0000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0"/>
    <numFmt numFmtId="180" formatCode="#,##0.00000"/>
    <numFmt numFmtId="181" formatCode="#,##0.0000000"/>
    <numFmt numFmtId="182" formatCode="0.0000000000000000"/>
    <numFmt numFmtId="183" formatCode="#,##0.000"/>
    <numFmt numFmtId="184" formatCode="[$-427]yyyy\ &quot;m.&quot;\ mmmm\ d\ &quot;d.&quot;"/>
    <numFmt numFmtId="185" formatCode="#,##0.000000"/>
  </numFmts>
  <fonts count="64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vertAlign val="subscript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2"/>
      <color indexed="56"/>
      <name val="Calibri"/>
      <family val="2"/>
    </font>
    <font>
      <b/>
      <sz val="12"/>
      <color indexed="17"/>
      <name val="Arial"/>
      <family val="2"/>
    </font>
    <font>
      <sz val="10"/>
      <color indexed="62"/>
      <name val="Calibri"/>
      <family val="2"/>
    </font>
    <font>
      <b/>
      <sz val="11"/>
      <color indexed="56"/>
      <name val="Times New Roman"/>
      <family val="1"/>
    </font>
    <font>
      <sz val="10"/>
      <color indexed="56"/>
      <name val="Times New Roman"/>
      <family val="1"/>
    </font>
    <font>
      <b/>
      <sz val="14"/>
      <color indexed="56"/>
      <name val="Times New Roman"/>
      <family val="1"/>
    </font>
    <font>
      <sz val="8"/>
      <name val="Calibri"/>
      <family val="2"/>
    </font>
    <font>
      <sz val="10"/>
      <color indexed="62"/>
      <name val="Arial"/>
      <family val="2"/>
    </font>
    <font>
      <sz val="10"/>
      <color indexed="57"/>
      <name val="Arial"/>
      <family val="0"/>
    </font>
    <font>
      <sz val="11"/>
      <color indexed="57"/>
      <name val="Calibri"/>
      <family val="0"/>
    </font>
    <font>
      <sz val="14"/>
      <color indexed="56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2"/>
      <color theme="3"/>
      <name val="Calibri"/>
      <family val="2"/>
    </font>
    <font>
      <b/>
      <sz val="12"/>
      <color theme="6" tint="-0.4999699890613556"/>
      <name val="Arial"/>
      <family val="2"/>
    </font>
    <font>
      <sz val="10"/>
      <color theme="4" tint="-0.24997000396251678"/>
      <name val="Calibri"/>
      <family val="2"/>
    </font>
    <font>
      <b/>
      <sz val="11"/>
      <color rgb="FF1F497D"/>
      <name val="Times New Roman"/>
      <family val="1"/>
    </font>
    <font>
      <sz val="10"/>
      <color rgb="FF1F497D"/>
      <name val="Times New Roman"/>
      <family val="1"/>
    </font>
    <font>
      <b/>
      <sz val="14"/>
      <color theme="3"/>
      <name val="Times New Roman"/>
      <family val="1"/>
    </font>
    <font>
      <sz val="10"/>
      <color theme="4" tint="-0.2499700039625167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EBF1D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>
        <color theme="4" tint="-0.24993999302387238"/>
      </left>
      <right style="medium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>
        <color indexed="63"/>
      </left>
      <right style="medium">
        <color rgb="FFFFFFFF"/>
      </right>
      <top>
        <color indexed="63"/>
      </top>
      <bottom style="thick">
        <color rgb="FFFFFFFF"/>
      </bottom>
    </border>
    <border>
      <left>
        <color indexed="63"/>
      </left>
      <right style="medium">
        <color rgb="FFFFFFFF"/>
      </right>
      <top>
        <color indexed="63"/>
      </top>
      <bottom style="medium">
        <color rgb="FFFFFFFF"/>
      </bottom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theme="4" tint="-0.24997000396251678"/>
      </right>
      <top style="thin"/>
      <bottom style="thin"/>
    </border>
    <border>
      <left style="thin"/>
      <right style="thin"/>
      <top style="thin"/>
      <bottom style="thin">
        <color theme="4" tint="-0.24997000396251678"/>
      </bottom>
    </border>
    <border>
      <left style="thin"/>
      <right style="thin">
        <color theme="4" tint="-0.24997000396251678"/>
      </right>
      <top style="thin"/>
      <bottom style="thin">
        <color theme="4" tint="-0.24997000396251678"/>
      </bottom>
    </border>
    <border>
      <left style="thin"/>
      <right style="thin">
        <color rgb="FF7F7F7F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medium">
        <color theme="4" tint="-0.24997000396251678"/>
      </left>
      <right style="medium">
        <color theme="4" tint="-0.24997000396251678"/>
      </right>
      <top style="medium">
        <color theme="4" tint="-0.24997000396251678"/>
      </top>
      <bottom>
        <color indexed="63"/>
      </bottom>
    </border>
    <border>
      <left style="medium">
        <color theme="4" tint="-0.24997000396251678"/>
      </left>
      <right style="medium">
        <color theme="4" tint="-0.24997000396251678"/>
      </right>
      <top>
        <color indexed="63"/>
      </top>
      <bottom style="medium">
        <color theme="4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32" borderId="10" xfId="0" applyFont="1" applyFill="1" applyBorder="1" applyAlignment="1">
      <alignment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32" borderId="11" xfId="0" applyFill="1" applyBorder="1" applyAlignment="1">
      <alignment horizontal="center"/>
    </xf>
    <xf numFmtId="0" fontId="56" fillId="34" borderId="0" xfId="0" applyFont="1" applyFill="1" applyAlignment="1">
      <alignment horizontal="left"/>
    </xf>
    <xf numFmtId="4" fontId="0" fillId="0" borderId="0" xfId="0" applyNumberFormat="1" applyBorder="1" applyAlignment="1">
      <alignment horizontal="center" shrinkToFit="1"/>
    </xf>
    <xf numFmtId="0" fontId="0" fillId="32" borderId="1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Font="1" applyFill="1" applyBorder="1" applyAlignment="1">
      <alignment horizontal="center" shrinkToFit="1"/>
    </xf>
    <xf numFmtId="4" fontId="0" fillId="0" borderId="0" xfId="0" applyNumberFormat="1" applyFill="1" applyBorder="1" applyAlignment="1">
      <alignment horizontal="center" shrinkToFit="1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4" fontId="0" fillId="0" borderId="0" xfId="0" applyNumberFormat="1" applyAlignment="1">
      <alignment horizontal="center" shrinkToFit="1"/>
    </xf>
    <xf numFmtId="0" fontId="0" fillId="32" borderId="12" xfId="0" applyFont="1" applyFill="1" applyBorder="1" applyAlignment="1">
      <alignment/>
    </xf>
    <xf numFmtId="0" fontId="0" fillId="32" borderId="11" xfId="0" applyFont="1" applyFill="1" applyBorder="1" applyAlignment="1">
      <alignment horizontal="left"/>
    </xf>
    <xf numFmtId="49" fontId="0" fillId="0" borderId="0" xfId="0" applyNumberFormat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4" fontId="0" fillId="32" borderId="13" xfId="0" applyNumberFormat="1" applyFont="1" applyFill="1" applyBorder="1" applyAlignment="1">
      <alignment horizontal="center" shrinkToFit="1"/>
    </xf>
    <xf numFmtId="4" fontId="0" fillId="32" borderId="14" xfId="0" applyNumberFormat="1" applyFont="1" applyFill="1" applyBorder="1" applyAlignment="1">
      <alignment horizontal="center" shrinkToFit="1"/>
    </xf>
    <xf numFmtId="0" fontId="57" fillId="32" borderId="0" xfId="0" applyFont="1" applyFill="1" applyAlignment="1">
      <alignment wrapText="1"/>
    </xf>
    <xf numFmtId="4" fontId="0" fillId="32" borderId="11" xfId="0" applyNumberFormat="1" applyFont="1" applyFill="1" applyBorder="1" applyAlignment="1">
      <alignment horizontal="center" shrinkToFit="1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wrapText="1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justify" vertical="center"/>
    </xf>
    <xf numFmtId="4" fontId="58" fillId="33" borderId="17" xfId="0" applyNumberFormat="1" applyFont="1" applyFill="1" applyBorder="1" applyAlignment="1">
      <alignment horizontal="center" shrinkToFit="1"/>
    </xf>
    <xf numFmtId="0" fontId="0" fillId="0" borderId="16" xfId="0" applyFont="1" applyBorder="1" applyAlignment="1">
      <alignment/>
    </xf>
    <xf numFmtId="4" fontId="56" fillId="34" borderId="18" xfId="0" applyNumberFormat="1" applyFont="1" applyFill="1" applyBorder="1" applyAlignment="1">
      <alignment horizontal="center" shrinkToFit="1"/>
    </xf>
    <xf numFmtId="0" fontId="0" fillId="0" borderId="11" xfId="0" applyFont="1" applyFill="1" applyBorder="1" applyAlignment="1">
      <alignment vertical="center" wrapText="1"/>
    </xf>
    <xf numFmtId="0" fontId="0" fillId="0" borderId="19" xfId="0" applyFont="1" applyBorder="1" applyAlignment="1">
      <alignment wrapText="1"/>
    </xf>
    <xf numFmtId="0" fontId="0" fillId="32" borderId="20" xfId="0" applyFont="1" applyFill="1" applyBorder="1" applyAlignment="1">
      <alignment wrapText="1"/>
    </xf>
    <xf numFmtId="0" fontId="0" fillId="32" borderId="21" xfId="0" applyFont="1" applyFill="1" applyBorder="1" applyAlignment="1">
      <alignment wrapText="1"/>
    </xf>
    <xf numFmtId="4" fontId="0" fillId="32" borderId="22" xfId="0" applyNumberFormat="1" applyFont="1" applyFill="1" applyBorder="1" applyAlignment="1">
      <alignment shrinkToFit="1"/>
    </xf>
    <xf numFmtId="0" fontId="0" fillId="32" borderId="11" xfId="0" applyFont="1" applyFill="1" applyBorder="1" applyAlignment="1">
      <alignment wrapText="1"/>
    </xf>
    <xf numFmtId="0" fontId="0" fillId="0" borderId="23" xfId="0" applyFont="1" applyBorder="1" applyAlignment="1">
      <alignment horizontal="left"/>
    </xf>
    <xf numFmtId="0" fontId="59" fillId="33" borderId="24" xfId="0" applyFont="1" applyFill="1" applyBorder="1" applyAlignment="1">
      <alignment horizontal="center" vertical="center"/>
    </xf>
    <xf numFmtId="0" fontId="60" fillId="35" borderId="25" xfId="0" applyFont="1" applyFill="1" applyBorder="1" applyAlignment="1">
      <alignment horizontal="center" vertical="center"/>
    </xf>
    <xf numFmtId="0" fontId="61" fillId="36" borderId="26" xfId="0" applyFont="1" applyFill="1" applyBorder="1" applyAlignment="1">
      <alignment vertical="center"/>
    </xf>
    <xf numFmtId="0" fontId="61" fillId="37" borderId="26" xfId="0" applyFont="1" applyFill="1" applyBorder="1" applyAlignment="1">
      <alignment vertical="center"/>
    </xf>
    <xf numFmtId="0" fontId="61" fillId="36" borderId="26" xfId="0" applyFont="1" applyFill="1" applyBorder="1" applyAlignment="1">
      <alignment horizontal="justify" vertical="center"/>
    </xf>
    <xf numFmtId="0" fontId="61" fillId="37" borderId="27" xfId="0" applyFont="1" applyFill="1" applyBorder="1" applyAlignment="1">
      <alignment vertical="center"/>
    </xf>
    <xf numFmtId="4" fontId="0" fillId="32" borderId="28" xfId="0" applyNumberFormat="1" applyFont="1" applyFill="1" applyBorder="1" applyAlignment="1">
      <alignment shrinkToFit="1"/>
    </xf>
    <xf numFmtId="0" fontId="0" fillId="38" borderId="29" xfId="0" applyFont="1" applyFill="1" applyBorder="1" applyAlignment="1">
      <alignment vertical="center"/>
    </xf>
    <xf numFmtId="0" fontId="0" fillId="33" borderId="29" xfId="0" applyFont="1" applyFill="1" applyBorder="1" applyAlignment="1">
      <alignment/>
    </xf>
    <xf numFmtId="0" fontId="0" fillId="33" borderId="30" xfId="0" applyFont="1" applyFill="1" applyBorder="1" applyAlignment="1">
      <alignment horizontal="left"/>
    </xf>
    <xf numFmtId="0" fontId="0" fillId="33" borderId="31" xfId="0" applyFont="1" applyFill="1" applyBorder="1" applyAlignment="1">
      <alignment/>
    </xf>
    <xf numFmtId="0" fontId="0" fillId="33" borderId="29" xfId="0" applyFont="1" applyFill="1" applyBorder="1" applyAlignment="1">
      <alignment wrapText="1"/>
    </xf>
    <xf numFmtId="0" fontId="0" fillId="38" borderId="29" xfId="0" applyFont="1" applyFill="1" applyBorder="1" applyAlignment="1">
      <alignment vertical="center" wrapText="1"/>
    </xf>
    <xf numFmtId="4" fontId="0" fillId="32" borderId="32" xfId="0" applyNumberFormat="1" applyFont="1" applyFill="1" applyBorder="1" applyAlignment="1">
      <alignment shrinkToFit="1"/>
    </xf>
    <xf numFmtId="0" fontId="0" fillId="38" borderId="22" xfId="0" applyFont="1" applyFill="1" applyBorder="1" applyAlignment="1">
      <alignment vertical="center" wrapText="1"/>
    </xf>
    <xf numFmtId="0" fontId="0" fillId="38" borderId="20" xfId="0" applyFont="1" applyFill="1" applyBorder="1" applyAlignment="1">
      <alignment vertical="center" wrapText="1"/>
    </xf>
    <xf numFmtId="0" fontId="0" fillId="0" borderId="33" xfId="0" applyFont="1" applyBorder="1" applyAlignment="1" quotePrefix="1">
      <alignment vertical="center" wrapText="1"/>
    </xf>
    <xf numFmtId="0" fontId="0" fillId="0" borderId="11" xfId="0" applyFont="1" applyBorder="1" applyAlignment="1" quotePrefix="1">
      <alignment vertical="center" wrapText="1"/>
    </xf>
    <xf numFmtId="0" fontId="0" fillId="33" borderId="11" xfId="0" applyFont="1" applyFill="1" applyBorder="1" applyAlignment="1">
      <alignment wrapText="1"/>
    </xf>
    <xf numFmtId="0" fontId="0" fillId="32" borderId="11" xfId="0" applyFont="1" applyFill="1" applyBorder="1" applyAlignment="1">
      <alignment/>
    </xf>
    <xf numFmtId="0" fontId="59" fillId="29" borderId="24" xfId="0" applyFont="1" applyFill="1" applyBorder="1" applyAlignment="1" applyProtection="1">
      <alignment horizontal="center" vertical="center"/>
      <protection locked="0"/>
    </xf>
    <xf numFmtId="0" fontId="62" fillId="29" borderId="0" xfId="0" applyFont="1" applyFill="1" applyAlignment="1" applyProtection="1">
      <alignment horizontal="center" vertical="center" wrapText="1"/>
      <protection locked="0"/>
    </xf>
    <xf numFmtId="4" fontId="32" fillId="29" borderId="1" xfId="54" applyNumberFormat="1" applyFont="1" applyAlignment="1" applyProtection="1">
      <alignment horizontal="center" shrinkToFit="1"/>
      <protection locked="0"/>
    </xf>
    <xf numFmtId="4" fontId="0" fillId="29" borderId="1" xfId="54" applyNumberFormat="1" applyFont="1" applyAlignment="1" applyProtection="1">
      <alignment horizontal="center" shrinkToFit="1"/>
      <protection locked="0"/>
    </xf>
    <xf numFmtId="4" fontId="32" fillId="29" borderId="1" xfId="54" applyNumberFormat="1" applyFont="1" applyAlignment="1" applyProtection="1">
      <alignment shrinkToFit="1"/>
      <protection locked="0"/>
    </xf>
    <xf numFmtId="10" fontId="62" fillId="29" borderId="0" xfId="0" applyNumberFormat="1" applyFont="1" applyFill="1" applyAlignment="1" applyProtection="1">
      <alignment vertical="center" wrapText="1"/>
      <protection locked="0"/>
    </xf>
    <xf numFmtId="0" fontId="0" fillId="32" borderId="11" xfId="0" applyFill="1" applyBorder="1" applyAlignment="1">
      <alignment horizontal="center" shrinkToFit="1"/>
    </xf>
    <xf numFmtId="0" fontId="0" fillId="0" borderId="11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/>
    </xf>
    <xf numFmtId="185" fontId="58" fillId="33" borderId="17" xfId="0" applyNumberFormat="1" applyFont="1" applyFill="1" applyBorder="1" applyAlignment="1">
      <alignment horizontal="center" shrinkToFit="1"/>
    </xf>
    <xf numFmtId="4" fontId="58" fillId="33" borderId="34" xfId="0" applyNumberFormat="1" applyFont="1" applyFill="1" applyBorder="1" applyAlignment="1">
      <alignment horizontal="center" shrinkToFi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center" vertical="center" wrapText="1"/>
    </xf>
    <xf numFmtId="0" fontId="0" fillId="32" borderId="29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35" xfId="0" applyFont="1" applyFill="1" applyBorder="1" applyAlignment="1">
      <alignment horizontal="center" vertical="center" wrapText="1"/>
    </xf>
    <xf numFmtId="0" fontId="0" fillId="32" borderId="36" xfId="0" applyFont="1" applyFill="1" applyBorder="1" applyAlignment="1">
      <alignment horizontal="center" vertical="center" wrapText="1"/>
    </xf>
    <xf numFmtId="0" fontId="0" fillId="32" borderId="37" xfId="0" applyFont="1" applyFill="1" applyBorder="1" applyAlignment="1">
      <alignment horizontal="center" vertical="center" wrapText="1"/>
    </xf>
    <xf numFmtId="0" fontId="0" fillId="32" borderId="3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29" borderId="39" xfId="0" applyNumberFormat="1" applyFont="1" applyFill="1" applyBorder="1" applyAlignment="1" applyProtection="1">
      <alignment horizontal="center" vertical="center" wrapText="1"/>
      <protection locked="0"/>
    </xf>
    <xf numFmtId="49" fontId="0" fillId="29" borderId="0" xfId="0" applyNumberFormat="1" applyFont="1" applyFill="1" applyBorder="1" applyAlignment="1" applyProtection="1">
      <alignment horizontal="center" vertical="center" wrapText="1"/>
      <protection locked="0"/>
    </xf>
    <xf numFmtId="0" fontId="63" fillId="33" borderId="40" xfId="0" applyFont="1" applyFill="1" applyBorder="1" applyAlignment="1">
      <alignment horizontal="left" wrapText="1"/>
    </xf>
    <xf numFmtId="0" fontId="63" fillId="33" borderId="4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3</xdr:row>
      <xdr:rowOff>57150</xdr:rowOff>
    </xdr:from>
    <xdr:to>
      <xdr:col>3</xdr:col>
      <xdr:colOff>238125</xdr:colOff>
      <xdr:row>4</xdr:row>
      <xdr:rowOff>238125</xdr:rowOff>
    </xdr:to>
    <xdr:pic macro="[0]!Button2_Click">
      <xdr:nvPicPr>
        <xdr:cNvPr id="1" name="FAQ_22" descr="http://www.mathwarehouse.com/images/icons/question-mark-tiny.gif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12954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</xdr:row>
      <xdr:rowOff>47625</xdr:rowOff>
    </xdr:from>
    <xdr:to>
      <xdr:col>5</xdr:col>
      <xdr:colOff>590550</xdr:colOff>
      <xdr:row>7</xdr:row>
      <xdr:rowOff>161925</xdr:rowOff>
    </xdr:to>
    <xdr:sp>
      <xdr:nvSpPr>
        <xdr:cNvPr id="2" name="Comment 2"/>
        <xdr:cNvSpPr>
          <a:spLocks/>
        </xdr:cNvSpPr>
      </xdr:nvSpPr>
      <xdr:spPr>
        <a:xfrm>
          <a:off x="2533650" y="1828800"/>
          <a:ext cx="3352800" cy="495300"/>
        </a:xfrm>
        <a:prstGeom prst="wedgeRoundRectCallout">
          <a:avLst>
            <a:gd name="adj1" fmla="val -55856"/>
            <a:gd name="adj2" fmla="val -44648"/>
          </a:avLst>
        </a:prstGeom>
        <a:solidFill>
          <a:srgbClr val="EBF1DE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36000" tIns="0" rIns="36000" bIns="0" anchor="ctr"/>
        <a:p>
          <a:pPr algn="l">
            <a:defRPr/>
          </a:pP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Označite samo one kategorije ulaganja koje se tiču vašeg projekta</a:t>
          </a:r>
        </a:p>
      </xdr:txBody>
    </xdr:sp>
    <xdr:clientData/>
  </xdr:twoCellAnchor>
  <xdr:oneCellAnchor>
    <xdr:from>
      <xdr:col>0</xdr:col>
      <xdr:colOff>95250</xdr:colOff>
      <xdr:row>2</xdr:row>
      <xdr:rowOff>9525</xdr:rowOff>
    </xdr:from>
    <xdr:ext cx="2600325" cy="438150"/>
    <xdr:sp>
      <xdr:nvSpPr>
        <xdr:cNvPr id="3" name="Comment 1"/>
        <xdr:cNvSpPr>
          <a:spLocks/>
        </xdr:cNvSpPr>
      </xdr:nvSpPr>
      <xdr:spPr>
        <a:xfrm>
          <a:off x="95250" y="704850"/>
          <a:ext cx="2600325" cy="438150"/>
        </a:xfrm>
        <a:prstGeom prst="wedgeRoundRectCallout">
          <a:avLst>
            <a:gd name="adj1" fmla="val 36592"/>
            <a:gd name="adj2" fmla="val -83175"/>
          </a:avLst>
        </a:prstGeom>
        <a:solidFill>
          <a:srgbClr val="EBF1DE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100" b="0" i="0" u="none" baseline="0">
              <a:solidFill>
                <a:srgbClr val="339966"/>
              </a:solidFill>
            </a:rPr>
            <a:t>Upišite naziv projekta koji ste naveli u prijavnom obrascu Opći A. dio  / Opće informacije o projektu / Naziv projekta </a:t>
          </a:r>
        </a:p>
      </xdr:txBody>
    </xdr:sp>
    <xdr:clientData/>
  </xdr:oneCellAnchor>
  <xdr:twoCellAnchor>
    <xdr:from>
      <xdr:col>1</xdr:col>
      <xdr:colOff>9525</xdr:colOff>
      <xdr:row>19</xdr:row>
      <xdr:rowOff>0</xdr:rowOff>
    </xdr:from>
    <xdr:to>
      <xdr:col>1</xdr:col>
      <xdr:colOff>1885950</xdr:colOff>
      <xdr:row>25</xdr:row>
      <xdr:rowOff>66675</xdr:rowOff>
    </xdr:to>
    <xdr:sp>
      <xdr:nvSpPr>
        <xdr:cNvPr id="4" name="Comment 4"/>
        <xdr:cNvSpPr>
          <a:spLocks/>
        </xdr:cNvSpPr>
      </xdr:nvSpPr>
      <xdr:spPr>
        <a:xfrm>
          <a:off x="200025" y="4619625"/>
          <a:ext cx="1876425" cy="1200150"/>
        </a:xfrm>
        <a:prstGeom prst="wedgeRoundRectCallout">
          <a:avLst>
            <a:gd name="adj1" fmla="val 49273"/>
            <a:gd name="adj2" fmla="val -59740"/>
          </a:avLst>
        </a:prstGeom>
        <a:solidFill>
          <a:srgbClr val="EBF1DE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Upišite iznos prihvatljivih troškova projekta za svaku stavku  proračuna. Ukupan iznos prihvatljivih troškova treba odgovarati iznosu navedenom u prijavnom obrascu Opći A. dio / 1. Ukupno prihvatljivi troškovi </a:t>
          </a:r>
        </a:p>
      </xdr:txBody>
    </xdr:sp>
    <xdr:clientData/>
  </xdr:twoCellAnchor>
  <xdr:twoCellAnchor>
    <xdr:from>
      <xdr:col>0</xdr:col>
      <xdr:colOff>180975</xdr:colOff>
      <xdr:row>33</xdr:row>
      <xdr:rowOff>114300</xdr:rowOff>
    </xdr:from>
    <xdr:to>
      <xdr:col>1</xdr:col>
      <xdr:colOff>1914525</xdr:colOff>
      <xdr:row>40</xdr:row>
      <xdr:rowOff>114300</xdr:rowOff>
    </xdr:to>
    <xdr:sp>
      <xdr:nvSpPr>
        <xdr:cNvPr id="5" name="Comment 5"/>
        <xdr:cNvSpPr>
          <a:spLocks/>
        </xdr:cNvSpPr>
      </xdr:nvSpPr>
      <xdr:spPr>
        <a:xfrm>
          <a:off x="180975" y="7620000"/>
          <a:ext cx="1924050" cy="1133475"/>
        </a:xfrm>
        <a:prstGeom prst="wedgeRoundRectCallout">
          <a:avLst>
            <a:gd name="adj1" fmla="val 46351"/>
            <a:gd name="adj2" fmla="val -56152"/>
          </a:avLst>
        </a:prstGeom>
        <a:solidFill>
          <a:srgbClr val="EBF1DE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Upišite iznos neprihvatljivih troškova projekta za svaku stavku proračuna.  Ukupan iznos neprihvatljivih troškova treba odgovarati iznosu navedenom u prijavnom obrascu Opći A. dio. / 2. Neprihvatljivi troškovi </a:t>
          </a:r>
        </a:p>
      </xdr:txBody>
    </xdr:sp>
    <xdr:clientData/>
  </xdr:twoCellAnchor>
  <xdr:twoCellAnchor>
    <xdr:from>
      <xdr:col>1</xdr:col>
      <xdr:colOff>19050</xdr:colOff>
      <xdr:row>50</xdr:row>
      <xdr:rowOff>95250</xdr:rowOff>
    </xdr:from>
    <xdr:to>
      <xdr:col>1</xdr:col>
      <xdr:colOff>1895475</xdr:colOff>
      <xdr:row>52</xdr:row>
      <xdr:rowOff>304800</xdr:rowOff>
    </xdr:to>
    <xdr:sp>
      <xdr:nvSpPr>
        <xdr:cNvPr id="6" name="Comment 6"/>
        <xdr:cNvSpPr>
          <a:spLocks/>
        </xdr:cNvSpPr>
      </xdr:nvSpPr>
      <xdr:spPr>
        <a:xfrm>
          <a:off x="209550" y="10801350"/>
          <a:ext cx="1876425" cy="857250"/>
        </a:xfrm>
        <a:prstGeom prst="wedgeRoundRectCallout">
          <a:avLst>
            <a:gd name="adj1" fmla="val 44185"/>
            <a:gd name="adj2" fmla="val -57740"/>
          </a:avLst>
        </a:prstGeom>
        <a:solidFill>
          <a:srgbClr val="EBF1DE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Upišite iznos planiranih prihoda iz točke 5. Financijska analiza Studije izvedivosti.  Planirane prihode rasporedite po ponuđenim kategorijama prihoda.  </a:t>
          </a:r>
        </a:p>
      </xdr:txBody>
    </xdr:sp>
    <xdr:clientData/>
  </xdr:twoCellAnchor>
  <xdr:twoCellAnchor>
    <xdr:from>
      <xdr:col>0</xdr:col>
      <xdr:colOff>171450</xdr:colOff>
      <xdr:row>0</xdr:row>
      <xdr:rowOff>123825</xdr:rowOff>
    </xdr:from>
    <xdr:to>
      <xdr:col>1</xdr:col>
      <xdr:colOff>1914525</xdr:colOff>
      <xdr:row>1</xdr:row>
      <xdr:rowOff>352425</xdr:rowOff>
    </xdr:to>
    <xdr:sp>
      <xdr:nvSpPr>
        <xdr:cNvPr id="7" name="Button 1"/>
        <xdr:cNvSpPr>
          <a:spLocks/>
        </xdr:cNvSpPr>
      </xdr:nvSpPr>
      <xdr:spPr>
        <a:xfrm>
          <a:off x="171450" y="123825"/>
          <a:ext cx="1933575" cy="361950"/>
        </a:xfrm>
        <a:prstGeom prst="roundRect">
          <a:avLst/>
        </a:prstGeom>
        <a:solidFill>
          <a:srgbClr val="F2F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3366"/>
              </a:solidFill>
            </a:rPr>
            <a:t>1. Naziv projekta
</a:t>
          </a:r>
        </a:p>
      </xdr:txBody>
    </xdr:sp>
    <xdr:clientData/>
  </xdr:twoCellAnchor>
  <xdr:twoCellAnchor>
    <xdr:from>
      <xdr:col>1</xdr:col>
      <xdr:colOff>0</xdr:colOff>
      <xdr:row>3</xdr:row>
      <xdr:rowOff>66675</xdr:rowOff>
    </xdr:from>
    <xdr:to>
      <xdr:col>1</xdr:col>
      <xdr:colOff>1914525</xdr:colOff>
      <xdr:row>4</xdr:row>
      <xdr:rowOff>247650</xdr:rowOff>
    </xdr:to>
    <xdr:sp>
      <xdr:nvSpPr>
        <xdr:cNvPr id="8" name="Button 2"/>
        <xdr:cNvSpPr>
          <a:spLocks/>
        </xdr:cNvSpPr>
      </xdr:nvSpPr>
      <xdr:spPr>
        <a:xfrm>
          <a:off x="190500" y="1304925"/>
          <a:ext cx="1914525" cy="361950"/>
        </a:xfrm>
        <a:prstGeom prst="roundRect">
          <a:avLst/>
        </a:prstGeom>
        <a:solidFill>
          <a:srgbClr val="F2F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3366"/>
              </a:solidFill>
            </a:rPr>
            <a:t>2. Kategorije ulaganja
</a:t>
          </a:r>
        </a:p>
      </xdr:txBody>
    </xdr:sp>
    <xdr:clientData/>
  </xdr:twoCellAnchor>
  <xdr:oneCellAnchor>
    <xdr:from>
      <xdr:col>1</xdr:col>
      <xdr:colOff>19050</xdr:colOff>
      <xdr:row>16</xdr:row>
      <xdr:rowOff>9525</xdr:rowOff>
    </xdr:from>
    <xdr:ext cx="1590675" cy="495300"/>
    <xdr:sp>
      <xdr:nvSpPr>
        <xdr:cNvPr id="9" name="Button 4"/>
        <xdr:cNvSpPr>
          <a:spLocks/>
        </xdr:cNvSpPr>
      </xdr:nvSpPr>
      <xdr:spPr>
        <a:xfrm>
          <a:off x="209550" y="3876675"/>
          <a:ext cx="1590675" cy="495300"/>
        </a:xfrm>
        <a:prstGeom prst="roundRect">
          <a:avLst/>
        </a:prstGeom>
        <a:solidFill>
          <a:srgbClr val="F2F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3366"/>
              </a:solidFill>
            </a:rPr>
            <a:t>4. Prihvatljivi tro</a:t>
          </a:r>
          <a:r>
            <a:rPr lang="en-US" cap="none" sz="1400" b="0" i="0" u="none" baseline="0">
              <a:solidFill>
                <a:srgbClr val="003366"/>
              </a:solidFill>
            </a:rPr>
            <a:t>škovi</a:t>
          </a:r>
          <a:r>
            <a:rPr lang="en-US" cap="none" sz="1400" b="0" i="0" u="none" baseline="0">
              <a:solidFill>
                <a:srgbClr val="003366"/>
              </a:solidFill>
            </a:rPr>
            <a:t> projekta</a:t>
          </a:r>
          <a:r>
            <a:rPr lang="en-US" cap="none" sz="1400" b="0" i="0" u="none" baseline="0">
              <a:solidFill>
                <a:srgbClr val="003366"/>
              </a:solidFill>
            </a:rPr>
            <a:t>
</a:t>
          </a:r>
        </a:p>
      </xdr:txBody>
    </xdr:sp>
    <xdr:clientData/>
  </xdr:oneCellAnchor>
  <xdr:oneCellAnchor>
    <xdr:from>
      <xdr:col>0</xdr:col>
      <xdr:colOff>171450</xdr:colOff>
      <xdr:row>31</xdr:row>
      <xdr:rowOff>38100</xdr:rowOff>
    </xdr:from>
    <xdr:ext cx="1581150" cy="561975"/>
    <xdr:sp>
      <xdr:nvSpPr>
        <xdr:cNvPr id="10" name="Button 5"/>
        <xdr:cNvSpPr>
          <a:spLocks/>
        </xdr:cNvSpPr>
      </xdr:nvSpPr>
      <xdr:spPr>
        <a:xfrm>
          <a:off x="171450" y="6762750"/>
          <a:ext cx="1581150" cy="561975"/>
        </a:xfrm>
        <a:prstGeom prst="roundRect">
          <a:avLst/>
        </a:prstGeom>
        <a:solidFill>
          <a:srgbClr val="F2F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3366"/>
              </a:solidFill>
            </a:rPr>
            <a:t>5. </a:t>
          </a:r>
          <a:r>
            <a:rPr lang="en-US" cap="none" sz="1400" b="0" i="0" u="none" baseline="0">
              <a:solidFill>
                <a:srgbClr val="003366"/>
              </a:solidFill>
            </a:rPr>
            <a:t>Neprihvatljivi troškovi projekta</a:t>
          </a:r>
          <a:r>
            <a:rPr lang="en-US" cap="none" sz="1400" b="0" i="0" u="none" baseline="0">
              <a:solidFill>
                <a:srgbClr val="003366"/>
              </a:solidFill>
            </a:rPr>
            <a:t>
</a:t>
          </a:r>
        </a:p>
      </xdr:txBody>
    </xdr:sp>
    <xdr:clientData/>
  </xdr:oneCellAnchor>
  <xdr:twoCellAnchor>
    <xdr:from>
      <xdr:col>1</xdr:col>
      <xdr:colOff>19050</xdr:colOff>
      <xdr:row>8</xdr:row>
      <xdr:rowOff>38100</xdr:rowOff>
    </xdr:from>
    <xdr:to>
      <xdr:col>1</xdr:col>
      <xdr:colOff>1924050</xdr:colOff>
      <xdr:row>10</xdr:row>
      <xdr:rowOff>180975</xdr:rowOff>
    </xdr:to>
    <xdr:sp>
      <xdr:nvSpPr>
        <xdr:cNvPr id="11" name="Button 3"/>
        <xdr:cNvSpPr>
          <a:spLocks/>
        </xdr:cNvSpPr>
      </xdr:nvSpPr>
      <xdr:spPr>
        <a:xfrm>
          <a:off x="209550" y="2390775"/>
          <a:ext cx="1905000" cy="504825"/>
        </a:xfrm>
        <a:prstGeom prst="roundRect">
          <a:avLst/>
        </a:prstGeom>
        <a:solidFill>
          <a:srgbClr val="F2F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000" tIns="0" rIns="36000" bIns="0"/>
        <a:p>
          <a:pPr algn="ctr">
            <a:defRPr/>
          </a:pPr>
          <a:r>
            <a:rPr lang="en-US" cap="none" sz="1400" b="0" i="0" u="none" baseline="0">
              <a:solidFill>
                <a:srgbClr val="003366"/>
              </a:solidFill>
            </a:rPr>
            <a:t>3. Razdoblje provedbe projekta
</a:t>
          </a:r>
        </a:p>
      </xdr:txBody>
    </xdr:sp>
    <xdr:clientData/>
  </xdr:twoCellAnchor>
  <xdr:twoCellAnchor>
    <xdr:from>
      <xdr:col>3</xdr:col>
      <xdr:colOff>390525</xdr:colOff>
      <xdr:row>11</xdr:row>
      <xdr:rowOff>57150</xdr:rowOff>
    </xdr:from>
    <xdr:to>
      <xdr:col>5</xdr:col>
      <xdr:colOff>561975</xdr:colOff>
      <xdr:row>14</xdr:row>
      <xdr:rowOff>152400</xdr:rowOff>
    </xdr:to>
    <xdr:sp>
      <xdr:nvSpPr>
        <xdr:cNvPr id="12" name="Comment 3"/>
        <xdr:cNvSpPr>
          <a:spLocks/>
        </xdr:cNvSpPr>
      </xdr:nvSpPr>
      <xdr:spPr>
        <a:xfrm>
          <a:off x="2705100" y="2971800"/>
          <a:ext cx="3152775" cy="666750"/>
        </a:xfrm>
        <a:prstGeom prst="wedgeRoundRectCallout">
          <a:avLst>
            <a:gd name="adj1" fmla="val -60518"/>
            <a:gd name="adj2" fmla="val -60282"/>
          </a:avLst>
        </a:prstGeom>
        <a:solidFill>
          <a:srgbClr val="EBF1DE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Navedite broj mjeseci potrebnih za provedbu projekta. Broj mjeseci treba odgovarati broju mjeseci navedenom u prijavnom obrascu Opći A. dio. / Raspored provedbe projekta </a:t>
          </a:r>
        </a:p>
      </xdr:txBody>
    </xdr:sp>
    <xdr:clientData/>
  </xdr:twoCellAnchor>
  <xdr:twoCellAnchor>
    <xdr:from>
      <xdr:col>0</xdr:col>
      <xdr:colOff>171450</xdr:colOff>
      <xdr:row>48</xdr:row>
      <xdr:rowOff>9525</xdr:rowOff>
    </xdr:from>
    <xdr:to>
      <xdr:col>1</xdr:col>
      <xdr:colOff>1571625</xdr:colOff>
      <xdr:row>49</xdr:row>
      <xdr:rowOff>352425</xdr:rowOff>
    </xdr:to>
    <xdr:sp>
      <xdr:nvSpPr>
        <xdr:cNvPr id="13" name="Button 6"/>
        <xdr:cNvSpPr>
          <a:spLocks/>
        </xdr:cNvSpPr>
      </xdr:nvSpPr>
      <xdr:spPr>
        <a:xfrm>
          <a:off x="171450" y="10106025"/>
          <a:ext cx="1590675" cy="504825"/>
        </a:xfrm>
        <a:prstGeom prst="roundRect">
          <a:avLst/>
        </a:prstGeom>
        <a:solidFill>
          <a:srgbClr val="F2F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3366"/>
              </a:solidFill>
            </a:rPr>
            <a:t>6. Pr</a:t>
          </a:r>
          <a:r>
            <a:rPr lang="en-US" cap="none" sz="1400" b="0" i="0" u="none" baseline="0">
              <a:solidFill>
                <a:srgbClr val="003366"/>
              </a:solidFill>
            </a:rPr>
            <a:t>ihodi</a:t>
          </a:r>
          <a:r>
            <a:rPr lang="en-US" cap="none" sz="1400" b="0" i="0" u="none" baseline="0">
              <a:solidFill>
                <a:srgbClr val="003366"/>
              </a:solidFill>
            </a:rPr>
            <a:t> </a:t>
          </a:r>
          <a:r>
            <a:rPr lang="en-US" cap="none" sz="1400" b="0" i="0" u="none" baseline="0">
              <a:solidFill>
                <a:srgbClr val="003366"/>
              </a:solidFill>
            </a:rPr>
            <a:t>projekta</a:t>
          </a:r>
          <a:r>
            <a:rPr lang="en-US" cap="none" sz="1400" b="0" i="0" u="none" baseline="0">
              <a:solidFill>
                <a:srgbClr val="003366"/>
              </a:solidFill>
            </a:rPr>
            <a:t>
</a:t>
          </a:r>
        </a:p>
      </xdr:txBody>
    </xdr:sp>
    <xdr:clientData/>
  </xdr:twoCellAnchor>
  <xdr:twoCellAnchor>
    <xdr:from>
      <xdr:col>1</xdr:col>
      <xdr:colOff>0</xdr:colOff>
      <xdr:row>60</xdr:row>
      <xdr:rowOff>28575</xdr:rowOff>
    </xdr:from>
    <xdr:to>
      <xdr:col>1</xdr:col>
      <xdr:colOff>1552575</xdr:colOff>
      <xdr:row>61</xdr:row>
      <xdr:rowOff>381000</xdr:rowOff>
    </xdr:to>
    <xdr:sp>
      <xdr:nvSpPr>
        <xdr:cNvPr id="14" name="Button 7"/>
        <xdr:cNvSpPr>
          <a:spLocks/>
        </xdr:cNvSpPr>
      </xdr:nvSpPr>
      <xdr:spPr>
        <a:xfrm>
          <a:off x="190500" y="13382625"/>
          <a:ext cx="1552575" cy="514350"/>
        </a:xfrm>
        <a:prstGeom prst="roundRect">
          <a:avLst/>
        </a:prstGeom>
        <a:solidFill>
          <a:srgbClr val="F2F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3366"/>
              </a:solidFill>
            </a:rPr>
            <a:t>7</a:t>
          </a:r>
          <a:r>
            <a:rPr lang="en-US" cap="none" sz="1400" b="0" i="0" u="none" baseline="0">
              <a:solidFill>
                <a:srgbClr val="003366"/>
              </a:solidFill>
            </a:rPr>
            <a:t>. </a:t>
          </a:r>
          <a:r>
            <a:rPr lang="en-US" cap="none" sz="1400" b="0" i="0" u="none" baseline="0">
              <a:solidFill>
                <a:srgbClr val="003366"/>
              </a:solidFill>
            </a:rPr>
            <a:t>Operativni troškovi projekta</a:t>
          </a:r>
          <a:r>
            <a:rPr lang="en-US" cap="none" sz="1400" b="0" i="0" u="none" baseline="0">
              <a:solidFill>
                <a:srgbClr val="003366"/>
              </a:solidFill>
            </a:rPr>
            <a:t>
</a:t>
          </a:r>
        </a:p>
      </xdr:txBody>
    </xdr:sp>
    <xdr:clientData/>
  </xdr:twoCellAnchor>
  <xdr:twoCellAnchor>
    <xdr:from>
      <xdr:col>1</xdr:col>
      <xdr:colOff>0</xdr:colOff>
      <xdr:row>62</xdr:row>
      <xdr:rowOff>76200</xdr:rowOff>
    </xdr:from>
    <xdr:to>
      <xdr:col>2</xdr:col>
      <xdr:colOff>95250</xdr:colOff>
      <xdr:row>68</xdr:row>
      <xdr:rowOff>104775</xdr:rowOff>
    </xdr:to>
    <xdr:sp>
      <xdr:nvSpPr>
        <xdr:cNvPr id="15" name="Comment 7"/>
        <xdr:cNvSpPr>
          <a:spLocks/>
        </xdr:cNvSpPr>
      </xdr:nvSpPr>
      <xdr:spPr>
        <a:xfrm>
          <a:off x="190500" y="14030325"/>
          <a:ext cx="2038350" cy="1000125"/>
        </a:xfrm>
        <a:prstGeom prst="wedgeRoundRectCallout">
          <a:avLst>
            <a:gd name="adj1" fmla="val 37171"/>
            <a:gd name="adj2" fmla="val -53981"/>
          </a:avLst>
        </a:prstGeom>
        <a:solidFill>
          <a:srgbClr val="EBF1DE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Upišite iznos planiranih operativnih troškova projekta iz točke 5. Financijska analiza Studije izvedivosti. Planirane operativne troškove rasporedite po ponuđenim kategorijama operativnih troškova</a:t>
          </a:r>
        </a:p>
      </xdr:txBody>
    </xdr:sp>
    <xdr:clientData/>
  </xdr:twoCellAnchor>
  <xdr:twoCellAnchor>
    <xdr:from>
      <xdr:col>1</xdr:col>
      <xdr:colOff>0</xdr:colOff>
      <xdr:row>72</xdr:row>
      <xdr:rowOff>28575</xdr:rowOff>
    </xdr:from>
    <xdr:to>
      <xdr:col>1</xdr:col>
      <xdr:colOff>1533525</xdr:colOff>
      <xdr:row>73</xdr:row>
      <xdr:rowOff>161925</xdr:rowOff>
    </xdr:to>
    <xdr:sp>
      <xdr:nvSpPr>
        <xdr:cNvPr id="16" name="Button 8"/>
        <xdr:cNvSpPr>
          <a:spLocks/>
        </xdr:cNvSpPr>
      </xdr:nvSpPr>
      <xdr:spPr>
        <a:xfrm>
          <a:off x="190500" y="15601950"/>
          <a:ext cx="1533525" cy="676275"/>
        </a:xfrm>
        <a:prstGeom prst="roundRect">
          <a:avLst/>
        </a:prstGeom>
        <a:solidFill>
          <a:srgbClr val="F2F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3366"/>
              </a:solidFill>
            </a:rPr>
            <a:t>8</a:t>
          </a:r>
          <a:r>
            <a:rPr lang="en-US" cap="none" sz="1400" b="0" i="0" u="none" baseline="0">
              <a:solidFill>
                <a:srgbClr val="003366"/>
              </a:solidFill>
            </a:rPr>
            <a:t>. </a:t>
          </a:r>
          <a:r>
            <a:rPr lang="en-US" cap="none" sz="1400" b="0" i="0" u="none" baseline="0">
              <a:solidFill>
                <a:srgbClr val="003366"/>
              </a:solidFill>
            </a:rPr>
            <a:t>Ostatak vrijednosti ulaganja</a:t>
          </a:r>
          <a:r>
            <a:rPr lang="en-US" cap="none" sz="1400" b="0" i="0" u="none" baseline="0">
              <a:solidFill>
                <a:srgbClr val="003366"/>
              </a:solidFill>
            </a:rPr>
            <a:t>
</a:t>
          </a:r>
        </a:p>
      </xdr:txBody>
    </xdr:sp>
    <xdr:clientData/>
  </xdr:twoCellAnchor>
  <xdr:twoCellAnchor>
    <xdr:from>
      <xdr:col>1</xdr:col>
      <xdr:colOff>47625</xdr:colOff>
      <xdr:row>73</xdr:row>
      <xdr:rowOff>266700</xdr:rowOff>
    </xdr:from>
    <xdr:to>
      <xdr:col>1</xdr:col>
      <xdr:colOff>1885950</xdr:colOff>
      <xdr:row>77</xdr:row>
      <xdr:rowOff>76200</xdr:rowOff>
    </xdr:to>
    <xdr:sp>
      <xdr:nvSpPr>
        <xdr:cNvPr id="17" name="Comment 8"/>
        <xdr:cNvSpPr>
          <a:spLocks/>
        </xdr:cNvSpPr>
      </xdr:nvSpPr>
      <xdr:spPr>
        <a:xfrm>
          <a:off x="238125" y="16383000"/>
          <a:ext cx="1838325" cy="714375"/>
        </a:xfrm>
        <a:prstGeom prst="wedgeRoundRectCallout">
          <a:avLst>
            <a:gd name="adj1" fmla="val 41587"/>
            <a:gd name="adj2" fmla="val -60694"/>
          </a:avLst>
        </a:prstGeom>
        <a:solidFill>
          <a:srgbClr val="EBF1DE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Upišite ostatak vrijednosti ulaganja na kraju referentnog razdoblja za svaku stavku proračuna neovisno o njenoj prihvatljivosti</a:t>
          </a:r>
        </a:p>
      </xdr:txBody>
    </xdr:sp>
    <xdr:clientData/>
  </xdr:twoCellAnchor>
  <xdr:twoCellAnchor>
    <xdr:from>
      <xdr:col>1</xdr:col>
      <xdr:colOff>47625</xdr:colOff>
      <xdr:row>89</xdr:row>
      <xdr:rowOff>38100</xdr:rowOff>
    </xdr:from>
    <xdr:to>
      <xdr:col>1</xdr:col>
      <xdr:colOff>1495425</xdr:colOff>
      <xdr:row>90</xdr:row>
      <xdr:rowOff>161925</xdr:rowOff>
    </xdr:to>
    <xdr:sp>
      <xdr:nvSpPr>
        <xdr:cNvPr id="18" name="Button 10"/>
        <xdr:cNvSpPr>
          <a:spLocks/>
        </xdr:cNvSpPr>
      </xdr:nvSpPr>
      <xdr:spPr>
        <a:xfrm rot="10800000" flipV="1">
          <a:off x="238125" y="19173825"/>
          <a:ext cx="1447800" cy="447675"/>
        </a:xfrm>
        <a:prstGeom prst="roundRect">
          <a:avLst/>
        </a:prstGeom>
        <a:solidFill>
          <a:srgbClr val="F2F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0" rIns="91440" bIns="0" anchor="ctr"/>
        <a:p>
          <a:pPr algn="ctr">
            <a:defRPr/>
          </a:pPr>
          <a:r>
            <a:rPr lang="en-US" cap="none" sz="1400" b="0" i="0" u="none" baseline="0">
              <a:solidFill>
                <a:srgbClr val="003366"/>
              </a:solidFill>
            </a:rPr>
            <a:t>10. </a:t>
          </a:r>
          <a:r>
            <a:rPr lang="en-US" cap="none" sz="1400" b="0" i="0" u="none" baseline="0">
              <a:solidFill>
                <a:srgbClr val="003366"/>
              </a:solidFill>
            </a:rPr>
            <a:t>Izračun financijskog jaza</a:t>
          </a:r>
          <a:r>
            <a:rPr lang="en-US" cap="none" sz="1400" b="0" i="0" u="none" baseline="0">
              <a:solidFill>
                <a:srgbClr val="003366"/>
              </a:solidFill>
            </a:rPr>
            <a:t>
</a:t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1438275</xdr:colOff>
      <xdr:row>84</xdr:row>
      <xdr:rowOff>133350</xdr:rowOff>
    </xdr:to>
    <xdr:sp>
      <xdr:nvSpPr>
        <xdr:cNvPr id="19" name="Button 9"/>
        <xdr:cNvSpPr>
          <a:spLocks/>
        </xdr:cNvSpPr>
      </xdr:nvSpPr>
      <xdr:spPr>
        <a:xfrm>
          <a:off x="190500" y="17964150"/>
          <a:ext cx="1438275" cy="485775"/>
        </a:xfrm>
        <a:prstGeom prst="roundRect">
          <a:avLst/>
        </a:prstGeom>
        <a:solidFill>
          <a:srgbClr val="F2F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3366"/>
              </a:solidFill>
            </a:rPr>
            <a:t>9. </a:t>
          </a:r>
          <a:r>
            <a:rPr lang="en-US" cap="none" sz="1400" b="0" i="0" u="none" baseline="0">
              <a:solidFill>
                <a:srgbClr val="003366"/>
              </a:solidFill>
            </a:rPr>
            <a:t>Stopa</a:t>
          </a:r>
          <a:r>
            <a:rPr lang="en-US" cap="none" sz="1400" b="0" i="0" u="none" baseline="0">
              <a:solidFill>
                <a:srgbClr val="003366"/>
              </a:solidFill>
            </a:rPr>
            <a:t> sufinanciranja</a:t>
          </a:r>
          <a:r>
            <a:rPr lang="en-US" cap="none" sz="1400" b="0" i="0" u="none" baseline="0">
              <a:solidFill>
                <a:srgbClr val="003366"/>
              </a:solidFill>
            </a:rPr>
            <a:t>
</a:t>
          </a:r>
        </a:p>
      </xdr:txBody>
    </xdr:sp>
    <xdr:clientData/>
  </xdr:twoCellAnchor>
  <xdr:twoCellAnchor>
    <xdr:from>
      <xdr:col>3</xdr:col>
      <xdr:colOff>142875</xdr:colOff>
      <xdr:row>83</xdr:row>
      <xdr:rowOff>104775</xdr:rowOff>
    </xdr:from>
    <xdr:to>
      <xdr:col>5</xdr:col>
      <xdr:colOff>171450</xdr:colOff>
      <xdr:row>87</xdr:row>
      <xdr:rowOff>104775</xdr:rowOff>
    </xdr:to>
    <xdr:sp>
      <xdr:nvSpPr>
        <xdr:cNvPr id="20" name="Comment 9"/>
        <xdr:cNvSpPr>
          <a:spLocks/>
        </xdr:cNvSpPr>
      </xdr:nvSpPr>
      <xdr:spPr>
        <a:xfrm>
          <a:off x="2457450" y="18259425"/>
          <a:ext cx="3009900" cy="647700"/>
        </a:xfrm>
        <a:prstGeom prst="wedgeRoundRectCallout">
          <a:avLst>
            <a:gd name="adj1" fmla="val -57939"/>
            <a:gd name="adj2" fmla="val -42879"/>
          </a:avLst>
        </a:prstGeom>
        <a:solidFill>
          <a:srgbClr val="EBF1DE"/>
        </a:solidFill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Upišite stopu sufinanciranja korištenu za izračun darovnice, navedenu u prijavnom obrascu Opći A. dio / Izvor financiranja neprihvatljivih troškova projekta  </a:t>
          </a:r>
        </a:p>
      </xdr:txBody>
    </xdr:sp>
    <xdr:clientData/>
  </xdr:twoCellAnchor>
  <xdr:twoCellAnchor>
    <xdr:from>
      <xdr:col>4</xdr:col>
      <xdr:colOff>1524000</xdr:colOff>
      <xdr:row>2</xdr:row>
      <xdr:rowOff>28575</xdr:rowOff>
    </xdr:from>
    <xdr:to>
      <xdr:col>5</xdr:col>
      <xdr:colOff>638175</xdr:colOff>
      <xdr:row>2</xdr:row>
      <xdr:rowOff>438150</xdr:rowOff>
    </xdr:to>
    <xdr:sp macro="[0]!Print_view_DB">
      <xdr:nvSpPr>
        <xdr:cNvPr id="21" name="Button 11"/>
        <xdr:cNvSpPr>
          <a:spLocks/>
        </xdr:cNvSpPr>
      </xdr:nvSpPr>
      <xdr:spPr>
        <a:xfrm>
          <a:off x="4638675" y="723900"/>
          <a:ext cx="1295400" cy="409575"/>
        </a:xfrm>
        <a:prstGeom prst="roundRect">
          <a:avLst/>
        </a:prstGeom>
        <a:solidFill>
          <a:srgbClr val="F2F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3366"/>
              </a:solidFill>
            </a:rPr>
            <a:t>ISPIS</a:t>
          </a:r>
        </a:p>
      </xdr:txBody>
    </xdr:sp>
    <xdr:clientData/>
  </xdr:twoCellAnchor>
  <xdr:twoCellAnchor>
    <xdr:from>
      <xdr:col>4</xdr:col>
      <xdr:colOff>57150</xdr:colOff>
      <xdr:row>2</xdr:row>
      <xdr:rowOff>28575</xdr:rowOff>
    </xdr:from>
    <xdr:to>
      <xdr:col>4</xdr:col>
      <xdr:colOff>1438275</xdr:colOff>
      <xdr:row>2</xdr:row>
      <xdr:rowOff>447675</xdr:rowOff>
    </xdr:to>
    <xdr:sp macro="[0]!Default_view_DB">
      <xdr:nvSpPr>
        <xdr:cNvPr id="22" name="Button 11"/>
        <xdr:cNvSpPr>
          <a:spLocks/>
        </xdr:cNvSpPr>
      </xdr:nvSpPr>
      <xdr:spPr>
        <a:xfrm>
          <a:off x="3171825" y="723900"/>
          <a:ext cx="1381125" cy="419100"/>
        </a:xfrm>
        <a:prstGeom prst="roundRect">
          <a:avLst/>
        </a:prstGeom>
        <a:solidFill>
          <a:srgbClr val="F2F2F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3366"/>
              </a:solidFill>
            </a:rPr>
            <a:t>ZADANI</a:t>
          </a:r>
          <a:r>
            <a:rPr lang="en-US" cap="none" sz="1400" b="0" i="0" u="none" baseline="0">
              <a:solidFill>
                <a:srgbClr val="003366"/>
              </a:solidFill>
            </a:rPr>
            <a:t> PREGLED</a:t>
          </a:r>
        </a:p>
      </xdr:txBody>
    </xdr:sp>
    <xdr:clientData/>
  </xdr:twoCellAnchor>
  <xdr:twoCellAnchor editAs="oneCell">
    <xdr:from>
      <xdr:col>2</xdr:col>
      <xdr:colOff>85725</xdr:colOff>
      <xdr:row>1</xdr:row>
      <xdr:rowOff>9525</xdr:rowOff>
    </xdr:from>
    <xdr:to>
      <xdr:col>3</xdr:col>
      <xdr:colOff>266700</xdr:colOff>
      <xdr:row>1</xdr:row>
      <xdr:rowOff>371475</xdr:rowOff>
    </xdr:to>
    <xdr:pic macro="[0]!Button1_Click">
      <xdr:nvPicPr>
        <xdr:cNvPr id="23" name="FAQ_12" descr="http://www.mathwarehouse.com/images/icons/question-mark-tiny.gif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1428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</xdr:row>
      <xdr:rowOff>9525</xdr:rowOff>
    </xdr:from>
    <xdr:to>
      <xdr:col>3</xdr:col>
      <xdr:colOff>266700</xdr:colOff>
      <xdr:row>1</xdr:row>
      <xdr:rowOff>371475</xdr:rowOff>
    </xdr:to>
    <xdr:pic macro="[0]!Button1_Click">
      <xdr:nvPicPr>
        <xdr:cNvPr id="24" name="FAQ_11" descr="http://www.aotees.com/images/questionMarkIcon_SMAL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1428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</xdr:row>
      <xdr:rowOff>66675</xdr:rowOff>
    </xdr:from>
    <xdr:to>
      <xdr:col>3</xdr:col>
      <xdr:colOff>238125</xdr:colOff>
      <xdr:row>4</xdr:row>
      <xdr:rowOff>247650</xdr:rowOff>
    </xdr:to>
    <xdr:pic macro="[0]!Button2_Click">
      <xdr:nvPicPr>
        <xdr:cNvPr id="25" name="FAQ_21" descr="http://www.aotees.com/images/questionMarkIcon_SMAL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0" y="13049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8</xdr:row>
      <xdr:rowOff>47625</xdr:rowOff>
    </xdr:from>
    <xdr:to>
      <xdr:col>3</xdr:col>
      <xdr:colOff>228600</xdr:colOff>
      <xdr:row>10</xdr:row>
      <xdr:rowOff>47625</xdr:rowOff>
    </xdr:to>
    <xdr:pic macro="[0]!Button3_Click">
      <xdr:nvPicPr>
        <xdr:cNvPr id="26" name="FAQ_32" descr="http://www.mathwarehouse.com/images/icons/question-mark-tiny.gif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4003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8</xdr:row>
      <xdr:rowOff>47625</xdr:rowOff>
    </xdr:from>
    <xdr:to>
      <xdr:col>3</xdr:col>
      <xdr:colOff>228600</xdr:colOff>
      <xdr:row>10</xdr:row>
      <xdr:rowOff>47625</xdr:rowOff>
    </xdr:to>
    <xdr:pic macro="[0]!Button3_Click">
      <xdr:nvPicPr>
        <xdr:cNvPr id="27" name="FAQ_31" descr="http://www.aotees.com/images/questionMarkIcon_SMAL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24003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1695450</xdr:colOff>
      <xdr:row>16</xdr:row>
      <xdr:rowOff>57150</xdr:rowOff>
    </xdr:from>
    <xdr:to>
      <xdr:col>2</xdr:col>
      <xdr:colOff>114300</xdr:colOff>
      <xdr:row>17</xdr:row>
      <xdr:rowOff>180975</xdr:rowOff>
    </xdr:to>
    <xdr:pic macro="[0]!Button4_Click">
      <xdr:nvPicPr>
        <xdr:cNvPr id="28" name="FAQ_42" descr="http://www.mathwarehouse.com/images/icons/question-mark-tiny.gif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39243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1695450</xdr:colOff>
      <xdr:row>16</xdr:row>
      <xdr:rowOff>57150</xdr:rowOff>
    </xdr:from>
    <xdr:to>
      <xdr:col>2</xdr:col>
      <xdr:colOff>114300</xdr:colOff>
      <xdr:row>17</xdr:row>
      <xdr:rowOff>180975</xdr:rowOff>
    </xdr:to>
    <xdr:pic macro="[0]!Button4_Click">
      <xdr:nvPicPr>
        <xdr:cNvPr id="29" name="FAQ_41" descr="http://www.aotees.com/images/questionMarkIcon_SMAL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39243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1657350</xdr:colOff>
      <xdr:row>31</xdr:row>
      <xdr:rowOff>28575</xdr:rowOff>
    </xdr:from>
    <xdr:to>
      <xdr:col>2</xdr:col>
      <xdr:colOff>76200</xdr:colOff>
      <xdr:row>32</xdr:row>
      <xdr:rowOff>228600</xdr:rowOff>
    </xdr:to>
    <xdr:pic macro="[0]!Button5_Click">
      <xdr:nvPicPr>
        <xdr:cNvPr id="30" name="FAQ_52" descr="http://www.mathwarehouse.com/images/icons/question-mark-tiny.gif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67532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1657350</xdr:colOff>
      <xdr:row>31</xdr:row>
      <xdr:rowOff>28575</xdr:rowOff>
    </xdr:from>
    <xdr:to>
      <xdr:col>2</xdr:col>
      <xdr:colOff>76200</xdr:colOff>
      <xdr:row>32</xdr:row>
      <xdr:rowOff>228600</xdr:rowOff>
    </xdr:to>
    <xdr:pic macro="[0]!Button5_Click">
      <xdr:nvPicPr>
        <xdr:cNvPr id="31" name="FAQ_51" descr="http://www.aotees.com/images/questionMarkIcon_SMAL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67532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1657350</xdr:colOff>
      <xdr:row>48</xdr:row>
      <xdr:rowOff>57150</xdr:rowOff>
    </xdr:from>
    <xdr:to>
      <xdr:col>2</xdr:col>
      <xdr:colOff>76200</xdr:colOff>
      <xdr:row>49</xdr:row>
      <xdr:rowOff>257175</xdr:rowOff>
    </xdr:to>
    <xdr:pic macro="[0]!Button6_Click">
      <xdr:nvPicPr>
        <xdr:cNvPr id="32" name="FAQ_62" descr="http://www.mathwarehouse.com/images/icons/question-mark-tin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101536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1657350</xdr:colOff>
      <xdr:row>48</xdr:row>
      <xdr:rowOff>57150</xdr:rowOff>
    </xdr:from>
    <xdr:to>
      <xdr:col>2</xdr:col>
      <xdr:colOff>76200</xdr:colOff>
      <xdr:row>49</xdr:row>
      <xdr:rowOff>257175</xdr:rowOff>
    </xdr:to>
    <xdr:pic macro="[0]!Button6_Click">
      <xdr:nvPicPr>
        <xdr:cNvPr id="33" name="FAQ_61" descr="http://www.aotees.com/images/questionMarkIcon_SMAL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101536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1619250</xdr:colOff>
      <xdr:row>60</xdr:row>
      <xdr:rowOff>19050</xdr:rowOff>
    </xdr:from>
    <xdr:to>
      <xdr:col>2</xdr:col>
      <xdr:colOff>38100</xdr:colOff>
      <xdr:row>61</xdr:row>
      <xdr:rowOff>219075</xdr:rowOff>
    </xdr:to>
    <xdr:pic macro="[0]!Button7_Click">
      <xdr:nvPicPr>
        <xdr:cNvPr id="34" name="FAQ_72" descr="http://www.mathwarehouse.com/images/icons/question-mark-tin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33731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1619250</xdr:colOff>
      <xdr:row>60</xdr:row>
      <xdr:rowOff>19050</xdr:rowOff>
    </xdr:from>
    <xdr:to>
      <xdr:col>2</xdr:col>
      <xdr:colOff>38100</xdr:colOff>
      <xdr:row>61</xdr:row>
      <xdr:rowOff>219075</xdr:rowOff>
    </xdr:to>
    <xdr:pic macro="[0]!Button7_Click">
      <xdr:nvPicPr>
        <xdr:cNvPr id="35" name="FAQ_71" descr="http://www.aotees.com/images/questionMarkIcon_SMAL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133731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1619250</xdr:colOff>
      <xdr:row>72</xdr:row>
      <xdr:rowOff>66675</xdr:rowOff>
    </xdr:from>
    <xdr:to>
      <xdr:col>2</xdr:col>
      <xdr:colOff>38100</xdr:colOff>
      <xdr:row>72</xdr:row>
      <xdr:rowOff>428625</xdr:rowOff>
    </xdr:to>
    <xdr:pic macro="[0]!Button8_Click">
      <xdr:nvPicPr>
        <xdr:cNvPr id="36" name="FAQ_82" descr="http://www.mathwarehouse.com/images/icons/question-mark-tin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56400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1619250</xdr:colOff>
      <xdr:row>72</xdr:row>
      <xdr:rowOff>66675</xdr:rowOff>
    </xdr:from>
    <xdr:to>
      <xdr:col>2</xdr:col>
      <xdr:colOff>38100</xdr:colOff>
      <xdr:row>72</xdr:row>
      <xdr:rowOff>428625</xdr:rowOff>
    </xdr:to>
    <xdr:pic macro="[0]!Button8_Click">
      <xdr:nvPicPr>
        <xdr:cNvPr id="37" name="FAQ_81" descr="http://www.aotees.com/images/questionMarkIcon_SMAL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156400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1543050</xdr:colOff>
      <xdr:row>82</xdr:row>
      <xdr:rowOff>47625</xdr:rowOff>
    </xdr:from>
    <xdr:to>
      <xdr:col>1</xdr:col>
      <xdr:colOff>1905000</xdr:colOff>
      <xdr:row>84</xdr:row>
      <xdr:rowOff>57150</xdr:rowOff>
    </xdr:to>
    <xdr:pic macro="[0]!Button9_Click">
      <xdr:nvPicPr>
        <xdr:cNvPr id="38" name="FAQ_92" descr="http://www.mathwarehouse.com/images/icons/question-mark-tin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80117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1543050</xdr:colOff>
      <xdr:row>82</xdr:row>
      <xdr:rowOff>47625</xdr:rowOff>
    </xdr:from>
    <xdr:to>
      <xdr:col>1</xdr:col>
      <xdr:colOff>1905000</xdr:colOff>
      <xdr:row>84</xdr:row>
      <xdr:rowOff>57150</xdr:rowOff>
    </xdr:to>
    <xdr:pic macro="[0]!Button9_Click">
      <xdr:nvPicPr>
        <xdr:cNvPr id="39" name="FAQ_91" descr="http://www.aotees.com/images/questionMarkIcon_SMAL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80117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B9" comment="" totalsRowShown="0">
  <autoFilter ref="A1:B9"/>
  <tableColumns count="2">
    <tableColumn id="1" name="Sektor"/>
    <tableColumn id="2" name="Reference perio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3" name="Table23" displayName="Table23" ref="D1:D3" comment="" totalsRowShown="0">
  <autoFilter ref="D1:D3"/>
  <tableColumns count="1">
    <tableColumn id="1" name="Project type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58" name="Table58" displayName="Table58" ref="F1:F2" comment="" totalsRowShown="0">
  <autoFilter ref="F1:F2"/>
  <tableColumns count="1">
    <tableColumn id="1" name="Investment perio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AL100"/>
  <sheetViews>
    <sheetView showGridLines="0" tabSelected="1" zoomScaleSheetLayoutView="74" zoomScalePageLayoutView="0" workbookViewId="0" topLeftCell="A1">
      <pane xSplit="6" ySplit="3" topLeftCell="G54" activePane="bottomRight" state="frozen"/>
      <selection pane="topLeft" activeCell="A1" sqref="A1"/>
      <selection pane="topRight" activeCell="G1" sqref="G1"/>
      <selection pane="bottomLeft" activeCell="A5" sqref="A5"/>
      <selection pane="bottomRight" activeCell="H94" sqref="H94:M94"/>
    </sheetView>
  </sheetViews>
  <sheetFormatPr defaultColWidth="9.140625" defaultRowHeight="12.75"/>
  <cols>
    <col min="1" max="1" width="2.8515625" style="1" customWidth="1"/>
    <col min="2" max="2" width="29.140625" style="0" customWidth="1"/>
    <col min="3" max="3" width="2.7109375" style="1" customWidth="1"/>
    <col min="4" max="4" width="12.00390625" style="0" bestFit="1" customWidth="1"/>
    <col min="5" max="5" width="32.7109375" style="0" customWidth="1"/>
    <col min="6" max="6" width="12.00390625" style="10" customWidth="1"/>
    <col min="7" max="11" width="8.57421875" style="10" customWidth="1"/>
    <col min="12" max="12" width="10.7109375" style="10" customWidth="1"/>
    <col min="13" max="35" width="8.57421875" style="10" customWidth="1"/>
    <col min="36" max="36" width="8.57421875" style="0" customWidth="1"/>
  </cols>
  <sheetData>
    <row r="1" ht="10.5" customHeight="1">
      <c r="C1"/>
    </row>
    <row r="2" spans="2:13" ht="44.25" customHeight="1">
      <c r="B2" s="1"/>
      <c r="E2" s="95"/>
      <c r="F2" s="96"/>
      <c r="G2" s="96"/>
      <c r="H2" s="96"/>
      <c r="I2" s="96"/>
      <c r="J2" s="96"/>
      <c r="K2" s="28"/>
      <c r="L2" s="28"/>
      <c r="M2" s="28"/>
    </row>
    <row r="3" spans="2:13" ht="42.75" customHeight="1">
      <c r="B3" s="1"/>
      <c r="F3"/>
      <c r="G3"/>
      <c r="H3"/>
      <c r="I3"/>
      <c r="J3"/>
      <c r="K3" s="28"/>
      <c r="L3" s="28"/>
      <c r="M3" s="28"/>
    </row>
    <row r="4" spans="3:6" ht="14.25" customHeight="1" thickBot="1">
      <c r="C4"/>
      <c r="F4" s="9"/>
    </row>
    <row r="5" spans="2:6" ht="28.5" customHeight="1" thickBot="1">
      <c r="B5" s="1"/>
      <c r="E5" s="72" t="s">
        <v>22</v>
      </c>
      <c r="F5" s="52">
        <f>IF(ISERROR(VLOOKUP(E5,2!$A$2:$B$9,2,FALSE)),"",VLOOKUP(E5,2!$A$2:$B$9,2,FALSE))</f>
        <v>15</v>
      </c>
    </row>
    <row r="6" spans="2:6" ht="15">
      <c r="B6" s="1"/>
      <c r="E6" s="3"/>
      <c r="F6" s="9"/>
    </row>
    <row r="7" spans="2:6" ht="15">
      <c r="B7" s="1"/>
      <c r="E7" s="3"/>
      <c r="F7" s="9"/>
    </row>
    <row r="8" spans="2:6" ht="15">
      <c r="B8" s="1"/>
      <c r="E8" s="3"/>
      <c r="F8" s="9"/>
    </row>
    <row r="9" spans="3:6" ht="15.75" thickBot="1">
      <c r="C9"/>
      <c r="E9" s="3"/>
      <c r="F9" s="9"/>
    </row>
    <row r="10" spans="3:6" ht="12.75" customHeight="1">
      <c r="C10"/>
      <c r="E10" s="97" t="s">
        <v>23</v>
      </c>
      <c r="F10" s="73">
        <v>24</v>
      </c>
    </row>
    <row r="11" spans="3:6" ht="15.75" customHeight="1" thickBot="1">
      <c r="C11"/>
      <c r="E11" s="98"/>
      <c r="F11" s="9"/>
    </row>
    <row r="12" spans="3:6" ht="15">
      <c r="C12"/>
      <c r="E12" s="3"/>
      <c r="F12" s="9"/>
    </row>
    <row r="13" spans="3:6" ht="15" customHeight="1">
      <c r="C13"/>
      <c r="E13" s="3"/>
      <c r="F13" s="9"/>
    </row>
    <row r="14" spans="3:6" ht="15" customHeight="1">
      <c r="C14"/>
      <c r="E14" s="3"/>
      <c r="F14" s="9"/>
    </row>
    <row r="15" spans="3:6" ht="15" customHeight="1">
      <c r="C15"/>
      <c r="E15" s="3"/>
      <c r="F15" s="9"/>
    </row>
    <row r="16" spans="2:36" ht="15" customHeight="1">
      <c r="B16" s="4"/>
      <c r="C16" s="4"/>
      <c r="E16" s="1"/>
      <c r="F16" s="11"/>
      <c r="M16"/>
      <c r="AJ16" s="10"/>
    </row>
    <row r="17" spans="3:36" ht="18.75" customHeight="1">
      <c r="C17"/>
      <c r="D17" s="83" t="s">
        <v>24</v>
      </c>
      <c r="E17" s="84"/>
      <c r="F17" s="50"/>
      <c r="G17" s="99" t="s">
        <v>47</v>
      </c>
      <c r="H17" s="100"/>
      <c r="I17" s="100"/>
      <c r="J17" s="100"/>
      <c r="K17" s="100"/>
      <c r="AJ17" s="10"/>
    </row>
    <row r="18" spans="3:36" ht="27.75" customHeight="1">
      <c r="C18"/>
      <c r="D18" s="83"/>
      <c r="E18" s="85"/>
      <c r="F18" s="48" t="s">
        <v>25</v>
      </c>
      <c r="G18" s="15">
        <v>1</v>
      </c>
      <c r="H18" s="15">
        <v>2</v>
      </c>
      <c r="I18" s="15">
        <v>3</v>
      </c>
      <c r="J18" s="15">
        <v>4</v>
      </c>
      <c r="K18" s="15">
        <v>5</v>
      </c>
      <c r="AJ18" s="10"/>
    </row>
    <row r="19" spans="2:36" ht="12.75">
      <c r="B19" s="1"/>
      <c r="D19" s="13">
        <f>1</f>
        <v>1</v>
      </c>
      <c r="E19" s="59" t="s">
        <v>26</v>
      </c>
      <c r="F19" s="58">
        <f>ROUND(SUM(G19:K19),2)</f>
        <v>0</v>
      </c>
      <c r="G19" s="75"/>
      <c r="H19" s="75"/>
      <c r="I19" s="75"/>
      <c r="J19" s="75"/>
      <c r="K19" s="75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AJ19" s="10"/>
    </row>
    <row r="20" spans="3:36" ht="12.75">
      <c r="C20"/>
      <c r="D20" s="13">
        <f>D19+1</f>
        <v>2</v>
      </c>
      <c r="E20" s="59" t="s">
        <v>27</v>
      </c>
      <c r="F20" s="58">
        <f aca="true" t="shared" si="0" ref="F20:F29">ROUND(SUM(G20:K20),2)</f>
        <v>0</v>
      </c>
      <c r="G20" s="75"/>
      <c r="H20" s="75"/>
      <c r="I20" s="75"/>
      <c r="J20" s="75"/>
      <c r="K20" s="75"/>
      <c r="L20" s="23"/>
      <c r="M20" s="23"/>
      <c r="N20"/>
      <c r="O20" s="23"/>
      <c r="P20" s="23"/>
      <c r="Q20" s="23"/>
      <c r="R20" s="23"/>
      <c r="S20" s="23"/>
      <c r="T20" s="23"/>
      <c r="U20" s="23"/>
      <c r="V20" s="23"/>
      <c r="W20" s="23"/>
      <c r="AJ20" s="10"/>
    </row>
    <row r="21" spans="3:36" ht="12.75">
      <c r="C21"/>
      <c r="D21" s="13">
        <f aca="true" t="shared" si="1" ref="D21:D29">D20+1</f>
        <v>3</v>
      </c>
      <c r="E21" s="60" t="s">
        <v>28</v>
      </c>
      <c r="F21" s="58">
        <f t="shared" si="0"/>
        <v>0</v>
      </c>
      <c r="G21" s="75"/>
      <c r="H21" s="75"/>
      <c r="I21" s="75"/>
      <c r="J21" s="75"/>
      <c r="K21" s="75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AJ21" s="10"/>
    </row>
    <row r="22" spans="3:36" ht="25.5">
      <c r="C22"/>
      <c r="D22" s="13">
        <f t="shared" si="1"/>
        <v>4</v>
      </c>
      <c r="E22" s="63" t="s">
        <v>29</v>
      </c>
      <c r="F22" s="58">
        <f t="shared" si="0"/>
        <v>0</v>
      </c>
      <c r="G22" s="75"/>
      <c r="H22" s="75"/>
      <c r="I22" s="75"/>
      <c r="J22" s="75"/>
      <c r="K22" s="75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AJ22" s="10"/>
    </row>
    <row r="23" spans="4:36" ht="12.75">
      <c r="D23" s="13">
        <f t="shared" si="1"/>
        <v>5</v>
      </c>
      <c r="E23" s="60" t="s">
        <v>30</v>
      </c>
      <c r="F23" s="58">
        <f t="shared" si="0"/>
        <v>0</v>
      </c>
      <c r="G23" s="74"/>
      <c r="H23" s="74"/>
      <c r="I23" s="74"/>
      <c r="J23" s="75"/>
      <c r="K23" s="75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AJ23" s="10"/>
    </row>
    <row r="24" spans="4:36" ht="12.75">
      <c r="D24" s="13">
        <f t="shared" si="1"/>
        <v>6</v>
      </c>
      <c r="E24" s="60" t="s">
        <v>31</v>
      </c>
      <c r="F24" s="58">
        <f t="shared" si="0"/>
        <v>0</v>
      </c>
      <c r="G24" s="75"/>
      <c r="H24" s="75"/>
      <c r="I24" s="75"/>
      <c r="J24" s="75"/>
      <c r="K24" s="75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AJ24" s="10"/>
    </row>
    <row r="25" spans="4:36" ht="12.75">
      <c r="D25" s="13">
        <f t="shared" si="1"/>
        <v>7</v>
      </c>
      <c r="E25" s="60" t="s">
        <v>32</v>
      </c>
      <c r="F25" s="58">
        <f t="shared" si="0"/>
        <v>0</v>
      </c>
      <c r="G25" s="75"/>
      <c r="H25" s="75"/>
      <c r="I25" s="75"/>
      <c r="J25" s="75"/>
      <c r="K25" s="75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AJ25" s="10"/>
    </row>
    <row r="26" spans="4:36" ht="12.75">
      <c r="D26" s="13">
        <f t="shared" si="1"/>
        <v>8</v>
      </c>
      <c r="E26" s="60" t="s">
        <v>33</v>
      </c>
      <c r="F26" s="58">
        <f t="shared" si="0"/>
        <v>0</v>
      </c>
      <c r="G26" s="75"/>
      <c r="H26" s="75"/>
      <c r="I26" s="75"/>
      <c r="J26" s="75"/>
      <c r="K26" s="75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AJ26" s="10"/>
    </row>
    <row r="27" spans="4:36" ht="12.75">
      <c r="D27" s="13">
        <f t="shared" si="1"/>
        <v>9</v>
      </c>
      <c r="E27" s="60" t="s">
        <v>34</v>
      </c>
      <c r="F27" s="58">
        <f t="shared" si="0"/>
        <v>0</v>
      </c>
      <c r="G27" s="75"/>
      <c r="H27" s="75"/>
      <c r="I27" s="75"/>
      <c r="J27" s="75"/>
      <c r="K27" s="75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AJ27" s="10"/>
    </row>
    <row r="28" spans="4:36" ht="12.75">
      <c r="D28" s="13">
        <f t="shared" si="1"/>
        <v>10</v>
      </c>
      <c r="E28" s="60" t="s">
        <v>35</v>
      </c>
      <c r="F28" s="58">
        <f t="shared" si="0"/>
        <v>0</v>
      </c>
      <c r="G28" s="75"/>
      <c r="H28" s="75"/>
      <c r="I28" s="75"/>
      <c r="J28" s="75"/>
      <c r="K28" s="75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AJ28" s="10"/>
    </row>
    <row r="29" spans="4:36" ht="12.75">
      <c r="D29" s="61">
        <f t="shared" si="1"/>
        <v>11</v>
      </c>
      <c r="E29" s="62" t="s">
        <v>36</v>
      </c>
      <c r="F29" s="58">
        <f t="shared" si="0"/>
        <v>0</v>
      </c>
      <c r="G29" s="75"/>
      <c r="H29" s="75"/>
      <c r="I29" s="75"/>
      <c r="J29" s="75"/>
      <c r="K29" s="75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AJ29" s="10"/>
    </row>
    <row r="30" spans="4:38" ht="12.75">
      <c r="D30" s="16" t="s">
        <v>2</v>
      </c>
      <c r="E30" s="12" t="s">
        <v>37</v>
      </c>
      <c r="F30" s="49">
        <f aca="true" t="shared" si="2" ref="F30:K30">ROUND(SUM(F19:F29),2)</f>
        <v>0</v>
      </c>
      <c r="G30" s="34">
        <f t="shared" si="2"/>
        <v>0</v>
      </c>
      <c r="H30" s="34">
        <f t="shared" si="2"/>
        <v>0</v>
      </c>
      <c r="I30" s="34">
        <f t="shared" si="2"/>
        <v>0</v>
      </c>
      <c r="J30" s="34">
        <f t="shared" si="2"/>
        <v>0</v>
      </c>
      <c r="K30" s="34">
        <f t="shared" si="2"/>
        <v>0</v>
      </c>
      <c r="AJ30" s="10"/>
      <c r="AK30" s="10"/>
      <c r="AL30" s="10"/>
    </row>
    <row r="31" spans="4:38" ht="12.75">
      <c r="D31" s="5"/>
      <c r="E31" s="1"/>
      <c r="F31" s="17"/>
      <c r="G31" s="17"/>
      <c r="H31" s="17"/>
      <c r="I31" s="17"/>
      <c r="J31" s="17"/>
      <c r="K31" s="17"/>
      <c r="L31" s="17"/>
      <c r="AJ31" s="10"/>
      <c r="AK31" s="10"/>
      <c r="AL31" s="10"/>
    </row>
    <row r="32" spans="4:38" ht="12.75" customHeight="1">
      <c r="D32" s="86" t="str">
        <f>D17</f>
        <v>Stavke proračuna projekta </v>
      </c>
      <c r="E32" s="87"/>
      <c r="F32" s="48"/>
      <c r="G32" s="99" t="s">
        <v>47</v>
      </c>
      <c r="H32" s="100"/>
      <c r="I32" s="100"/>
      <c r="J32" s="100"/>
      <c r="K32" s="100"/>
      <c r="L32" s="17"/>
      <c r="AJ32" s="10"/>
      <c r="AK32" s="10"/>
      <c r="AL32" s="10"/>
    </row>
    <row r="33" spans="4:38" ht="48.75" customHeight="1">
      <c r="D33" s="88"/>
      <c r="E33" s="89"/>
      <c r="F33" s="47" t="s">
        <v>25</v>
      </c>
      <c r="G33" s="15">
        <v>1</v>
      </c>
      <c r="H33" s="15">
        <v>2</v>
      </c>
      <c r="I33" s="15">
        <v>3</v>
      </c>
      <c r="J33" s="15">
        <v>4</v>
      </c>
      <c r="K33" s="15">
        <v>5</v>
      </c>
      <c r="L33"/>
      <c r="AJ33" s="10"/>
      <c r="AK33" s="10"/>
      <c r="AL33" s="10"/>
    </row>
    <row r="34" spans="4:38" ht="12.75" customHeight="1">
      <c r="D34" s="13">
        <f>1</f>
        <v>1</v>
      </c>
      <c r="E34" s="70" t="str">
        <f>E19</f>
        <v>Zemljište</v>
      </c>
      <c r="F34" s="58">
        <f>ROUND(SUM(G34:K34),2)</f>
        <v>0</v>
      </c>
      <c r="G34" s="74"/>
      <c r="H34" s="74"/>
      <c r="I34" s="74"/>
      <c r="J34" s="74"/>
      <c r="K34" s="74"/>
      <c r="L34"/>
      <c r="AJ34" s="10"/>
      <c r="AK34" s="10"/>
      <c r="AL34" s="10"/>
    </row>
    <row r="35" spans="4:38" ht="12.75" customHeight="1">
      <c r="D35" s="13">
        <f>D34+1</f>
        <v>2</v>
      </c>
      <c r="E35" s="70" t="str">
        <f aca="true" t="shared" si="3" ref="E35:E44">E20</f>
        <v>Nekretnine </v>
      </c>
      <c r="F35" s="58">
        <f aca="true" t="shared" si="4" ref="F35:F44">ROUND(SUM(G35:K35),2)</f>
        <v>0</v>
      </c>
      <c r="G35" s="74"/>
      <c r="H35" s="74"/>
      <c r="I35" s="74"/>
      <c r="J35" s="74"/>
      <c r="K35" s="74"/>
      <c r="L35"/>
      <c r="AJ35" s="10"/>
      <c r="AK35" s="10"/>
      <c r="AL35" s="10"/>
    </row>
    <row r="36" spans="4:38" ht="12.75" customHeight="1">
      <c r="D36" s="13">
        <f aca="true" t="shared" si="5" ref="D36:D44">D35+1</f>
        <v>3</v>
      </c>
      <c r="E36" s="70" t="str">
        <f t="shared" si="3"/>
        <v>Nematerijalna imovina </v>
      </c>
      <c r="F36" s="58">
        <f t="shared" si="4"/>
        <v>0</v>
      </c>
      <c r="G36" s="74"/>
      <c r="H36" s="74"/>
      <c r="I36" s="74"/>
      <c r="J36" s="74"/>
      <c r="K36" s="74"/>
      <c r="L36"/>
      <c r="AJ36" s="10"/>
      <c r="AK36" s="10"/>
      <c r="AL36" s="10"/>
    </row>
    <row r="37" spans="4:38" ht="12.75" customHeight="1">
      <c r="D37" s="13">
        <f t="shared" si="5"/>
        <v>4</v>
      </c>
      <c r="E37" s="70" t="str">
        <f t="shared" si="3"/>
        <v>Troškovi sudionika za nematerijalnu imovinu </v>
      </c>
      <c r="F37" s="58">
        <f t="shared" si="4"/>
        <v>0</v>
      </c>
      <c r="G37" s="74"/>
      <c r="H37" s="74"/>
      <c r="I37" s="74"/>
      <c r="J37" s="74"/>
      <c r="K37" s="74"/>
      <c r="L37"/>
      <c r="AJ37" s="10"/>
      <c r="AK37" s="10"/>
      <c r="AL37" s="10"/>
    </row>
    <row r="38" spans="4:38" ht="12.75" customHeight="1">
      <c r="D38" s="13">
        <f t="shared" si="5"/>
        <v>5</v>
      </c>
      <c r="E38" s="70" t="str">
        <f t="shared" si="3"/>
        <v>Izgradnja</v>
      </c>
      <c r="F38" s="58">
        <f t="shared" si="4"/>
        <v>0</v>
      </c>
      <c r="G38" s="74"/>
      <c r="H38" s="74"/>
      <c r="I38" s="74"/>
      <c r="J38" s="74"/>
      <c r="K38" s="74"/>
      <c r="L38"/>
      <c r="AJ38" s="10"/>
      <c r="AK38" s="10"/>
      <c r="AL38" s="10"/>
    </row>
    <row r="39" spans="4:38" ht="12.75" customHeight="1">
      <c r="D39" s="13">
        <f t="shared" si="5"/>
        <v>6</v>
      </c>
      <c r="E39" s="70" t="str">
        <f t="shared" si="3"/>
        <v>Oprema</v>
      </c>
      <c r="F39" s="58">
        <f t="shared" si="4"/>
        <v>0</v>
      </c>
      <c r="G39" s="74"/>
      <c r="H39" s="74"/>
      <c r="I39" s="74"/>
      <c r="J39" s="74"/>
      <c r="K39" s="74"/>
      <c r="L39"/>
      <c r="AJ39" s="10"/>
      <c r="AK39" s="10"/>
      <c r="AL39" s="10"/>
    </row>
    <row r="40" spans="4:38" ht="12.75" customHeight="1">
      <c r="D40" s="13">
        <f t="shared" si="5"/>
        <v>7</v>
      </c>
      <c r="E40" s="70" t="str">
        <f t="shared" si="3"/>
        <v>Promidžba i vidljivost  </v>
      </c>
      <c r="F40" s="58">
        <f t="shared" si="4"/>
        <v>0</v>
      </c>
      <c r="G40" s="74"/>
      <c r="H40" s="74"/>
      <c r="I40" s="74"/>
      <c r="J40" s="74"/>
      <c r="K40" s="74"/>
      <c r="L40"/>
      <c r="AJ40" s="10"/>
      <c r="AK40" s="10"/>
      <c r="AL40" s="10"/>
    </row>
    <row r="41" spans="4:38" ht="12.75" customHeight="1">
      <c r="D41" s="13">
        <f t="shared" si="5"/>
        <v>8</v>
      </c>
      <c r="E41" s="70" t="str">
        <f t="shared" si="3"/>
        <v>Križno financiranje ERDF (3)</v>
      </c>
      <c r="F41" s="58">
        <f t="shared" si="4"/>
        <v>0</v>
      </c>
      <c r="G41" s="74"/>
      <c r="H41" s="74"/>
      <c r="I41" s="74"/>
      <c r="J41" s="74"/>
      <c r="K41" s="74"/>
      <c r="L41"/>
      <c r="AJ41" s="10"/>
      <c r="AK41" s="10"/>
      <c r="AL41" s="10"/>
    </row>
    <row r="42" spans="4:38" ht="12.75" customHeight="1">
      <c r="D42" s="13">
        <f t="shared" si="5"/>
        <v>9</v>
      </c>
      <c r="E42" s="70" t="str">
        <f t="shared" si="3"/>
        <v>Križno financiranje ESF  (5,6)</v>
      </c>
      <c r="F42" s="58">
        <f t="shared" si="4"/>
        <v>0</v>
      </c>
      <c r="G42" s="74"/>
      <c r="H42" s="74"/>
      <c r="I42" s="74"/>
      <c r="J42" s="74"/>
      <c r="K42" s="74"/>
      <c r="L42"/>
      <c r="AJ42" s="10"/>
      <c r="AK42" s="10"/>
      <c r="AL42" s="10"/>
    </row>
    <row r="43" spans="4:38" ht="12.75" customHeight="1">
      <c r="D43" s="13">
        <f t="shared" si="5"/>
        <v>10</v>
      </c>
      <c r="E43" s="70" t="str">
        <f t="shared" si="3"/>
        <v>Amortizacija </v>
      </c>
      <c r="F43" s="58">
        <f t="shared" si="4"/>
        <v>0</v>
      </c>
      <c r="G43" s="74"/>
      <c r="H43" s="74"/>
      <c r="I43" s="74"/>
      <c r="J43" s="74"/>
      <c r="K43" s="74"/>
      <c r="L43"/>
      <c r="AJ43" s="10"/>
      <c r="AK43" s="10"/>
      <c r="AL43" s="10"/>
    </row>
    <row r="44" spans="4:38" ht="12.75" customHeight="1">
      <c r="D44" s="13">
        <f t="shared" si="5"/>
        <v>11</v>
      </c>
      <c r="E44" s="70" t="str">
        <f t="shared" si="3"/>
        <v>Opći troškovi </v>
      </c>
      <c r="F44" s="58">
        <f t="shared" si="4"/>
        <v>0</v>
      </c>
      <c r="G44" s="74"/>
      <c r="H44" s="74"/>
      <c r="I44" s="74"/>
      <c r="J44" s="74"/>
      <c r="K44" s="74"/>
      <c r="L44"/>
      <c r="AJ44" s="10"/>
      <c r="AK44" s="10"/>
      <c r="AL44" s="10"/>
    </row>
    <row r="45" spans="4:38" ht="25.5">
      <c r="D45" s="16" t="s">
        <v>3</v>
      </c>
      <c r="E45" s="18" t="s">
        <v>38</v>
      </c>
      <c r="F45" s="49">
        <f aca="true" t="shared" si="6" ref="F45:K45">ROUND(SUM(F34:F44),2)</f>
        <v>0</v>
      </c>
      <c r="G45" s="34">
        <f t="shared" si="6"/>
        <v>0</v>
      </c>
      <c r="H45" s="34">
        <f t="shared" si="6"/>
        <v>0</v>
      </c>
      <c r="I45" s="34">
        <f t="shared" si="6"/>
        <v>0</v>
      </c>
      <c r="J45" s="34">
        <f t="shared" si="6"/>
        <v>0</v>
      </c>
      <c r="K45" s="34">
        <f t="shared" si="6"/>
        <v>0</v>
      </c>
      <c r="L45"/>
      <c r="AJ45" s="10"/>
      <c r="AK45" s="10"/>
      <c r="AL45" s="10"/>
    </row>
    <row r="46" spans="4:35" ht="12.75">
      <c r="D46" s="16" t="s">
        <v>4</v>
      </c>
      <c r="E46" s="71" t="s">
        <v>39</v>
      </c>
      <c r="F46" s="49">
        <f>ROUND(F45+F30,2)</f>
        <v>0</v>
      </c>
      <c r="G46" s="34">
        <f>ROUND(G30+G45,2)</f>
        <v>0</v>
      </c>
      <c r="H46" s="34">
        <f>ROUND(H30+H45,2)</f>
        <v>0</v>
      </c>
      <c r="I46" s="34">
        <f>ROUND(I30+I45,2)</f>
        <v>0</v>
      </c>
      <c r="J46" s="34">
        <f>ROUND(J30+J45,2)</f>
        <v>0</v>
      </c>
      <c r="K46" s="34">
        <f>ROUND(K30+K45,2)</f>
        <v>0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6:35" ht="12.75"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6:35" ht="12.75"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4:35" ht="12.75" customHeight="1">
      <c r="D49" s="86" t="s">
        <v>40</v>
      </c>
      <c r="E49" s="87"/>
      <c r="F49" s="50"/>
      <c r="G49" s="1" t="s">
        <v>47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4:36" ht="35.25" customHeight="1">
      <c r="D50" s="90"/>
      <c r="E50" s="91"/>
      <c r="F50" s="47" t="s">
        <v>46</v>
      </c>
      <c r="G50" s="78">
        <v>1</v>
      </c>
      <c r="H50" s="78">
        <v>2</v>
      </c>
      <c r="I50" s="78">
        <v>3</v>
      </c>
      <c r="J50" s="78">
        <v>4</v>
      </c>
      <c r="K50" s="78">
        <v>5</v>
      </c>
      <c r="L50" s="78">
        <v>6</v>
      </c>
      <c r="M50" s="78">
        <v>7</v>
      </c>
      <c r="N50" s="78">
        <v>8</v>
      </c>
      <c r="O50" s="78">
        <v>9</v>
      </c>
      <c r="P50" s="78">
        <v>10</v>
      </c>
      <c r="Q50" s="78">
        <v>11</v>
      </c>
      <c r="R50" s="78">
        <v>12</v>
      </c>
      <c r="S50" s="78">
        <v>13</v>
      </c>
      <c r="T50" s="78">
        <v>14</v>
      </c>
      <c r="U50" s="78">
        <v>15</v>
      </c>
      <c r="V50" s="78">
        <v>16</v>
      </c>
      <c r="W50" s="78">
        <v>17</v>
      </c>
      <c r="X50" s="78">
        <v>18</v>
      </c>
      <c r="Y50" s="78">
        <v>19</v>
      </c>
      <c r="Z50" s="78">
        <v>20</v>
      </c>
      <c r="AA50" s="78">
        <v>21</v>
      </c>
      <c r="AB50" s="78">
        <v>22</v>
      </c>
      <c r="AC50" s="78">
        <v>23</v>
      </c>
      <c r="AD50" s="78">
        <v>24</v>
      </c>
      <c r="AE50" s="78">
        <v>25</v>
      </c>
      <c r="AF50" s="78">
        <v>26</v>
      </c>
      <c r="AG50" s="78">
        <v>27</v>
      </c>
      <c r="AH50" s="78">
        <v>28</v>
      </c>
      <c r="AI50" s="78">
        <v>29</v>
      </c>
      <c r="AJ50" s="78">
        <v>30</v>
      </c>
    </row>
    <row r="51" spans="4:36" ht="38.25">
      <c r="D51" s="13">
        <f>1</f>
        <v>1</v>
      </c>
      <c r="E51" s="64" t="s">
        <v>41</v>
      </c>
      <c r="F51" s="58">
        <f aca="true" t="shared" si="7" ref="F51:F57">ROUND(SUM(G51:AJ51),2)</f>
        <v>0</v>
      </c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6"/>
    </row>
    <row r="52" spans="4:36" ht="12.75">
      <c r="D52" s="13">
        <f aca="true" t="shared" si="8" ref="D52:D57">D51+1</f>
        <v>2</v>
      </c>
      <c r="E52" s="64" t="s">
        <v>42</v>
      </c>
      <c r="F52" s="58">
        <f t="shared" si="7"/>
        <v>0</v>
      </c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4:36" ht="25.5">
      <c r="D53" s="13">
        <f t="shared" si="8"/>
        <v>3</v>
      </c>
      <c r="E53" s="64" t="s">
        <v>43</v>
      </c>
      <c r="F53" s="58">
        <f t="shared" si="7"/>
        <v>0</v>
      </c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6"/>
    </row>
    <row r="54" spans="4:36" ht="25.5">
      <c r="D54" s="13">
        <f t="shared" si="8"/>
        <v>4</v>
      </c>
      <c r="E54" s="64" t="s">
        <v>48</v>
      </c>
      <c r="F54" s="58">
        <f t="shared" si="7"/>
        <v>0</v>
      </c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4:36" ht="25.5">
      <c r="D55" s="13">
        <f t="shared" si="8"/>
        <v>5</v>
      </c>
      <c r="E55" s="64" t="s">
        <v>44</v>
      </c>
      <c r="F55" s="58">
        <f t="shared" si="7"/>
        <v>0</v>
      </c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6"/>
    </row>
    <row r="56" spans="4:36" ht="25.5">
      <c r="D56" s="13">
        <f t="shared" si="8"/>
        <v>6</v>
      </c>
      <c r="E56" s="64" t="s">
        <v>45</v>
      </c>
      <c r="F56" s="58">
        <f t="shared" si="7"/>
        <v>0</v>
      </c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6"/>
    </row>
    <row r="57" spans="4:36" ht="12.75">
      <c r="D57" s="13">
        <f t="shared" si="8"/>
        <v>7</v>
      </c>
      <c r="E57" s="64" t="s">
        <v>49</v>
      </c>
      <c r="F57" s="58">
        <f t="shared" si="7"/>
        <v>0</v>
      </c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6"/>
    </row>
    <row r="58" spans="4:36" ht="17.25" customHeight="1">
      <c r="D58" s="16" t="s">
        <v>5</v>
      </c>
      <c r="E58" s="12" t="s">
        <v>50</v>
      </c>
      <c r="F58" s="49">
        <f>ROUND(SUM(F51:F57),2)</f>
        <v>0</v>
      </c>
      <c r="G58" s="34">
        <f>ROUND(SUM(G51:G57),2)</f>
        <v>0</v>
      </c>
      <c r="H58" s="34">
        <f aca="true" t="shared" si="9" ref="H58:AE58">ROUND(SUM(H51:H57),2)</f>
        <v>0</v>
      </c>
      <c r="I58" s="34">
        <f t="shared" si="9"/>
        <v>0</v>
      </c>
      <c r="J58" s="34">
        <f t="shared" si="9"/>
        <v>0</v>
      </c>
      <c r="K58" s="34">
        <f t="shared" si="9"/>
        <v>0</v>
      </c>
      <c r="L58" s="34">
        <f t="shared" si="9"/>
        <v>0</v>
      </c>
      <c r="M58" s="34">
        <f t="shared" si="9"/>
        <v>0</v>
      </c>
      <c r="N58" s="34">
        <f t="shared" si="9"/>
        <v>0</v>
      </c>
      <c r="O58" s="34">
        <f t="shared" si="9"/>
        <v>0</v>
      </c>
      <c r="P58" s="34">
        <f t="shared" si="9"/>
        <v>0</v>
      </c>
      <c r="Q58" s="34">
        <f t="shared" si="9"/>
        <v>0</v>
      </c>
      <c r="R58" s="34">
        <f t="shared" si="9"/>
        <v>0</v>
      </c>
      <c r="S58" s="34">
        <f t="shared" si="9"/>
        <v>0</v>
      </c>
      <c r="T58" s="34">
        <f t="shared" si="9"/>
        <v>0</v>
      </c>
      <c r="U58" s="34">
        <f t="shared" si="9"/>
        <v>0</v>
      </c>
      <c r="V58" s="34">
        <f t="shared" si="9"/>
        <v>0</v>
      </c>
      <c r="W58" s="34">
        <f t="shared" si="9"/>
        <v>0</v>
      </c>
      <c r="X58" s="34">
        <f t="shared" si="9"/>
        <v>0</v>
      </c>
      <c r="Y58" s="34">
        <f t="shared" si="9"/>
        <v>0</v>
      </c>
      <c r="Z58" s="34">
        <f t="shared" si="9"/>
        <v>0</v>
      </c>
      <c r="AA58" s="34">
        <f t="shared" si="9"/>
        <v>0</v>
      </c>
      <c r="AB58" s="34">
        <f t="shared" si="9"/>
        <v>0</v>
      </c>
      <c r="AC58" s="34">
        <f t="shared" si="9"/>
        <v>0</v>
      </c>
      <c r="AD58" s="34">
        <f t="shared" si="9"/>
        <v>0</v>
      </c>
      <c r="AE58" s="34">
        <f t="shared" si="9"/>
        <v>0</v>
      </c>
      <c r="AF58" s="34">
        <f>ROUND(SUM(AF51:AF57),2)</f>
        <v>0</v>
      </c>
      <c r="AG58" s="34">
        <f>ROUND(SUM(AG51:AG57),2)</f>
        <v>0</v>
      </c>
      <c r="AH58" s="34">
        <f>ROUND(SUM(AH51:AH57),2)</f>
        <v>0</v>
      </c>
      <c r="AI58" s="34">
        <f>ROUND(SUM(AI51:AI57),2)</f>
        <v>0</v>
      </c>
      <c r="AJ58" s="34">
        <f>ROUND(SUM(AJ51:AJ57),2)</f>
        <v>0</v>
      </c>
    </row>
    <row r="61" spans="4:35" ht="12.75" customHeight="1">
      <c r="D61" s="86" t="s">
        <v>71</v>
      </c>
      <c r="E61" s="87"/>
      <c r="F61" s="50"/>
      <c r="G61" s="101" t="s">
        <v>72</v>
      </c>
      <c r="H61" s="102"/>
      <c r="I61" s="102"/>
      <c r="J61" s="102"/>
      <c r="K61" s="29"/>
      <c r="L61" s="29"/>
      <c r="M61" s="29"/>
      <c r="N61" s="29"/>
      <c r="O61" s="29"/>
      <c r="P61" s="29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/>
      <c r="AI61"/>
    </row>
    <row r="62" spans="4:36" ht="34.5" customHeight="1">
      <c r="D62" s="88"/>
      <c r="E62" s="89"/>
      <c r="F62" s="47" t="s">
        <v>46</v>
      </c>
      <c r="G62" s="78">
        <v>1</v>
      </c>
      <c r="H62" s="78">
        <v>2</v>
      </c>
      <c r="I62" s="78">
        <v>3</v>
      </c>
      <c r="J62" s="78">
        <v>4</v>
      </c>
      <c r="K62" s="78">
        <v>5</v>
      </c>
      <c r="L62" s="78">
        <v>6</v>
      </c>
      <c r="M62" s="78">
        <v>7</v>
      </c>
      <c r="N62" s="78">
        <v>8</v>
      </c>
      <c r="O62" s="78">
        <v>9</v>
      </c>
      <c r="P62" s="78">
        <v>10</v>
      </c>
      <c r="Q62" s="78">
        <v>11</v>
      </c>
      <c r="R62" s="78">
        <v>12</v>
      </c>
      <c r="S62" s="78">
        <v>13</v>
      </c>
      <c r="T62" s="78">
        <v>14</v>
      </c>
      <c r="U62" s="78">
        <v>15</v>
      </c>
      <c r="V62" s="78">
        <v>16</v>
      </c>
      <c r="W62" s="78">
        <v>17</v>
      </c>
      <c r="X62" s="78">
        <v>18</v>
      </c>
      <c r="Y62" s="78">
        <v>19</v>
      </c>
      <c r="Z62" s="78">
        <v>20</v>
      </c>
      <c r="AA62" s="78">
        <v>21</v>
      </c>
      <c r="AB62" s="78">
        <v>22</v>
      </c>
      <c r="AC62" s="78">
        <v>23</v>
      </c>
      <c r="AD62" s="78">
        <v>24</v>
      </c>
      <c r="AE62" s="78">
        <v>25</v>
      </c>
      <c r="AF62" s="78">
        <v>26</v>
      </c>
      <c r="AG62" s="78">
        <v>27</v>
      </c>
      <c r="AH62" s="78">
        <v>28</v>
      </c>
      <c r="AI62" s="78">
        <v>29</v>
      </c>
      <c r="AJ62" s="78">
        <v>30</v>
      </c>
    </row>
    <row r="63" spans="4:36" ht="12.75">
      <c r="D63" s="13">
        <f>1</f>
        <v>1</v>
      </c>
      <c r="E63" s="66" t="s">
        <v>51</v>
      </c>
      <c r="F63" s="65">
        <f aca="true" t="shared" si="10" ref="F63:F69">ROUND(SUM(G63:AJ63),2)</f>
        <v>0</v>
      </c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6"/>
    </row>
    <row r="64" spans="4:36" ht="12.75">
      <c r="D64" s="13">
        <f aca="true" t="shared" si="11" ref="D64:D69">D63+1</f>
        <v>2</v>
      </c>
      <c r="E64" s="66" t="s">
        <v>52</v>
      </c>
      <c r="F64" s="65">
        <f t="shared" si="10"/>
        <v>0</v>
      </c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6"/>
    </row>
    <row r="65" spans="4:36" ht="12.75">
      <c r="D65" s="13">
        <f t="shared" si="11"/>
        <v>3</v>
      </c>
      <c r="E65" s="66" t="s">
        <v>53</v>
      </c>
      <c r="F65" s="65">
        <f t="shared" si="10"/>
        <v>0</v>
      </c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4:36" ht="12.75">
      <c r="D66" s="13">
        <f t="shared" si="11"/>
        <v>4</v>
      </c>
      <c r="E66" s="66" t="s">
        <v>54</v>
      </c>
      <c r="F66" s="65">
        <f t="shared" si="10"/>
        <v>0</v>
      </c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4:36" ht="12.75">
      <c r="D67" s="13">
        <f t="shared" si="11"/>
        <v>5</v>
      </c>
      <c r="E67" s="66" t="s">
        <v>55</v>
      </c>
      <c r="F67" s="65">
        <f t="shared" si="10"/>
        <v>0</v>
      </c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6"/>
    </row>
    <row r="68" spans="4:36" ht="12.75">
      <c r="D68" s="13">
        <f t="shared" si="11"/>
        <v>6</v>
      </c>
      <c r="E68" s="66" t="s">
        <v>56</v>
      </c>
      <c r="F68" s="65">
        <f t="shared" si="10"/>
        <v>0</v>
      </c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6"/>
    </row>
    <row r="69" spans="4:36" ht="12.75">
      <c r="D69" s="13">
        <f t="shared" si="11"/>
        <v>7</v>
      </c>
      <c r="E69" s="67" t="s">
        <v>57</v>
      </c>
      <c r="F69" s="65">
        <f t="shared" si="10"/>
        <v>0</v>
      </c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6"/>
    </row>
    <row r="70" spans="4:36" ht="12.75">
      <c r="D70" s="16" t="s">
        <v>6</v>
      </c>
      <c r="E70" s="50" t="s">
        <v>58</v>
      </c>
      <c r="F70" s="49">
        <f>ROUND(SUM(F63:F69),2)</f>
        <v>0</v>
      </c>
      <c r="G70" s="34">
        <f>ROUND(SUM(G63:G69),2)</f>
        <v>0</v>
      </c>
      <c r="H70" s="34">
        <f aca="true" t="shared" si="12" ref="H70:AJ70">ROUND(SUM(H63:H69),2)</f>
        <v>0</v>
      </c>
      <c r="I70" s="34">
        <f t="shared" si="12"/>
        <v>0</v>
      </c>
      <c r="J70" s="34">
        <f t="shared" si="12"/>
        <v>0</v>
      </c>
      <c r="K70" s="34">
        <f t="shared" si="12"/>
        <v>0</v>
      </c>
      <c r="L70" s="34">
        <f t="shared" si="12"/>
        <v>0</v>
      </c>
      <c r="M70" s="34">
        <f t="shared" si="12"/>
        <v>0</v>
      </c>
      <c r="N70" s="34">
        <f t="shared" si="12"/>
        <v>0</v>
      </c>
      <c r="O70" s="34">
        <f t="shared" si="12"/>
        <v>0</v>
      </c>
      <c r="P70" s="34">
        <f t="shared" si="12"/>
        <v>0</v>
      </c>
      <c r="Q70" s="34">
        <f t="shared" si="12"/>
        <v>0</v>
      </c>
      <c r="R70" s="34">
        <f t="shared" si="12"/>
        <v>0</v>
      </c>
      <c r="S70" s="34">
        <f t="shared" si="12"/>
        <v>0</v>
      </c>
      <c r="T70" s="34">
        <f t="shared" si="12"/>
        <v>0</v>
      </c>
      <c r="U70" s="34">
        <f t="shared" si="12"/>
        <v>0</v>
      </c>
      <c r="V70" s="34">
        <f t="shared" si="12"/>
        <v>0</v>
      </c>
      <c r="W70" s="34">
        <f t="shared" si="12"/>
        <v>0</v>
      </c>
      <c r="X70" s="34">
        <f t="shared" si="12"/>
        <v>0</v>
      </c>
      <c r="Y70" s="34">
        <f t="shared" si="12"/>
        <v>0</v>
      </c>
      <c r="Z70" s="34">
        <f t="shared" si="12"/>
        <v>0</v>
      </c>
      <c r="AA70" s="34">
        <f t="shared" si="12"/>
        <v>0</v>
      </c>
      <c r="AB70" s="34">
        <f t="shared" si="12"/>
        <v>0</v>
      </c>
      <c r="AC70" s="34">
        <f t="shared" si="12"/>
        <v>0</v>
      </c>
      <c r="AD70" s="34">
        <f t="shared" si="12"/>
        <v>0</v>
      </c>
      <c r="AE70" s="34">
        <f t="shared" si="12"/>
        <v>0</v>
      </c>
      <c r="AF70" s="34">
        <f t="shared" si="12"/>
        <v>0</v>
      </c>
      <c r="AG70" s="34">
        <f t="shared" si="12"/>
        <v>0</v>
      </c>
      <c r="AH70" s="34">
        <f t="shared" si="12"/>
        <v>0</v>
      </c>
      <c r="AI70" s="34">
        <f t="shared" si="12"/>
        <v>0</v>
      </c>
      <c r="AJ70" s="34">
        <f t="shared" si="12"/>
        <v>0</v>
      </c>
    </row>
    <row r="71" spans="4:36" ht="12.75">
      <c r="D71" s="16" t="s">
        <v>10</v>
      </c>
      <c r="E71" s="18" t="s">
        <v>59</v>
      </c>
      <c r="F71" s="49">
        <f>F58-F70</f>
        <v>0</v>
      </c>
      <c r="G71" s="34">
        <f>ROUND(G58-G70,2)</f>
        <v>0</v>
      </c>
      <c r="H71" s="34">
        <f aca="true" t="shared" si="13" ref="H71:AJ71">ROUND(H58-H70,2)</f>
        <v>0</v>
      </c>
      <c r="I71" s="34">
        <f t="shared" si="13"/>
        <v>0</v>
      </c>
      <c r="J71" s="34">
        <f t="shared" si="13"/>
        <v>0</v>
      </c>
      <c r="K71" s="34">
        <f t="shared" si="13"/>
        <v>0</v>
      </c>
      <c r="L71" s="34">
        <f t="shared" si="13"/>
        <v>0</v>
      </c>
      <c r="M71" s="34">
        <f t="shared" si="13"/>
        <v>0</v>
      </c>
      <c r="N71" s="34">
        <f t="shared" si="13"/>
        <v>0</v>
      </c>
      <c r="O71" s="34">
        <f t="shared" si="13"/>
        <v>0</v>
      </c>
      <c r="P71" s="34">
        <f t="shared" si="13"/>
        <v>0</v>
      </c>
      <c r="Q71" s="34">
        <f t="shared" si="13"/>
        <v>0</v>
      </c>
      <c r="R71" s="34">
        <f t="shared" si="13"/>
        <v>0</v>
      </c>
      <c r="S71" s="34">
        <f t="shared" si="13"/>
        <v>0</v>
      </c>
      <c r="T71" s="34">
        <f t="shared" si="13"/>
        <v>0</v>
      </c>
      <c r="U71" s="34">
        <f t="shared" si="13"/>
        <v>0</v>
      </c>
      <c r="V71" s="34">
        <f t="shared" si="13"/>
        <v>0</v>
      </c>
      <c r="W71" s="34">
        <f t="shared" si="13"/>
        <v>0</v>
      </c>
      <c r="X71" s="34">
        <f t="shared" si="13"/>
        <v>0</v>
      </c>
      <c r="Y71" s="34">
        <f t="shared" si="13"/>
        <v>0</v>
      </c>
      <c r="Z71" s="34">
        <f t="shared" si="13"/>
        <v>0</v>
      </c>
      <c r="AA71" s="34">
        <f t="shared" si="13"/>
        <v>0</v>
      </c>
      <c r="AB71" s="34">
        <f t="shared" si="13"/>
        <v>0</v>
      </c>
      <c r="AC71" s="34">
        <f t="shared" si="13"/>
        <v>0</v>
      </c>
      <c r="AD71" s="34">
        <f t="shared" si="13"/>
        <v>0</v>
      </c>
      <c r="AE71" s="34">
        <f t="shared" si="13"/>
        <v>0</v>
      </c>
      <c r="AF71" s="34">
        <f t="shared" si="13"/>
        <v>0</v>
      </c>
      <c r="AG71" s="34">
        <f t="shared" si="13"/>
        <v>0</v>
      </c>
      <c r="AH71" s="34">
        <f t="shared" si="13"/>
        <v>0</v>
      </c>
      <c r="AI71" s="34">
        <f t="shared" si="13"/>
        <v>0</v>
      </c>
      <c r="AJ71" s="34">
        <f t="shared" si="13"/>
        <v>0</v>
      </c>
    </row>
    <row r="73" spans="4:35" ht="42.75" customHeight="1">
      <c r="D73" s="86" t="str">
        <f>D17</f>
        <v>Stavke proračuna projekta </v>
      </c>
      <c r="E73" s="87"/>
      <c r="F73" s="79" t="s">
        <v>68</v>
      </c>
      <c r="G73" s="29"/>
      <c r="H73" s="29"/>
      <c r="AH73"/>
      <c r="AI73"/>
    </row>
    <row r="74" spans="4:36" ht="33" customHeight="1">
      <c r="D74" s="88"/>
      <c r="E74" s="89"/>
      <c r="F74" s="80">
        <f>F5</f>
        <v>15</v>
      </c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</row>
    <row r="75" spans="4:35" ht="12.75">
      <c r="D75" s="13">
        <f>D34</f>
        <v>1</v>
      </c>
      <c r="E75" s="14" t="str">
        <f>E34</f>
        <v>Zemljište</v>
      </c>
      <c r="F75" s="74"/>
      <c r="G75" s="19"/>
      <c r="S75" s="36"/>
      <c r="AH75"/>
      <c r="AI75"/>
    </row>
    <row r="76" spans="4:35" ht="12.75">
      <c r="D76" s="13">
        <v>2</v>
      </c>
      <c r="E76" s="14" t="str">
        <f>E35</f>
        <v>Nekretnine </v>
      </c>
      <c r="F76" s="74"/>
      <c r="G76" s="17"/>
      <c r="S76" s="36"/>
      <c r="AH76"/>
      <c r="AI76"/>
    </row>
    <row r="77" spans="4:35" ht="12.75">
      <c r="D77" s="13">
        <v>3</v>
      </c>
      <c r="E77" s="14" t="s">
        <v>28</v>
      </c>
      <c r="F77" s="74"/>
      <c r="G77" s="17"/>
      <c r="AH77"/>
      <c r="AI77"/>
    </row>
    <row r="78" spans="4:35" ht="12.75">
      <c r="D78" s="13">
        <v>5</v>
      </c>
      <c r="E78" s="14" t="s">
        <v>60</v>
      </c>
      <c r="F78" s="74"/>
      <c r="G78" s="17"/>
      <c r="AH78"/>
      <c r="AI78"/>
    </row>
    <row r="79" spans="4:35" ht="23.25" customHeight="1">
      <c r="D79" s="13">
        <v>6</v>
      </c>
      <c r="E79" s="14" t="s">
        <v>31</v>
      </c>
      <c r="F79" s="74"/>
      <c r="G79" s="17"/>
      <c r="AH79"/>
      <c r="AI79"/>
    </row>
    <row r="80" spans="4:6" ht="12.75">
      <c r="D80" s="34"/>
      <c r="E80" s="26" t="s">
        <v>61</v>
      </c>
      <c r="F80" s="32">
        <f>ROUND(SUM(F75:F79),2)</f>
        <v>0</v>
      </c>
    </row>
    <row r="81" spans="4:9" ht="12.75">
      <c r="D81" s="16" t="s">
        <v>6</v>
      </c>
      <c r="E81" s="27" t="s">
        <v>62</v>
      </c>
      <c r="F81" s="31">
        <f>ROUND(F80/(1+5%)^F74,2)</f>
        <v>0</v>
      </c>
      <c r="G81" s="21"/>
      <c r="H81" s="22"/>
      <c r="I81" s="22"/>
    </row>
    <row r="82" spans="4:9" ht="12.75">
      <c r="D82" s="10"/>
      <c r="E82" s="10"/>
      <c r="F82" s="20"/>
      <c r="G82" s="21"/>
      <c r="H82" s="22"/>
      <c r="I82" s="22"/>
    </row>
    <row r="83" spans="4:9" ht="15" customHeight="1">
      <c r="D83" s="23" t="s">
        <v>9</v>
      </c>
      <c r="E83" s="33" t="s">
        <v>63</v>
      </c>
      <c r="F83" s="77">
        <v>0.85</v>
      </c>
      <c r="G83" s="21"/>
      <c r="H83" s="22"/>
      <c r="I83" s="22"/>
    </row>
    <row r="84" spans="4:9" ht="12.75" customHeight="1">
      <c r="D84" s="10"/>
      <c r="E84" s="10"/>
      <c r="F84" s="20"/>
      <c r="G84" s="21"/>
      <c r="H84" s="22"/>
      <c r="I84" s="22"/>
    </row>
    <row r="85" spans="4:9" ht="12.75">
      <c r="D85" s="10"/>
      <c r="E85" s="10"/>
      <c r="F85" s="20"/>
      <c r="G85" s="21"/>
      <c r="H85" s="22"/>
      <c r="I85" s="22"/>
    </row>
    <row r="86" spans="4:9" ht="12.75">
      <c r="D86" s="10"/>
      <c r="E86" s="10"/>
      <c r="F86" s="20"/>
      <c r="G86" s="21"/>
      <c r="H86" s="22"/>
      <c r="I86" s="22"/>
    </row>
    <row r="87" spans="3:9" ht="12.75">
      <c r="C87"/>
      <c r="D87" s="10"/>
      <c r="E87" s="10"/>
      <c r="F87" s="20"/>
      <c r="G87" s="21"/>
      <c r="H87" s="22"/>
      <c r="I87" s="22"/>
    </row>
    <row r="88" spans="3:9" ht="12.75">
      <c r="C88"/>
      <c r="D88" s="10"/>
      <c r="E88" s="10"/>
      <c r="F88" s="20"/>
      <c r="G88" s="21"/>
      <c r="H88" s="22"/>
      <c r="I88" s="22"/>
    </row>
    <row r="89" spans="5:11" ht="13.5" thickBot="1">
      <c r="E89" s="1"/>
      <c r="F89"/>
      <c r="J89" s="25"/>
      <c r="K89" s="25"/>
    </row>
    <row r="90" spans="4:11" ht="25.5">
      <c r="D90" s="40" t="s">
        <v>13</v>
      </c>
      <c r="E90" s="68" t="s">
        <v>65</v>
      </c>
      <c r="F90" s="82">
        <f>F30</f>
        <v>0</v>
      </c>
      <c r="J90" s="25"/>
      <c r="K90" s="25"/>
    </row>
    <row r="91" spans="4:11" ht="15.75">
      <c r="D91" s="43" t="s">
        <v>7</v>
      </c>
      <c r="E91" s="69" t="s">
        <v>67</v>
      </c>
      <c r="F91" s="42">
        <f>NPV(0.05,G46:INDEX(G46:K46,1,InvestmentPeriod))</f>
        <v>0</v>
      </c>
      <c r="J91" s="25"/>
      <c r="K91" s="25"/>
    </row>
    <row r="92" spans="4:11" ht="15.75">
      <c r="D92" s="41" t="s">
        <v>8</v>
      </c>
      <c r="E92" s="69" t="s">
        <v>64</v>
      </c>
      <c r="F92" s="42">
        <f>NPV(0.05,G71:INDEX(G71:AJ71,1,F5))+F81</f>
        <v>0</v>
      </c>
      <c r="J92" s="25"/>
      <c r="K92" s="25"/>
    </row>
    <row r="93" spans="4:11" ht="16.5">
      <c r="D93" s="43" t="s">
        <v>12</v>
      </c>
      <c r="E93" s="39" t="s">
        <v>66</v>
      </c>
      <c r="F93" s="81">
        <f>IF(ISERROR(ROUND(IF((DIC-DNR)/DIC&gt;1,1,(DIC-DNR)/DIC),8)),"",ROUND(IF((DIC-DNR)/DIC&gt;1,1,(DIC-DNR)/DIC),8))</f>
      </c>
      <c r="J93" s="25"/>
      <c r="K93" s="25"/>
    </row>
    <row r="94" spans="4:13" ht="65.25" customHeight="1">
      <c r="D94" s="43"/>
      <c r="E94" s="45" t="s">
        <v>78</v>
      </c>
      <c r="F94" s="42">
        <f>_xlfn.IFERROR(ROUND(IF(F93=1,0,(1-F93)*F90),2),"")</f>
      </c>
      <c r="H94" s="92" t="s">
        <v>77</v>
      </c>
      <c r="I94" s="93"/>
      <c r="J94" s="93"/>
      <c r="K94" s="93"/>
      <c r="L94" s="93"/>
      <c r="M94" s="94"/>
    </row>
    <row r="95" spans="4:11" ht="26.25" thickBot="1">
      <c r="D95" s="51" t="s">
        <v>76</v>
      </c>
      <c r="E95" s="46" t="s">
        <v>75</v>
      </c>
      <c r="F95" s="44">
        <f>_xlfn.IFERROR(ROUND(IF(F93=1,F90*CR,(F90-F94)*CR),2),"")</f>
      </c>
      <c r="J95" s="25"/>
      <c r="K95" s="25"/>
    </row>
    <row r="96" spans="5:11" ht="12.75">
      <c r="E96" s="38"/>
      <c r="J96" s="25"/>
      <c r="K96" s="25"/>
    </row>
    <row r="97" spans="4:11" ht="12.75">
      <c r="D97" s="1"/>
      <c r="E97" s="24"/>
      <c r="J97" s="25"/>
      <c r="K97" s="25"/>
    </row>
    <row r="98" ht="12.75">
      <c r="K98" s="25"/>
    </row>
    <row r="100" ht="12.75">
      <c r="E100" s="24"/>
    </row>
  </sheetData>
  <sheetProtection password="DA56" sheet="1" objects="1" scenarios="1"/>
  <mergeCells count="11">
    <mergeCell ref="G61:J61"/>
    <mergeCell ref="D17:E18"/>
    <mergeCell ref="D32:E33"/>
    <mergeCell ref="D49:E50"/>
    <mergeCell ref="H94:M94"/>
    <mergeCell ref="E2:J2"/>
    <mergeCell ref="E10:E11"/>
    <mergeCell ref="G17:K17"/>
    <mergeCell ref="G32:K32"/>
    <mergeCell ref="D73:E74"/>
    <mergeCell ref="D61:E62"/>
  </mergeCells>
  <conditionalFormatting sqref="G50:AJ58 G62:AJ71">
    <cfRule type="expression" priority="35" dxfId="0" stopIfTrue="1">
      <formula>G$50&gt;$F$5</formula>
    </cfRule>
  </conditionalFormatting>
  <conditionalFormatting sqref="G18:K30 G33:K46">
    <cfRule type="expression" priority="1" dxfId="0" stopIfTrue="1">
      <formula>G$18&gt;InvestmentPeriod</formula>
    </cfRule>
  </conditionalFormatting>
  <dataValidations count="7">
    <dataValidation type="decimal" showInputMessage="1" showErrorMessage="1" error="Eligible costs should be indicated as positive values!&#10;Please enter positive values to indicate Project investment costs" sqref="G51:AJ57 G19:K29 G34:K44 G63:AJ69">
      <formula1>0</formula1>
      <formula2>1E+35</formula2>
    </dataValidation>
    <dataValidation type="decimal" allowBlank="1" showInputMessage="1" showErrorMessage="1" error="Project implementation period is supposed to be too long and to exceed eligibility period! &#10;Please verify!" sqref="F11">
      <formula1>0</formula1>
      <formula2>60</formula2>
    </dataValidation>
    <dataValidation type="textLength" allowBlank="1" showInputMessage="1" showErrorMessage="1" error="Project title is too long! Please shorten up to 300 symbols!" sqref="K2:M3 E2">
      <formula1>1</formula1>
      <formula2>300</formula2>
    </dataValidation>
    <dataValidation type="whole" allowBlank="1" showInputMessage="1" showErrorMessage="1" error="Co-funding rate can not be higher than 100%! " sqref="F84">
      <formula1>0</formula1>
      <formula2>1</formula2>
    </dataValidation>
    <dataValidation type="list" allowBlank="1" showInputMessage="1" showErrorMessage="1" sqref="E5">
      <formula1>Sektorius</formula1>
    </dataValidation>
    <dataValidation type="decimal" allowBlank="1" showInputMessage="1" showErrorMessage="1" error="Co-funding rate can not be higher than 100%! " sqref="F83">
      <formula1>0</formula1>
      <formula2>1</formula2>
    </dataValidation>
    <dataValidation type="decimal" allowBlank="1" showInputMessage="1" showErrorMessage="1" error="Project implementation period is NOT supposed to be too long and to exceed eligibility period! &#10;Please verify!" sqref="F10">
      <formula1>0</formula1>
      <formula2>60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41" r:id="rId2"/>
  <headerFooter>
    <oddHeader xml:space="preserve">&amp;LPrilog 1 prijavnom obrascu Specifični B. dio&amp;C
&amp;"Arial,Bold"&amp;14&amp;K03+000PRILOG ZA PROJEKTE KOJI GENERIRAJU PRIHODE </oddHeader>
  </headerFooter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F192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23.421875" style="2" customWidth="1"/>
    <col min="2" max="2" width="21.140625" style="2" customWidth="1"/>
    <col min="3" max="3" width="3.140625" style="0" customWidth="1"/>
    <col min="4" max="4" width="15.421875" style="0" bestFit="1" customWidth="1"/>
    <col min="5" max="5" width="2.7109375" style="0" customWidth="1"/>
    <col min="6" max="6" width="19.421875" style="0" customWidth="1"/>
  </cols>
  <sheetData>
    <row r="1" spans="1:6" ht="15.75" thickBot="1">
      <c r="A1" s="53" t="s">
        <v>14</v>
      </c>
      <c r="B1" s="8" t="s">
        <v>74</v>
      </c>
      <c r="D1" s="23" t="s">
        <v>11</v>
      </c>
      <c r="F1" t="s">
        <v>73</v>
      </c>
    </row>
    <row r="2" spans="1:6" ht="16.5" thickBot="1" thickTop="1">
      <c r="A2" s="54" t="s">
        <v>15</v>
      </c>
      <c r="B2" s="8">
        <v>25</v>
      </c>
      <c r="D2" s="37" t="s">
        <v>69</v>
      </c>
      <c r="F2" s="10">
        <f>ROUNDUP(Sheet1!F10/12,0)</f>
        <v>2</v>
      </c>
    </row>
    <row r="3" spans="1:4" ht="15.75" thickBot="1">
      <c r="A3" s="55" t="s">
        <v>16</v>
      </c>
      <c r="B3" s="8">
        <v>30</v>
      </c>
      <c r="D3" s="38" t="s">
        <v>70</v>
      </c>
    </row>
    <row r="4" spans="1:2" ht="15.75" thickBot="1">
      <c r="A4" s="54" t="s">
        <v>17</v>
      </c>
      <c r="B4" s="8">
        <v>30</v>
      </c>
    </row>
    <row r="5" spans="1:2" ht="15.75" thickBot="1">
      <c r="A5" s="55" t="s">
        <v>18</v>
      </c>
      <c r="B5" s="8">
        <v>25</v>
      </c>
    </row>
    <row r="6" spans="1:2" ht="15.75" thickBot="1">
      <c r="A6" s="56" t="s">
        <v>19</v>
      </c>
      <c r="B6" s="8">
        <v>25</v>
      </c>
    </row>
    <row r="7" spans="1:2" ht="15.75" thickBot="1">
      <c r="A7" s="55" t="s">
        <v>20</v>
      </c>
      <c r="B7" s="8">
        <v>15</v>
      </c>
    </row>
    <row r="8" spans="1:2" ht="15.75" thickBot="1">
      <c r="A8" s="54" t="s">
        <v>21</v>
      </c>
      <c r="B8" s="8">
        <v>10</v>
      </c>
    </row>
    <row r="9" spans="1:2" ht="15">
      <c r="A9" s="57" t="s">
        <v>22</v>
      </c>
      <c r="B9" s="8">
        <v>15</v>
      </c>
    </row>
    <row r="10" ht="15">
      <c r="A10" s="3"/>
    </row>
    <row r="11" spans="1:2" ht="12.75">
      <c r="A11" s="7"/>
      <c r="B11" s="7"/>
    </row>
    <row r="12" spans="1:2" ht="12.75">
      <c r="A12" s="6"/>
      <c r="B12" s="6"/>
    </row>
    <row r="13" ht="15">
      <c r="A13" s="3"/>
    </row>
    <row r="14" ht="15">
      <c r="A14" s="3"/>
    </row>
    <row r="15" ht="15">
      <c r="A15" s="3"/>
    </row>
    <row r="16" ht="15">
      <c r="A16" s="3"/>
    </row>
    <row r="17" ht="15">
      <c r="A17" s="3"/>
    </row>
    <row r="18" ht="15">
      <c r="A18" s="3"/>
    </row>
    <row r="19" ht="15">
      <c r="A19" s="3"/>
    </row>
    <row r="20" ht="15">
      <c r="A20" s="3"/>
    </row>
    <row r="21" ht="15">
      <c r="A21" s="3"/>
    </row>
    <row r="22" ht="15">
      <c r="A22" s="3"/>
    </row>
    <row r="23" ht="15">
      <c r="A23" s="3"/>
    </row>
    <row r="24" ht="15">
      <c r="A24" s="3"/>
    </row>
    <row r="25" ht="15">
      <c r="A25" s="3"/>
    </row>
    <row r="26" ht="15">
      <c r="A26" s="3"/>
    </row>
    <row r="27" ht="15">
      <c r="A27" s="3"/>
    </row>
    <row r="28" ht="15">
      <c r="A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  <row r="62" ht="15">
      <c r="A62" s="3"/>
    </row>
    <row r="63" ht="15">
      <c r="A63" s="3"/>
    </row>
    <row r="64" ht="15">
      <c r="A64" s="3"/>
    </row>
    <row r="65" ht="15">
      <c r="A65" s="3"/>
    </row>
    <row r="66" ht="15">
      <c r="A66" s="3"/>
    </row>
    <row r="67" ht="15">
      <c r="A67" s="3"/>
    </row>
    <row r="68" ht="15">
      <c r="A68" s="3"/>
    </row>
    <row r="69" ht="15">
      <c r="A69" s="3"/>
    </row>
    <row r="70" ht="15">
      <c r="A70" s="3"/>
    </row>
    <row r="71" ht="15">
      <c r="A71" s="3"/>
    </row>
    <row r="72" ht="15">
      <c r="A72" s="3"/>
    </row>
    <row r="73" ht="15">
      <c r="A73" s="3"/>
    </row>
    <row r="74" ht="15">
      <c r="A74" s="3"/>
    </row>
    <row r="75" ht="15">
      <c r="A75" s="3"/>
    </row>
    <row r="76" ht="15">
      <c r="A76" s="3"/>
    </row>
    <row r="77" ht="15">
      <c r="A77" s="3"/>
    </row>
    <row r="78" ht="15">
      <c r="A78" s="3"/>
    </row>
    <row r="79" ht="15">
      <c r="A79" s="3"/>
    </row>
    <row r="80" ht="15">
      <c r="A80" s="3"/>
    </row>
    <row r="81" ht="15">
      <c r="A81" s="3"/>
    </row>
    <row r="82" ht="15">
      <c r="A82" s="3"/>
    </row>
    <row r="83" ht="15">
      <c r="A83" s="3"/>
    </row>
    <row r="84" ht="15">
      <c r="A84" s="3"/>
    </row>
    <row r="85" ht="15">
      <c r="A85" s="3"/>
    </row>
    <row r="86" ht="15">
      <c r="A86" s="3"/>
    </row>
    <row r="87" ht="15">
      <c r="A87" s="3"/>
    </row>
    <row r="88" ht="15">
      <c r="A88" s="3"/>
    </row>
    <row r="89" ht="15">
      <c r="A89" s="3"/>
    </row>
    <row r="90" ht="15">
      <c r="A90" s="3"/>
    </row>
    <row r="91" ht="15">
      <c r="A91" s="3"/>
    </row>
    <row r="92" ht="15">
      <c r="A92" s="3"/>
    </row>
    <row r="93" ht="15">
      <c r="A93" s="3"/>
    </row>
    <row r="94" ht="15">
      <c r="A94" s="3"/>
    </row>
    <row r="95" ht="15">
      <c r="A95" s="3"/>
    </row>
    <row r="96" ht="15">
      <c r="A96" s="3"/>
    </row>
    <row r="97" ht="15">
      <c r="A97" s="3"/>
    </row>
    <row r="98" ht="15">
      <c r="A98" s="3"/>
    </row>
    <row r="99" ht="15">
      <c r="A99" s="3"/>
    </row>
    <row r="100" ht="15">
      <c r="A100" s="3"/>
    </row>
    <row r="101" ht="15">
      <c r="A101" s="3"/>
    </row>
    <row r="102" ht="15">
      <c r="A102" s="3"/>
    </row>
    <row r="103" ht="15">
      <c r="A103" s="3"/>
    </row>
    <row r="104" ht="15">
      <c r="A104" s="3"/>
    </row>
    <row r="105" ht="15">
      <c r="A105" s="3"/>
    </row>
    <row r="106" ht="15">
      <c r="A106" s="3"/>
    </row>
    <row r="107" ht="15">
      <c r="A107" s="3"/>
    </row>
    <row r="108" ht="15">
      <c r="A108" s="3"/>
    </row>
    <row r="109" ht="15">
      <c r="A109" s="3"/>
    </row>
    <row r="110" ht="15">
      <c r="A110" s="3"/>
    </row>
    <row r="111" ht="15">
      <c r="A111" s="3"/>
    </row>
    <row r="112" ht="15">
      <c r="A112" s="3"/>
    </row>
    <row r="113" ht="15">
      <c r="A113" s="3"/>
    </row>
    <row r="114" ht="15">
      <c r="A114" s="3"/>
    </row>
    <row r="115" ht="15">
      <c r="A115" s="3"/>
    </row>
    <row r="116" ht="15">
      <c r="A116" s="3"/>
    </row>
    <row r="117" ht="15">
      <c r="A117" s="3"/>
    </row>
    <row r="118" ht="15">
      <c r="A118" s="3"/>
    </row>
    <row r="119" ht="15">
      <c r="A119" s="3"/>
    </row>
    <row r="120" ht="15">
      <c r="A120" s="3"/>
    </row>
    <row r="121" ht="15">
      <c r="A121" s="3"/>
    </row>
    <row r="122" ht="15">
      <c r="A122" s="3"/>
    </row>
    <row r="123" ht="15">
      <c r="A123" s="3"/>
    </row>
    <row r="124" ht="15">
      <c r="A124" s="3"/>
    </row>
    <row r="125" ht="15">
      <c r="A125" s="3"/>
    </row>
    <row r="126" ht="15">
      <c r="A126" s="3"/>
    </row>
    <row r="127" ht="15">
      <c r="A127" s="3"/>
    </row>
    <row r="128" ht="15">
      <c r="A128" s="3"/>
    </row>
    <row r="129" ht="15">
      <c r="A129" s="3"/>
    </row>
    <row r="130" ht="15">
      <c r="A130" s="3"/>
    </row>
    <row r="131" ht="15">
      <c r="A131" s="3"/>
    </row>
    <row r="132" ht="15">
      <c r="A132" s="3"/>
    </row>
    <row r="133" ht="15">
      <c r="A133" s="3"/>
    </row>
    <row r="134" ht="15">
      <c r="A134" s="3"/>
    </row>
    <row r="135" ht="15">
      <c r="A135" s="3"/>
    </row>
    <row r="136" ht="15">
      <c r="A136" s="3"/>
    </row>
    <row r="137" ht="15">
      <c r="A137" s="3"/>
    </row>
    <row r="138" ht="15">
      <c r="A138" s="3"/>
    </row>
    <row r="139" ht="15">
      <c r="A139" s="3"/>
    </row>
    <row r="140" ht="15">
      <c r="A140" s="3"/>
    </row>
    <row r="141" ht="15">
      <c r="A141" s="3"/>
    </row>
    <row r="142" ht="15">
      <c r="A142" s="3"/>
    </row>
    <row r="143" ht="15">
      <c r="A143" s="3"/>
    </row>
    <row r="144" ht="15">
      <c r="A144" s="3"/>
    </row>
    <row r="145" ht="15">
      <c r="A145" s="3"/>
    </row>
    <row r="146" ht="15">
      <c r="A146" s="3"/>
    </row>
    <row r="147" ht="15">
      <c r="A147" s="3"/>
    </row>
    <row r="148" ht="15">
      <c r="A148" s="3"/>
    </row>
    <row r="149" ht="15">
      <c r="A149" s="3"/>
    </row>
    <row r="150" ht="15">
      <c r="A150" s="3"/>
    </row>
    <row r="151" ht="15">
      <c r="A151" s="3"/>
    </row>
    <row r="152" ht="15">
      <c r="A152" s="3"/>
    </row>
    <row r="153" ht="15">
      <c r="A153" s="3"/>
    </row>
    <row r="154" ht="15">
      <c r="A154" s="3"/>
    </row>
    <row r="155" ht="15">
      <c r="A155" s="3"/>
    </row>
    <row r="156" ht="15">
      <c r="A156" s="3"/>
    </row>
    <row r="157" ht="15">
      <c r="A157" s="3"/>
    </row>
    <row r="158" ht="15">
      <c r="A158" s="3"/>
    </row>
    <row r="159" ht="15">
      <c r="A159" s="3"/>
    </row>
    <row r="160" ht="15">
      <c r="A160" s="3"/>
    </row>
    <row r="161" ht="15">
      <c r="A161" s="3"/>
    </row>
    <row r="162" ht="15">
      <c r="A162" s="3"/>
    </row>
    <row r="163" ht="15">
      <c r="A163" s="3"/>
    </row>
    <row r="164" ht="15">
      <c r="A164" s="3"/>
    </row>
    <row r="165" ht="15">
      <c r="A165" s="3"/>
    </row>
    <row r="166" ht="15">
      <c r="A166" s="3"/>
    </row>
    <row r="167" ht="15">
      <c r="A167" s="3"/>
    </row>
    <row r="168" ht="15">
      <c r="A168" s="3"/>
    </row>
    <row r="169" ht="15">
      <c r="A169" s="3"/>
    </row>
    <row r="170" ht="15">
      <c r="A170" s="3"/>
    </row>
    <row r="171" ht="15">
      <c r="A171" s="3"/>
    </row>
    <row r="172" ht="15">
      <c r="A172" s="3"/>
    </row>
    <row r="173" ht="15">
      <c r="A173" s="3"/>
    </row>
    <row r="174" ht="15">
      <c r="A174" s="3"/>
    </row>
    <row r="175" ht="15">
      <c r="A175" s="3"/>
    </row>
    <row r="176" ht="15">
      <c r="A176" s="3"/>
    </row>
    <row r="177" ht="15">
      <c r="A177" s="3"/>
    </row>
    <row r="178" ht="15">
      <c r="A178" s="3"/>
    </row>
    <row r="179" ht="15">
      <c r="A179" s="3"/>
    </row>
    <row r="180" ht="15">
      <c r="A180" s="3"/>
    </row>
    <row r="181" ht="15">
      <c r="A181" s="3"/>
    </row>
    <row r="182" ht="15">
      <c r="A182" s="3"/>
    </row>
    <row r="183" ht="15">
      <c r="A183" s="3"/>
    </row>
    <row r="184" ht="15">
      <c r="A184" s="3"/>
    </row>
    <row r="185" ht="15">
      <c r="A185" s="3"/>
    </row>
    <row r="186" ht="15">
      <c r="A186" s="3"/>
    </row>
    <row r="187" ht="15">
      <c r="A187" s="3"/>
    </row>
    <row r="188" ht="15">
      <c r="A188" s="3"/>
    </row>
    <row r="189" ht="15">
      <c r="A189" s="3"/>
    </row>
    <row r="190" ht="15">
      <c r="A190" s="3"/>
    </row>
    <row r="191" spans="1:2" ht="15">
      <c r="A191" s="3" t="s">
        <v>1</v>
      </c>
      <c r="B191" s="2">
        <v>10</v>
      </c>
    </row>
    <row r="192" spans="1:2" ht="15">
      <c r="A192" s="2" t="s">
        <v>0</v>
      </c>
      <c r="B192" s="2">
        <v>15</v>
      </c>
    </row>
  </sheetData>
  <sheetProtection/>
  <printOptions/>
  <pageMargins left="0.7" right="0.7" top="0.75" bottom="0.75" header="0.3" footer="0.3"/>
  <pageSetup orientation="portrait" paperSize="9"/>
  <tableParts>
    <tablePart r:id="rId1"/>
    <tablePart r:id="rId3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Haroldas</dc:creator>
  <cp:keywords/>
  <dc:description/>
  <cp:lastModifiedBy>Marga Kuzmić</cp:lastModifiedBy>
  <cp:lastPrinted>2013-11-21T09:25:15Z</cp:lastPrinted>
  <dcterms:created xsi:type="dcterms:W3CDTF">2007-10-27T09:42:33Z</dcterms:created>
  <dcterms:modified xsi:type="dcterms:W3CDTF">2013-12-04T08:49:09Z</dcterms:modified>
  <cp:category/>
  <cp:version/>
  <cp:contentType/>
  <cp:contentStatus/>
</cp:coreProperties>
</file>