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ThisWorkbook" defaultThemeVersion="124226"/>
  <bookViews>
    <workbookView xWindow="0" yWindow="60" windowWidth="19200" windowHeight="7185" tabRatio="692"/>
  </bookViews>
  <sheets>
    <sheet name="Troškovnik" sheetId="4" r:id="rId1"/>
    <sheet name="Rekapitulacija" sheetId="5" r:id="rId2"/>
  </sheets>
  <definedNames>
    <definedName name="_xlnm._FilterDatabase" localSheetId="0" hidden="1">Troškovnik!#REF!</definedName>
    <definedName name="_xlnm.Print_Area" localSheetId="0">Troškovnik!$A$1:$H$142</definedName>
    <definedName name="_xlnm.Print_Titles" localSheetId="0">Troškovnik!$1:$6</definedName>
  </definedNames>
  <calcPr calcId="125725"/>
</workbook>
</file>

<file path=xl/calcChain.xml><?xml version="1.0" encoding="utf-8"?>
<calcChain xmlns="http://schemas.openxmlformats.org/spreadsheetml/2006/main">
  <c r="H137" i="4"/>
  <c r="H135"/>
  <c r="H133"/>
  <c r="H131"/>
  <c r="H129"/>
  <c r="H127"/>
  <c r="H125"/>
  <c r="H123"/>
  <c r="H121"/>
  <c r="H119"/>
  <c r="H115"/>
  <c r="H116" s="1"/>
  <c r="I10" i="5" s="1"/>
  <c r="H111" i="4"/>
  <c r="H109"/>
  <c r="H107"/>
  <c r="H112" s="1"/>
  <c r="I9" i="5" s="1"/>
  <c r="H101" i="4"/>
  <c r="H96"/>
  <c r="H94"/>
  <c r="H92"/>
  <c r="H90"/>
  <c r="H85"/>
  <c r="H83"/>
  <c r="H80"/>
  <c r="H78"/>
  <c r="H76"/>
  <c r="H103" s="1"/>
  <c r="I8" i="5" s="1"/>
  <c r="H69" i="4"/>
  <c r="H67"/>
  <c r="H57"/>
  <c r="H55"/>
  <c r="H52"/>
  <c r="H50"/>
  <c r="H48"/>
  <c r="H46"/>
  <c r="H44"/>
  <c r="H41"/>
  <c r="H39"/>
  <c r="H37"/>
  <c r="H35"/>
  <c r="H33"/>
  <c r="H31"/>
  <c r="H29"/>
  <c r="H27"/>
  <c r="H24"/>
  <c r="H22"/>
  <c r="H20"/>
  <c r="H70" l="1"/>
  <c r="I7" i="5" s="1"/>
  <c r="H59" i="4"/>
  <c r="I6" i="5" s="1"/>
  <c r="H138" i="4"/>
  <c r="I11" i="5" s="1"/>
  <c r="I12" l="1"/>
  <c r="I13" s="1"/>
  <c r="I14" s="1"/>
  <c r="H140" i="4"/>
  <c r="H141" s="1"/>
  <c r="H142" l="1"/>
</calcChain>
</file>

<file path=xl/sharedStrings.xml><?xml version="1.0" encoding="utf-8"?>
<sst xmlns="http://schemas.openxmlformats.org/spreadsheetml/2006/main" count="222" uniqueCount="158">
  <si>
    <t>Opis stavke</t>
  </si>
  <si>
    <t>kom</t>
  </si>
  <si>
    <t>paušal</t>
  </si>
  <si>
    <t>m</t>
  </si>
  <si>
    <t>OPĆE NAPOMENE:</t>
  </si>
  <si>
    <t>POSEBNI TEHNIČKI UVJETI
Ugovor za izradu instalacija sklapa se temeljem troškovnika izrađenog prema ovom projektu, a u skladu sa važećim propisima.
Cijenom pojedine stavke troškovnika izvoditelj je dužan obuhvatiti izradu instalacije prema troškovniku, tehničkom opisu, nacrtima i ovim uvjetima.
U cijenu je dužan uračunati:
• cijenu rada i materijala za izradu instalacije opisane stavkom
• transportne i troškove uskladištenja materijala
• dnevnice, terenske dodatke, troškove osiguranja i sl.
• troškove pribavljanja atestne dokumentacije i dokaza kakvoće upotrebljenog materijala
• troškove ispitivanja instalacije
• troškove izrade projektne dokumentacije izvedenog stanja.
Kakvoća ugrađenog materijala treba udovoljavati zahtjeve hrvatskih normi, odnosno stranih, ako isti ne postoje u okviru hrvatskih. Radove treba izvesti u skladu s važećim, zakonima, propisima i pravilnicima, savjesno, uredno i prema pravilima struke i zanata.
Radi normalnog odvijanja radova investitor je dužan osigurati prostorije za smještaj alata i materijala izvoditelja, ako ugovorom o gradnji nije drugačije dogovoreno, te osigurati radnu snagu za transport teških predmeta, probijanja većih proboja, izgradnju velikih konzola i pričvrsnika i slično, a što nije obuhvaćeno troškovnikom i pojavilo se kao potreba uslijed specifičnosti gradilišta. Iste radove može izvesti i izvoditelj uz posebnu naknadu.
Svaka stavka svjetiljaka podrazumjeva njenu dobavu, montažu i spajanje na podlogu. 
Način montaže ako nije dan posebnim detaljem, podrazumjeva montažu na način koji određuje isporučitelj svjetiljke. Izvoditelj je dužan montažu izvesti tako da se postigne njen stabilan i čvrst položaj i nakon višestruke izmjene sijalica ili dijelova, koji se uporabom normalno troše.</t>
  </si>
  <si>
    <t xml:space="preserve">Za uvod kabela treba ugraditi siluminske (plastične) brtvenice odgovarajućeg promjera ovisno o promjeru kabela. Na donju stranu razdjelnica koje se ugrađuju na zid treba ugraditi čep za odvod kondenzata. </t>
  </si>
  <si>
    <t>NAPOMENA:</t>
  </si>
  <si>
    <t>Dobava vodova i kabela, polaganje po unaprijed pripremljenim trasama (u instalacijske cijevi) i spajanje:</t>
  </si>
  <si>
    <t>KABELI, CIJEVI, POLICE</t>
  </si>
  <si>
    <t>OPREMA ELEKTRANE</t>
  </si>
  <si>
    <t>ELEKTRO RAZDJELNICE</t>
  </si>
  <si>
    <t>Izrada spoja potkonstrukcije panela (linije panela) na postojeću LPS hvataljku. Koristiti originalne dvometalne stezaljke.</t>
  </si>
  <si>
    <t>U cijenu izrade razdjelnice treba obuhvatiti izradu radioničkih nacrta, vodove za ožičenje glavnih i pomoćnih strujnih krugova, spajanje na dolazne i odlazne kabele, plastične kabel kanalice, odgovarajuće sheme (jednopolna i strujna-upravljačka) izvedenog stanja s oznakama svih elemenata ugrađenih u razdjelnicu, oznake svih dolaznih i odlaznih kabela, protokole o ispitivanju funkcionalnosti, ateste o električnim ispitivanjima prema propisima, upute za rukovanje i održavanje. Sva popratna dokumentacija treba biti na hrvatskom jeziku.</t>
  </si>
  <si>
    <t>komplet</t>
  </si>
  <si>
    <t>Pocinčani kabelski kanal PK 100</t>
  </si>
  <si>
    <t>Vezice UV otporne 30cm</t>
  </si>
  <si>
    <t>Iskopi i zemljani radovi</t>
  </si>
  <si>
    <t>Kontrola i verifikacija svojstava i karakteristika kvalitete električnih instalacija (provjeravanje prema normi HD 60364-6), provjera funkcionalnosti i probno puštanje u pogon ukupne opreme i svih elektrotehničkih instalacija u građevini, pribavljanje potrebnih atesta, ispitnih protokola, garantnih listova i tehničke dokumentacije izvedenog stanja, pisane upute za rukovanje i održavanje pogona, izobrazba tehničkog osoblja održavanja, čišćenje prostora od otpadaka prilikom ugradnje i spajanja</t>
  </si>
  <si>
    <t>LPS hvataljka od Al legure, fi=8mm dobava sa polaganjem</t>
  </si>
  <si>
    <t xml:space="preserve">Svakom stavkom razdjelnice obuhvaćena je nabava specificiranog materijala prema stavci troškovnika, izrada razdjelnice u skladu sa važećim propisima i tehničkim opisom, dobava razdjelnice na gradilište, montaža na način opisan u tehničkom opisu, te spajanje svih dolaznih i odlaznih kabela.
</t>
  </si>
  <si>
    <t>Ovisno o tipu i izvedbi, razdjelnicu treba obojiti temeljnom i dekorativnom bojom, izraditi i postaviti oznake elemenata razdjelnice u skladu sa jednopolnom shemom i tehničkim opisom, predvidjeti sitni spojni materijal, plastične kanale, nosač rednih stezaljki, vodiče za ožičenje glavnih i pomoćnih strujnih krugova, natpis o prisutnosti napona prema hrvatskim normama, natpis sa nazivom razdjelnice, natpisne pločice iznad komandno-signalnih elemenata, jednopolnu i strujnu shemu zaštićenu crnim koricama i plastičnom folijom.
Sve oznake na razdjelnici trebaju biti izrađene na način koji osigurava trajnu čitljivost teksta i prijamljivost pločice. Razdjelnice treba ispitati glede ispravnosti montaže i funkcionalnosti svakog elementa ponaosob i čitave razdjelnice kao jedne funkcionalne cjeline.</t>
  </si>
  <si>
    <t xml:space="preserve">Nakon završetka svih radova izvoditelj je dužan provesti sva potrebna mjerenja, a posebno:
- izolacijski otpor električne instalacije
- neprekinutost zaštitnog vodiča
- otpor uzemljenja
i o tome sastaviti pismeno izvješće.
</t>
  </si>
  <si>
    <t>UZEMLJENJE I EKVIPOTENCIJALIZACIJA, OSTALO</t>
  </si>
  <si>
    <t>Dobava kabla</t>
  </si>
  <si>
    <t>Polaganje i spajanje</t>
  </si>
  <si>
    <t>Rd.br.</t>
  </si>
  <si>
    <t>Jed.mj.</t>
  </si>
  <si>
    <t>Dobava cijevi, PK polica i montaža u zemlju i nadžbukno na zid (uključujući poklopce, nosače i sav potrebni montažni i spojni pribor:</t>
  </si>
  <si>
    <t>Kabel FG7OR 5x16mm2, s polaganjem.</t>
  </si>
  <si>
    <t>Fotonaponski DC kabel, 1000V, za vanjsku montažu, dvostruka izolacija, 6mm2 s polaganjem:</t>
  </si>
  <si>
    <t>Kol.</t>
  </si>
  <si>
    <t>Jed. cijena (HRK)</t>
  </si>
  <si>
    <t>Iznos
(HRK)</t>
  </si>
  <si>
    <t>UKUPNO:</t>
  </si>
  <si>
    <t>SVEUKUPNO</t>
  </si>
  <si>
    <t>Web komunikacija za nadzor rada elektrane</t>
  </si>
  <si>
    <t>UV otporna instalacijska cijev, d=20mm</t>
  </si>
  <si>
    <r>
      <t xml:space="preserve">Porez na dodanu vrijednost*
</t>
    </r>
    <r>
      <rPr>
        <sz val="8"/>
        <rFont val="Arial"/>
        <family val="2"/>
      </rPr>
      <t>* Prijenos porezne obveze sukladno čl. 75. st. 3.a Zakona o PDV-u.</t>
    </r>
  </si>
  <si>
    <t>Polaganje kabela u postoječu cijev</t>
  </si>
  <si>
    <t>Pocinčani kabelski kanal PK 300</t>
  </si>
  <si>
    <t>Montaža i spajanje opreme iz stavki 01. - 06. do pune pogonske funkcionalnosti.</t>
  </si>
  <si>
    <t>PP00-Y A 4x240mm2 sa polaganjem</t>
  </si>
  <si>
    <t>PP00-Y A 4x35mm2 sa polaganjem</t>
  </si>
  <si>
    <t>Aluminijski profil, duljine 6200mm</t>
  </si>
  <si>
    <t xml:space="preserve">Lim za zatvaranje stražnje strane </t>
  </si>
  <si>
    <t xml:space="preserve">kom </t>
  </si>
  <si>
    <t>Sustav aluminijske potkonstrukcije za prihvat 316 panela.
Vrsta krova: ravni krov, bez bušenja ovojnice krova
Sadrži sljedeće elemente:</t>
  </si>
  <si>
    <t>Spojnica za aluminijski profil</t>
  </si>
  <si>
    <t>Prednji i zadnji nosač modula</t>
  </si>
  <si>
    <t>Srednja spojnica za modul</t>
  </si>
  <si>
    <t>Završna spojnica za modul</t>
  </si>
  <si>
    <t>EPDM traka</t>
  </si>
  <si>
    <t>EPDM podloga</t>
  </si>
  <si>
    <t>04a</t>
  </si>
  <si>
    <t>04b</t>
  </si>
  <si>
    <t>04c</t>
  </si>
  <si>
    <t>04d</t>
  </si>
  <si>
    <t>04e</t>
  </si>
  <si>
    <t>04f</t>
  </si>
  <si>
    <t>04g</t>
  </si>
  <si>
    <t>Izrada i usuglašavanje elaborata utjecaja elektrane na mrežu</t>
  </si>
  <si>
    <t>Izrada i usuglašavanje elaborata podešenja zaštite</t>
  </si>
  <si>
    <t>Izrada i usuglašavanje plana i programa ispitivanja (PPI)</t>
  </si>
  <si>
    <t>Funkcionalno ispitivanje elektrane</t>
  </si>
  <si>
    <t>Puštanje u probni rad i ispitivanje u probnom radu</t>
  </si>
  <si>
    <t>Mjerenje i izvještaj kvalitete električne energije (7+7 dana)</t>
  </si>
  <si>
    <t>Izrada izvještaja s probnog rada</t>
  </si>
  <si>
    <t>Ishođenje elektroenergetske suglasnosti (EES)</t>
  </si>
  <si>
    <t>Ishođenje ugovora o korištenju mreže</t>
  </si>
  <si>
    <t>Ishođenje dozvole za trajni pogon</t>
  </si>
  <si>
    <t>04h</t>
  </si>
  <si>
    <t>Vijak s bimetalnom glavom</t>
  </si>
  <si>
    <t>Aluminijski profil, duljine 550mm</t>
  </si>
  <si>
    <t>set</t>
  </si>
  <si>
    <t>Vijak za aluminijski nosač</t>
  </si>
  <si>
    <t>05a</t>
  </si>
  <si>
    <t>05b</t>
  </si>
  <si>
    <t>05c</t>
  </si>
  <si>
    <t>05d</t>
  </si>
  <si>
    <t>05e</t>
  </si>
  <si>
    <t>SUNČANA ELEKTRANA MARLEX 2</t>
  </si>
  <si>
    <t>Tražene specifikacije</t>
  </si>
  <si>
    <t>Fotonaponski panel</t>
  </si>
  <si>
    <t xml:space="preserve">Fotonaponski DC/AC inverter
</t>
  </si>
  <si>
    <t>Fotonaponski DC/AC inverter</t>
  </si>
  <si>
    <t>Glavna razdjelnica sunčane elektrane (GRSE) za 120 kW AC</t>
  </si>
  <si>
    <t>Priključak 4 invertera po 25kW i 1 invertera od 20kW.
Izvedba: limeni samostojeći ormar 
Sadrži elemente upravljanja i zaštite za pripadne struje krugove:
- glavni prekidač elektrane: 200A, 3p termička i nadstrujna zaštita 
- automatski prekidač (MCB): 5 komada, B50A, 3p
- zaštitni uređaj diferencijalne struje (RCD): 5 komada, 63/0,3A, 4p 
- odvodnik prenapona tip 1+2 za TN-S sustav
- dodatna šuko utičnica i kombinirana zaštitna sklopka (KZS) 10/0,03A
- kontrolno brojilo električne energije
- strujni mjerni transformator: 3 komada, 200A/5A
- automatski prekidač: 1 komad, 6A, 3p
Komplet dobava, montaža i spajanje na glavnu razdjelnicu objekta GR do pune pogonske funkcionalnosti.</t>
  </si>
  <si>
    <t>Dobava, montaža i spajanje NVO izvoda za prihvat priključnog kabela elektrane u postojećem ormaru instalacije kupca</t>
  </si>
  <si>
    <t>prekidač: 200A, 3p, termička i nadstrujna zaštita</t>
  </si>
  <si>
    <r>
      <rPr>
        <b/>
        <u/>
        <sz val="10"/>
        <rFont val="Arial"/>
        <family val="2"/>
      </rPr>
      <t>PROJEKTNA DOKUMENTACIJA</t>
    </r>
    <r>
      <rPr>
        <b/>
        <u/>
        <sz val="11"/>
        <rFont val="Arial"/>
        <family val="2"/>
      </rPr>
      <t>:</t>
    </r>
    <r>
      <rPr>
        <sz val="10"/>
        <rFont val="Arial"/>
        <family val="2"/>
        <charset val="238"/>
      </rPr>
      <t xml:space="preserve">
</t>
    </r>
  </si>
  <si>
    <t xml:space="preserve">LPS hvataljka </t>
  </si>
  <si>
    <t>24.</t>
  </si>
  <si>
    <t>Ponuđene specifikacije</t>
  </si>
  <si>
    <t>Fotonaponski DC kabel</t>
  </si>
  <si>
    <t xml:space="preserve">Kontrola i verifikacija svojstava i karakteristika kvalitete električnih instalacija </t>
  </si>
  <si>
    <t>Standardni energentski fotonaponski modul:
Broj ćelija: 60 ćelija, 156x156 mm
Vrsta ćelije: polikristalni silicij
Nazivna snaga modula: 270Wp
Dimenzije modula [mm]: 1640x992x40, +/- 3%
15 godina proizvođačkog jamstva na fotonaponske module
12 godina jamstvo na 90% izlazne snage fotonaponkih modula
25 godina jamstvo na 80% izlazne snage fotonaponskih modula</t>
  </si>
  <si>
    <t>Nazivna AC snaga invertera: 25,00 kW
Nazivna AC struja invertera: 36,10 A
Učinkovitost „European efficiency (ηEU)“:  98,00% ili više
Broj MPPT ulaza: 1
Minimalni ulazni DC napon: 580V
Maksimalna dozvoljena struja kratkog spoja DC polja: 71,60 A
Ukupni faktor harmoničkog izobličenja: &lt;2,00%
Integrirana prenaponska zaštita tip 1
Integrirani osigurači na DC ulazima
Stupanj zaštite: IP66 ili više
Masa invertera: 36,00kg ili manje</t>
  </si>
  <si>
    <t>Web komunikacija za nadzor rada elektrane
- LAN, 10/100 MBit
- Wireless standard 802.11 b/g/n/
- Modbus RTU SunSpec 
- Temperatura okoline u kojoj može normalno funkcionirati od -20°C do +65°C
- Vizualizacija nadzora rada elektrane preko Internet portala
- Mogućnost praćenja rada elektrane u realnom vremenu preko računala i mobitela</t>
  </si>
  <si>
    <t>Fotonaponski DC/AC inverter
Nazivna AC snaga invertera: 20,00 kW
Nazivna AC struja invertera: 28,90 A
Učinkovitost „European efficiency (ηEU)“:  97,90% ili više
Broj MPPT ulaza: 2
Minimalni ulazni DC napon: 200V
Maksimalna dozvoljena struja kratkog spoja DC polja: 49,50A/40,50A
Ukupni faktor harmoničkog izobličenja: 1,30%
Integrirana prenaponska zaštita tip 1
Stupanj zaštite: IP66 ili više
Masa invertera: 44,00kg ili manje</t>
  </si>
  <si>
    <t xml:space="preserve">1) Svaka stavka troškovnika podrazumijeva dobavu, montažu tj. ugradnju i spajanje, te dovođenje u stanje pune pogonske funkcionalnosti, osim ako u stavci nije posebno opisan obuhvat posla. 
2) U cijenu također ukalkulirati sav potreban  spojni, montažni i ostali materijal. Primijeniti najnovije važeće propise i hrvatske norme za pojedine vrste instalacije.
Tipovi opreme navedeni su u troškovniku.   </t>
  </si>
  <si>
    <t>3) Zahtjevi definirani tehničkim specifikacijama predstavljaju minimalne tehničke karakteristike koje ponuđena roba mora zadovoljavati. Kod svih stavki gdje se navodi određen naziv i/ili model (tip) proizvoda i/ili proizvođač, moguće je nuditi jednakovrijedan proizvod. U slučaju nuđenja jednakovrijednog proizvoda u odnosu na navedeni, ponuditelj je dužan dokazati jednakovrijednost tehničkih karakteristika tog proizvoda bilo kojim prikladnim sredstvom koji se prilaže uz ponudu. Ponuditelj OBAVEZNO POPUNJAVA stupac "Ponuđene specifikacije" upisujući točne karakteristike ponuđene robe sukladno traženim specifikacijama, izbjegavajući pri tome popunjavanje stupca samo riječima kao što su npr. "zadovoljava", "DA" ili "odgovara traženom".</t>
  </si>
  <si>
    <t>PROJEKTNA DOKUMENTACIJA</t>
  </si>
  <si>
    <t>ZA GOSPODARSKI SUBJEKT:</t>
  </si>
  <si>
    <t>M.P.</t>
  </si>
  <si>
    <t>U_______________________, dana____________</t>
  </si>
  <si>
    <t>PDV:</t>
  </si>
  <si>
    <t xml:space="preserve">UKUPNO HRK : </t>
  </si>
  <si>
    <t>UKUPNO HRK S PDV</t>
  </si>
  <si>
    <t>A. OPREMA ELEKTRANE</t>
  </si>
  <si>
    <t>UKUPNO A</t>
  </si>
  <si>
    <t>B. ELEKTRO RAZDJELNICE</t>
  </si>
  <si>
    <t>UKUPNO B.</t>
  </si>
  <si>
    <t>C. KABELI, CIJEVI, POLICE</t>
  </si>
  <si>
    <t>UKUPNO C.</t>
  </si>
  <si>
    <t>D. UZEMLJENJE I EKVIPOTENCIJALIZACIJA, OSTALO</t>
  </si>
  <si>
    <t>UKUPNO D.</t>
  </si>
  <si>
    <t xml:space="preserve">              E.  PROJEKTNA DOKUMENTACIJA</t>
  </si>
  <si>
    <t>UKUPNO E.</t>
  </si>
  <si>
    <r>
      <t xml:space="preserve">F. </t>
    </r>
    <r>
      <rPr>
        <b/>
        <u/>
        <sz val="10"/>
        <rFont val="Arial"/>
        <family val="2"/>
      </rPr>
      <t>PUŠTANJE U TRAJNI POGON</t>
    </r>
    <r>
      <rPr>
        <b/>
        <u/>
        <sz val="11"/>
        <rFont val="Arial"/>
        <family val="2"/>
      </rPr>
      <t xml:space="preserve">: </t>
    </r>
    <r>
      <rPr>
        <sz val="10"/>
        <rFont val="Arial"/>
        <family val="2"/>
        <charset val="238"/>
      </rPr>
      <t xml:space="preserve">
</t>
    </r>
  </si>
  <si>
    <t>UKUPNO F.</t>
  </si>
  <si>
    <t>PUŠTANJE U TRAJNI POGON</t>
  </si>
  <si>
    <t>C</t>
  </si>
  <si>
    <t>D</t>
  </si>
  <si>
    <t>E</t>
  </si>
  <si>
    <t>F</t>
  </si>
  <si>
    <t>_________________________________________________________</t>
  </si>
  <si>
    <t>(ime, prezime i potpis osobe ovlaštene za zastupanje gospodarskog subjekta)</t>
  </si>
  <si>
    <t>.</t>
  </si>
  <si>
    <t>B</t>
  </si>
  <si>
    <t>A</t>
  </si>
  <si>
    <t>UKUPNA REKAPITULACIJA</t>
  </si>
  <si>
    <t>10.</t>
  </si>
  <si>
    <t>11.</t>
  </si>
  <si>
    <t>12.</t>
  </si>
  <si>
    <t>13.</t>
  </si>
  <si>
    <t>13a</t>
  </si>
  <si>
    <t>13b</t>
  </si>
  <si>
    <t>14.</t>
  </si>
  <si>
    <t>15.</t>
  </si>
  <si>
    <t>16.</t>
  </si>
  <si>
    <t>17.</t>
  </si>
  <si>
    <t>18.</t>
  </si>
  <si>
    <t>19.</t>
  </si>
  <si>
    <t>20.</t>
  </si>
  <si>
    <t>21.</t>
  </si>
  <si>
    <t>22.</t>
  </si>
  <si>
    <t>23.</t>
  </si>
  <si>
    <t>25.</t>
  </si>
  <si>
    <t>26.</t>
  </si>
  <si>
    <t>27.</t>
  </si>
  <si>
    <t>28.</t>
  </si>
  <si>
    <t>29.</t>
  </si>
  <si>
    <t>30.</t>
  </si>
  <si>
    <t>31.</t>
  </si>
  <si>
    <t>32.</t>
  </si>
  <si>
    <t>Sustav aluminijske potkonstrukcije za prihvat 230 panela: Vrsta krova: kosi krov, trapezni lim, bez bušenja ovojnice krova. Sadrži sljedeće elemente:</t>
  </si>
  <si>
    <t>Izrada izvedbenog projekta</t>
  </si>
</sst>
</file>

<file path=xl/styles.xml><?xml version="1.0" encoding="utf-8"?>
<styleSheet xmlns="http://schemas.openxmlformats.org/spreadsheetml/2006/main">
  <numFmts count="4">
    <numFmt numFmtId="164" formatCode="00&quot;. &quot;"/>
    <numFmt numFmtId="165" formatCode="#,##0.00\ _k_n"/>
    <numFmt numFmtId="166" formatCode="&quot;E01.&quot;\ 00&quot;. &quot;"/>
    <numFmt numFmtId="167" formatCode="00&quot;.&quot;"/>
  </numFmts>
  <fonts count="31">
    <font>
      <sz val="10"/>
      <name val="Arial"/>
      <charset val="238"/>
    </font>
    <font>
      <sz val="10"/>
      <name val="Arial"/>
      <family val="2"/>
      <charset val="238"/>
    </font>
    <font>
      <sz val="10"/>
      <name val="Helv"/>
    </font>
    <font>
      <sz val="10"/>
      <name val="Arial CE"/>
      <family val="2"/>
      <charset val="238"/>
    </font>
    <font>
      <b/>
      <u/>
      <sz val="10"/>
      <name val="Arial"/>
      <family val="2"/>
    </font>
    <font>
      <b/>
      <u/>
      <sz val="11"/>
      <name val="Arial"/>
      <family val="2"/>
    </font>
    <font>
      <sz val="8"/>
      <name val="Arial"/>
      <family val="2"/>
    </font>
    <font>
      <b/>
      <sz val="10"/>
      <name val="Arial"/>
      <family val="2"/>
      <charset val="238"/>
    </font>
    <font>
      <sz val="10"/>
      <name val="Arial"/>
      <family val="2"/>
      <charset val="238"/>
    </font>
    <font>
      <sz val="10"/>
      <name val="Arial"/>
      <family val="2"/>
    </font>
    <font>
      <sz val="10"/>
      <color indexed="10"/>
      <name val="Arial"/>
      <family val="2"/>
      <charset val="238"/>
    </font>
    <font>
      <sz val="10"/>
      <name val="Arial CE"/>
      <family val="2"/>
      <charset val="238"/>
    </font>
    <font>
      <b/>
      <sz val="10"/>
      <name val="Arial CE"/>
      <charset val="238"/>
    </font>
    <font>
      <sz val="10"/>
      <name val="Arial CE"/>
      <charset val="238"/>
    </font>
    <font>
      <b/>
      <u/>
      <sz val="10"/>
      <name val="Arial CE"/>
      <charset val="238"/>
    </font>
    <font>
      <sz val="10"/>
      <color rgb="FFFF0000"/>
      <name val="Arial CE"/>
      <family val="2"/>
      <charset val="238"/>
    </font>
    <font>
      <u/>
      <sz val="10"/>
      <name val="Arial CE"/>
      <family val="2"/>
      <charset val="238"/>
    </font>
    <font>
      <sz val="10"/>
      <color rgb="FFFF0000"/>
      <name val="Arial"/>
      <family val="2"/>
      <charset val="238"/>
    </font>
    <font>
      <u/>
      <sz val="10"/>
      <name val="Arial CE"/>
      <charset val="238"/>
    </font>
    <font>
      <b/>
      <u/>
      <sz val="10"/>
      <color indexed="8"/>
      <name val="Arial"/>
      <family val="2"/>
      <charset val="238"/>
    </font>
    <font>
      <sz val="10"/>
      <name val="Helv"/>
    </font>
    <font>
      <sz val="9"/>
      <name val="Arial CE"/>
      <family val="2"/>
      <charset val="238"/>
    </font>
    <font>
      <b/>
      <sz val="12"/>
      <name val="Arial CE"/>
      <charset val="238"/>
    </font>
    <font>
      <sz val="12"/>
      <name val="Arial"/>
      <family val="2"/>
      <charset val="238"/>
    </font>
    <font>
      <sz val="10"/>
      <color rgb="FF0070C0"/>
      <name val="Arial"/>
      <family val="2"/>
      <charset val="238"/>
    </font>
    <font>
      <b/>
      <sz val="20"/>
      <name val="Arial"/>
      <family val="2"/>
    </font>
    <font>
      <sz val="20"/>
      <name val="Arial"/>
      <family val="2"/>
    </font>
    <font>
      <sz val="11"/>
      <color theme="1"/>
      <name val="Arial"/>
      <family val="2"/>
      <charset val="238"/>
    </font>
    <font>
      <sz val="10"/>
      <name val="Arial"/>
      <charset val="238"/>
    </font>
    <font>
      <sz val="11"/>
      <name val="Calibri"/>
      <family val="2"/>
      <charset val="238"/>
      <scheme val="minor"/>
    </font>
    <font>
      <sz val="10"/>
      <color rgb="FFFF0000"/>
      <name val="Arial CE"/>
      <charset val="238"/>
    </font>
  </fonts>
  <fills count="5">
    <fill>
      <patternFill patternType="none"/>
    </fill>
    <fill>
      <patternFill patternType="gray125"/>
    </fill>
    <fill>
      <patternFill patternType="solid">
        <fgColor indexed="26"/>
        <bgColor indexed="64"/>
      </patternFill>
    </fill>
    <fill>
      <patternFill patternType="solid">
        <fgColor theme="0" tint="-0.14999847407452621"/>
        <bgColor indexed="64"/>
      </patternFill>
    </fill>
    <fill>
      <patternFill patternType="solid">
        <fgColor rgb="FFFFFFCC"/>
      </patternFill>
    </fill>
  </fills>
  <borders count="31">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5">
    <xf numFmtId="0" fontId="0" fillId="0" borderId="0"/>
    <xf numFmtId="0" fontId="1" fillId="0" borderId="0"/>
    <xf numFmtId="0" fontId="2" fillId="0" borderId="0"/>
    <xf numFmtId="0" fontId="2" fillId="0" borderId="0"/>
    <xf numFmtId="0" fontId="28" fillId="4" borderId="21" applyNumberFormat="0" applyFont="0" applyAlignment="0" applyProtection="0"/>
  </cellStyleXfs>
  <cellXfs count="191">
    <xf numFmtId="0" fontId="0" fillId="0" borderId="0" xfId="0"/>
    <xf numFmtId="0" fontId="7" fillId="0" borderId="0" xfId="0" applyFont="1" applyAlignment="1">
      <alignment horizontal="center" vertical="top" wrapText="1"/>
    </xf>
    <xf numFmtId="0" fontId="8" fillId="0" borderId="0" xfId="0" applyFont="1" applyFill="1" applyAlignment="1" applyProtection="1">
      <alignment horizontal="center" vertical="center"/>
      <protection hidden="1"/>
    </xf>
    <xf numFmtId="0" fontId="7" fillId="0" borderId="0" xfId="0" applyFont="1" applyBorder="1" applyAlignment="1">
      <alignment horizontal="left" vertical="top" wrapText="1"/>
    </xf>
    <xf numFmtId="0" fontId="7" fillId="0" borderId="12" xfId="0" applyFont="1" applyBorder="1" applyAlignment="1">
      <alignment horizontal="center" vertical="top" wrapText="1"/>
    </xf>
    <xf numFmtId="0" fontId="7" fillId="0" borderId="3" xfId="0" applyFont="1" applyBorder="1" applyAlignment="1">
      <alignment horizontal="center" vertical="top" wrapText="1"/>
    </xf>
    <xf numFmtId="0" fontId="7" fillId="0" borderId="3" xfId="0" applyFont="1" applyBorder="1" applyAlignment="1">
      <alignment horizontal="left" vertical="top" wrapText="1"/>
    </xf>
    <xf numFmtId="14" fontId="7" fillId="0" borderId="4" xfId="0" applyNumberFormat="1" applyFont="1" applyBorder="1" applyAlignment="1">
      <alignment horizontal="center" vertical="top" wrapText="1"/>
    </xf>
    <xf numFmtId="0" fontId="10" fillId="0" borderId="0" xfId="0" applyNumberFormat="1" applyFont="1" applyFill="1" applyBorder="1" applyProtection="1">
      <protection hidden="1"/>
    </xf>
    <xf numFmtId="0" fontId="8" fillId="0" borderId="0" xfId="0" applyFont="1"/>
    <xf numFmtId="0" fontId="8" fillId="0" borderId="0" xfId="0" applyFont="1" applyAlignment="1">
      <alignment horizontal="left" vertical="top"/>
    </xf>
    <xf numFmtId="0" fontId="8" fillId="0" borderId="0" xfId="0" applyNumberFormat="1" applyFont="1" applyFill="1" applyBorder="1" applyProtection="1">
      <protection hidden="1"/>
    </xf>
    <xf numFmtId="0" fontId="8" fillId="0" borderId="0" xfId="0" applyNumberFormat="1" applyFont="1" applyFill="1" applyBorder="1" applyProtection="1">
      <protection locked="0"/>
    </xf>
    <xf numFmtId="0" fontId="7" fillId="0" borderId="0" xfId="0" applyNumberFormat="1" applyFont="1" applyFill="1" applyBorder="1" applyProtection="1">
      <protection hidden="1"/>
    </xf>
    <xf numFmtId="0" fontId="7" fillId="0" borderId="0" xfId="0" applyNumberFormat="1" applyFont="1" applyFill="1" applyBorder="1" applyProtection="1">
      <protection locked="0"/>
    </xf>
    <xf numFmtId="0" fontId="8" fillId="0" borderId="0" xfId="0" applyNumberFormat="1" applyFont="1" applyFill="1" applyBorder="1" applyAlignment="1" applyProtection="1">
      <alignment vertical="top" wrapText="1"/>
      <protection hidden="1"/>
    </xf>
    <xf numFmtId="164" fontId="12" fillId="2" borderId="6" xfId="0" applyNumberFormat="1" applyFont="1" applyFill="1" applyBorder="1" applyAlignment="1">
      <alignment horizontal="left" vertical="center"/>
    </xf>
    <xf numFmtId="0" fontId="1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4" fontId="12" fillId="2" borderId="1" xfId="0" applyNumberFormat="1" applyFont="1" applyFill="1" applyBorder="1" applyAlignment="1">
      <alignment horizontal="center" vertical="center" wrapText="1"/>
    </xf>
    <xf numFmtId="4" fontId="12" fillId="2" borderId="7" xfId="0" applyNumberFormat="1" applyFont="1" applyFill="1" applyBorder="1" applyAlignment="1">
      <alignment horizontal="center" vertical="center" wrapText="1"/>
    </xf>
    <xf numFmtId="0" fontId="13" fillId="0" borderId="0" xfId="0" applyFont="1" applyAlignment="1">
      <alignment vertical="top" wrapText="1"/>
    </xf>
    <xf numFmtId="0" fontId="13" fillId="0" borderId="0" xfId="0" applyFont="1" applyAlignment="1">
      <alignment horizontal="right"/>
    </xf>
    <xf numFmtId="1" fontId="13" fillId="0" borderId="0" xfId="0" applyNumberFormat="1" applyFont="1" applyAlignment="1">
      <alignment horizontal="right"/>
    </xf>
    <xf numFmtId="165" fontId="13" fillId="0" borderId="0" xfId="0" applyNumberFormat="1" applyFont="1" applyAlignment="1">
      <alignment horizontal="right"/>
    </xf>
    <xf numFmtId="0" fontId="11" fillId="0" borderId="3" xfId="0" applyFont="1" applyBorder="1" applyAlignment="1">
      <alignment horizontal="right"/>
    </xf>
    <xf numFmtId="1" fontId="11" fillId="0" borderId="3" xfId="0" applyNumberFormat="1" applyFont="1" applyBorder="1" applyAlignment="1">
      <alignment horizontal="right"/>
    </xf>
    <xf numFmtId="4" fontId="11" fillId="0" borderId="3" xfId="0" applyNumberFormat="1" applyFont="1" applyBorder="1" applyAlignment="1">
      <alignment horizontal="center" vertical="center" wrapText="1"/>
    </xf>
    <xf numFmtId="0" fontId="11" fillId="0" borderId="0" xfId="0" applyFont="1"/>
    <xf numFmtId="0" fontId="11" fillId="0" borderId="2" xfId="0" applyFont="1" applyFill="1" applyBorder="1" applyAlignment="1">
      <alignment vertical="top" wrapText="1"/>
    </xf>
    <xf numFmtId="0" fontId="11" fillId="0" borderId="2" xfId="0" applyFont="1" applyBorder="1" applyAlignment="1">
      <alignment horizontal="right"/>
    </xf>
    <xf numFmtId="3" fontId="11" fillId="0" borderId="2" xfId="0" applyNumberFormat="1" applyFont="1" applyBorder="1" applyAlignment="1">
      <alignment horizontal="right"/>
    </xf>
    <xf numFmtId="4" fontId="13" fillId="0" borderId="2" xfId="0" applyNumberFormat="1" applyFont="1" applyFill="1" applyBorder="1" applyAlignment="1">
      <alignment horizontal="right"/>
    </xf>
    <xf numFmtId="4" fontId="13" fillId="0" borderId="2" xfId="0" applyNumberFormat="1" applyFont="1" applyBorder="1" applyAlignment="1">
      <alignment horizontal="right"/>
    </xf>
    <xf numFmtId="0" fontId="15" fillId="0" borderId="0" xfId="0" applyFont="1"/>
    <xf numFmtId="164" fontId="11" fillId="0" borderId="2" xfId="0" applyNumberFormat="1" applyFont="1" applyBorder="1" applyAlignment="1">
      <alignment vertical="top"/>
    </xf>
    <xf numFmtId="0" fontId="17" fillId="0" borderId="0" xfId="0" applyFont="1"/>
    <xf numFmtId="0" fontId="11" fillId="0" borderId="2" xfId="0" applyFont="1" applyBorder="1" applyAlignment="1">
      <alignment vertical="top" wrapText="1"/>
    </xf>
    <xf numFmtId="164" fontId="13" fillId="0" borderId="2" xfId="0" applyNumberFormat="1" applyFont="1" applyBorder="1" applyAlignment="1">
      <alignment vertical="top"/>
    </xf>
    <xf numFmtId="0" fontId="13" fillId="0" borderId="2" xfId="0" applyFont="1" applyBorder="1" applyAlignment="1">
      <alignment horizontal="right"/>
    </xf>
    <xf numFmtId="0" fontId="13" fillId="0" borderId="2" xfId="0" applyFont="1" applyBorder="1" applyAlignment="1">
      <alignment vertical="top" wrapText="1"/>
    </xf>
    <xf numFmtId="0" fontId="13" fillId="0" borderId="2" xfId="1" applyFont="1" applyFill="1" applyBorder="1" applyAlignment="1">
      <alignment vertical="top" wrapText="1"/>
    </xf>
    <xf numFmtId="0" fontId="20" fillId="0" borderId="0" xfId="0" applyFont="1"/>
    <xf numFmtId="0" fontId="11" fillId="0" borderId="2" xfId="0" applyFont="1" applyFill="1" applyBorder="1" applyAlignment="1">
      <alignment horizontal="right"/>
    </xf>
    <xf numFmtId="3" fontId="11" fillId="0" borderId="2" xfId="0" applyNumberFormat="1" applyFont="1" applyFill="1" applyBorder="1" applyAlignment="1">
      <alignment horizontal="right"/>
    </xf>
    <xf numFmtId="0" fontId="11" fillId="0" borderId="2" xfId="1" applyFont="1" applyFill="1" applyBorder="1" applyAlignment="1">
      <alignment vertical="top" wrapText="1"/>
    </xf>
    <xf numFmtId="0" fontId="13" fillId="0" borderId="2" xfId="0" applyFont="1" applyFill="1" applyBorder="1" applyAlignment="1">
      <alignment horizontal="right"/>
    </xf>
    <xf numFmtId="0" fontId="8" fillId="0" borderId="2" xfId="1" applyFont="1" applyBorder="1" applyAlignment="1">
      <alignment wrapText="1"/>
    </xf>
    <xf numFmtId="0" fontId="21" fillId="0" borderId="0" xfId="0" applyFont="1"/>
    <xf numFmtId="1" fontId="11" fillId="0" borderId="2" xfId="0" applyNumberFormat="1" applyFont="1" applyBorder="1" applyAlignment="1">
      <alignment horizontal="right"/>
    </xf>
    <xf numFmtId="4" fontId="8" fillId="0" borderId="0" xfId="0" applyNumberFormat="1" applyFont="1" applyAlignment="1">
      <alignment horizontal="center" vertical="center"/>
    </xf>
    <xf numFmtId="0" fontId="8" fillId="0" borderId="0" xfId="0" applyFont="1" applyAlignment="1">
      <alignment horizontal="center" vertical="center"/>
    </xf>
    <xf numFmtId="0" fontId="11" fillId="0" borderId="2" xfId="0" applyFont="1" applyBorder="1" applyAlignment="1">
      <alignment horizontal="right" vertical="center"/>
    </xf>
    <xf numFmtId="164" fontId="12" fillId="2" borderId="18" xfId="0" applyNumberFormat="1" applyFont="1" applyFill="1" applyBorder="1" applyAlignment="1">
      <alignment horizontal="left" vertical="center"/>
    </xf>
    <xf numFmtId="0" fontId="12" fillId="2" borderId="1" xfId="0" applyFont="1" applyFill="1" applyBorder="1" applyAlignment="1">
      <alignment vertical="top" wrapText="1"/>
    </xf>
    <xf numFmtId="0" fontId="12" fillId="2" borderId="1" xfId="0" applyFont="1" applyFill="1" applyBorder="1" applyAlignment="1">
      <alignment horizontal="right"/>
    </xf>
    <xf numFmtId="1" fontId="12" fillId="2" borderId="1" xfId="0" applyNumberFormat="1" applyFont="1" applyFill="1" applyBorder="1" applyAlignment="1">
      <alignment horizontal="right"/>
    </xf>
    <xf numFmtId="4" fontId="12" fillId="2" borderId="1" xfId="0" applyNumberFormat="1" applyFont="1" applyFill="1" applyBorder="1" applyAlignment="1">
      <alignment horizontal="right"/>
    </xf>
    <xf numFmtId="4" fontId="12" fillId="2" borderId="15" xfId="0" applyNumberFormat="1" applyFont="1" applyFill="1" applyBorder="1" applyAlignment="1">
      <alignment horizontal="right" vertical="center"/>
    </xf>
    <xf numFmtId="4" fontId="12" fillId="2" borderId="16" xfId="0" applyNumberFormat="1" applyFont="1" applyFill="1" applyBorder="1" applyAlignment="1">
      <alignment horizontal="right" vertical="center"/>
    </xf>
    <xf numFmtId="4" fontId="22" fillId="2" borderId="17" xfId="1" applyNumberFormat="1" applyFont="1" applyFill="1" applyBorder="1" applyAlignment="1">
      <alignment horizontal="right" vertical="center"/>
    </xf>
    <xf numFmtId="0" fontId="3" fillId="0" borderId="2" xfId="0" applyFont="1" applyBorder="1" applyAlignment="1">
      <alignment vertical="top" wrapText="1"/>
    </xf>
    <xf numFmtId="0" fontId="3" fillId="0" borderId="2" xfId="1" applyFont="1" applyBorder="1" applyAlignment="1">
      <alignment vertical="top" wrapText="1"/>
    </xf>
    <xf numFmtId="0" fontId="3" fillId="0" borderId="2" xfId="0" applyFont="1" applyFill="1" applyBorder="1" applyAlignment="1">
      <alignment vertical="top" wrapText="1"/>
    </xf>
    <xf numFmtId="0" fontId="7" fillId="0" borderId="0" xfId="0" applyFont="1" applyAlignment="1">
      <alignment horizontal="center" vertical="center" wrapText="1"/>
    </xf>
    <xf numFmtId="0" fontId="7" fillId="0" borderId="13" xfId="0" applyFont="1" applyBorder="1" applyAlignment="1">
      <alignment horizontal="center" vertical="center" wrapText="1"/>
    </xf>
    <xf numFmtId="0" fontId="10" fillId="0" borderId="0" xfId="0" applyNumberFormat="1" applyFont="1" applyFill="1" applyBorder="1" applyAlignment="1" applyProtection="1">
      <alignment horizontal="left" vertical="center"/>
      <protection hidden="1"/>
    </xf>
    <xf numFmtId="0" fontId="8" fillId="0" borderId="0" xfId="0" applyFont="1" applyAlignment="1">
      <alignment horizontal="left" vertical="center" wrapText="1"/>
    </xf>
    <xf numFmtId="0" fontId="8" fillId="0" borderId="0" xfId="0" applyNumberFormat="1" applyFont="1" applyFill="1" applyBorder="1" applyAlignment="1" applyProtection="1">
      <alignment horizontal="left" vertical="center"/>
      <protection hidden="1"/>
    </xf>
    <xf numFmtId="164" fontId="13" fillId="0" borderId="0" xfId="0" applyNumberFormat="1" applyFont="1" applyAlignment="1">
      <alignment horizontal="left" vertical="center"/>
    </xf>
    <xf numFmtId="167" fontId="13" fillId="0" borderId="2" xfId="1" applyNumberFormat="1" applyFont="1" applyBorder="1" applyAlignment="1">
      <alignment horizontal="center" vertical="center"/>
    </xf>
    <xf numFmtId="167" fontId="13" fillId="0" borderId="2" xfId="1" applyNumberFormat="1" applyFont="1" applyBorder="1" applyAlignment="1">
      <alignment horizontal="left" vertical="center"/>
    </xf>
    <xf numFmtId="167" fontId="13" fillId="0" borderId="5" xfId="1" applyNumberFormat="1" applyFont="1" applyBorder="1" applyAlignment="1">
      <alignment horizontal="center" vertical="center"/>
    </xf>
    <xf numFmtId="0" fontId="9" fillId="0" borderId="2" xfId="0" applyFont="1" applyBorder="1" applyAlignment="1">
      <alignment horizontal="center" vertical="center"/>
    </xf>
    <xf numFmtId="0" fontId="13" fillId="0" borderId="2" xfId="0" quotePrefix="1" applyFont="1" applyBorder="1" applyAlignment="1">
      <alignment vertical="top" wrapText="1"/>
    </xf>
    <xf numFmtId="4" fontId="17" fillId="0" borderId="0" xfId="0" applyNumberFormat="1" applyFont="1"/>
    <xf numFmtId="4" fontId="24" fillId="0" borderId="0" xfId="0" applyNumberFormat="1" applyFont="1"/>
    <xf numFmtId="3" fontId="13" fillId="0" borderId="2" xfId="0" applyNumberFormat="1" applyFont="1" applyBorder="1" applyAlignment="1">
      <alignment horizontal="right"/>
    </xf>
    <xf numFmtId="0" fontId="9" fillId="0" borderId="2" xfId="0" applyFont="1" applyBorder="1" applyAlignment="1">
      <alignment vertical="top" wrapText="1"/>
    </xf>
    <xf numFmtId="0" fontId="12" fillId="0" borderId="3" xfId="0" applyFont="1" applyBorder="1" applyAlignment="1">
      <alignment vertical="top" wrapText="1"/>
    </xf>
    <xf numFmtId="0" fontId="3" fillId="0" borderId="2" xfId="1" applyFont="1" applyFill="1" applyBorder="1" applyAlignment="1">
      <alignment vertical="top" wrapText="1"/>
    </xf>
    <xf numFmtId="0" fontId="27" fillId="0" borderId="0" xfId="0" applyFont="1"/>
    <xf numFmtId="0" fontId="0" fillId="0" borderId="3" xfId="0" applyBorder="1"/>
    <xf numFmtId="0" fontId="1" fillId="0" borderId="0" xfId="0" applyFont="1"/>
    <xf numFmtId="0" fontId="27" fillId="0" borderId="0" xfId="0" applyFont="1" applyBorder="1"/>
    <xf numFmtId="0" fontId="0" fillId="0" borderId="0" xfId="0" applyBorder="1"/>
    <xf numFmtId="0" fontId="27" fillId="0" borderId="3" xfId="0" applyFont="1" applyBorder="1"/>
    <xf numFmtId="4" fontId="29" fillId="4" borderId="21" xfId="4" applyNumberFormat="1" applyFont="1" applyAlignment="1">
      <alignment horizontal="right"/>
    </xf>
    <xf numFmtId="4" fontId="13" fillId="4" borderId="21" xfId="4" applyNumberFormat="1" applyFont="1" applyAlignment="1">
      <alignment horizontal="right"/>
    </xf>
    <xf numFmtId="0" fontId="14" fillId="3" borderId="20" xfId="0" applyFont="1" applyFill="1" applyBorder="1" applyAlignment="1">
      <alignment vertical="top" wrapText="1"/>
    </xf>
    <xf numFmtId="0" fontId="13" fillId="3" borderId="20" xfId="0" applyFont="1" applyFill="1" applyBorder="1" applyAlignment="1">
      <alignment horizontal="right"/>
    </xf>
    <xf numFmtId="1" fontId="13" fillId="3" borderId="20" xfId="0" applyNumberFormat="1" applyFont="1" applyFill="1" applyBorder="1" applyAlignment="1">
      <alignment horizontal="right"/>
    </xf>
    <xf numFmtId="165" fontId="13" fillId="3" borderId="5" xfId="0" applyNumberFormat="1" applyFont="1" applyFill="1" applyBorder="1" applyAlignment="1">
      <alignment horizontal="right"/>
    </xf>
    <xf numFmtId="0" fontId="13" fillId="3" borderId="2" xfId="0" applyFont="1" applyFill="1" applyBorder="1" applyAlignment="1">
      <alignment horizontal="right"/>
    </xf>
    <xf numFmtId="3" fontId="11" fillId="3" borderId="2" xfId="0" applyNumberFormat="1" applyFont="1" applyFill="1" applyBorder="1" applyAlignment="1">
      <alignment horizontal="right"/>
    </xf>
    <xf numFmtId="4" fontId="13" fillId="3" borderId="2" xfId="0" applyNumberFormat="1" applyFont="1" applyFill="1" applyBorder="1" applyAlignment="1">
      <alignment horizontal="right"/>
    </xf>
    <xf numFmtId="167" fontId="13" fillId="3" borderId="2" xfId="1" applyNumberFormat="1" applyFont="1" applyFill="1" applyBorder="1" applyAlignment="1">
      <alignment horizontal="center" vertical="center"/>
    </xf>
    <xf numFmtId="0" fontId="19" fillId="3" borderId="2" xfId="0" applyFont="1" applyFill="1" applyBorder="1" applyAlignment="1">
      <alignment horizontal="left" vertical="center" wrapText="1"/>
    </xf>
    <xf numFmtId="0" fontId="3" fillId="0" borderId="2" xfId="0" applyFont="1" applyBorder="1" applyAlignment="1">
      <alignment horizontal="right"/>
    </xf>
    <xf numFmtId="0" fontId="11" fillId="3" borderId="2" xfId="0" applyFont="1" applyFill="1" applyBorder="1" applyAlignment="1">
      <alignment horizontal="right"/>
    </xf>
    <xf numFmtId="0" fontId="13" fillId="3" borderId="2" xfId="0" applyFont="1" applyFill="1" applyBorder="1" applyAlignment="1">
      <alignment vertical="top" wrapText="1"/>
    </xf>
    <xf numFmtId="1" fontId="11" fillId="3" borderId="2" xfId="0" applyNumberFormat="1" applyFont="1" applyFill="1" applyBorder="1" applyAlignment="1">
      <alignment horizontal="right"/>
    </xf>
    <xf numFmtId="4" fontId="13" fillId="0" borderId="22" xfId="0" applyNumberFormat="1" applyFont="1" applyBorder="1" applyAlignment="1">
      <alignment horizontal="right"/>
    </xf>
    <xf numFmtId="4" fontId="13" fillId="3" borderId="23" xfId="0" applyNumberFormat="1" applyFont="1" applyFill="1" applyBorder="1" applyAlignment="1">
      <alignment horizontal="right"/>
    </xf>
    <xf numFmtId="4" fontId="13" fillId="3" borderId="24" xfId="0" applyNumberFormat="1" applyFont="1" applyFill="1" applyBorder="1" applyAlignment="1">
      <alignment horizontal="right"/>
    </xf>
    <xf numFmtId="0" fontId="1" fillId="3" borderId="25" xfId="0" applyFont="1" applyFill="1" applyBorder="1"/>
    <xf numFmtId="0" fontId="0" fillId="3" borderId="26" xfId="0" applyFill="1" applyBorder="1"/>
    <xf numFmtId="4" fontId="13" fillId="3" borderId="27" xfId="0" applyNumberFormat="1" applyFont="1" applyFill="1" applyBorder="1" applyAlignment="1">
      <alignment horizontal="right"/>
    </xf>
    <xf numFmtId="0" fontId="27" fillId="3" borderId="28" xfId="0" applyFont="1" applyFill="1" applyBorder="1"/>
    <xf numFmtId="0" fontId="0" fillId="3" borderId="29" xfId="0" applyFill="1" applyBorder="1"/>
    <xf numFmtId="0" fontId="1" fillId="3" borderId="30" xfId="0" applyFont="1" applyFill="1" applyBorder="1"/>
    <xf numFmtId="0" fontId="0" fillId="3" borderId="5" xfId="0" applyFill="1" applyBorder="1"/>
    <xf numFmtId="166" fontId="11" fillId="3" borderId="19" xfId="0" applyNumberFormat="1" applyFont="1" applyFill="1" applyBorder="1" applyAlignment="1" applyProtection="1">
      <alignment horizontal="left" vertical="center"/>
    </xf>
    <xf numFmtId="0" fontId="14" fillId="3" borderId="20" xfId="0" applyFont="1" applyFill="1" applyBorder="1" applyAlignment="1" applyProtection="1">
      <alignment vertical="top" wrapText="1"/>
    </xf>
    <xf numFmtId="166" fontId="11" fillId="0" borderId="3" xfId="0" applyNumberFormat="1" applyFont="1" applyBorder="1" applyAlignment="1" applyProtection="1">
      <alignment horizontal="left" vertical="center"/>
    </xf>
    <xf numFmtId="0" fontId="11" fillId="0" borderId="3" xfId="0" applyFont="1" applyBorder="1" applyAlignment="1" applyProtection="1">
      <alignment vertical="top" wrapText="1"/>
    </xf>
    <xf numFmtId="0" fontId="12" fillId="0" borderId="3" xfId="0" applyFont="1" applyBorder="1" applyAlignment="1" applyProtection="1">
      <alignment vertical="top" wrapText="1"/>
    </xf>
    <xf numFmtId="167" fontId="13" fillId="0" borderId="2" xfId="1" applyNumberFormat="1" applyFont="1" applyBorder="1" applyAlignment="1" applyProtection="1">
      <alignment horizontal="center" vertical="center"/>
    </xf>
    <xf numFmtId="0" fontId="3" fillId="0" borderId="2" xfId="0" applyFont="1" applyFill="1" applyBorder="1" applyAlignment="1" applyProtection="1">
      <alignment vertical="top" wrapText="1"/>
    </xf>
    <xf numFmtId="0" fontId="3" fillId="0" borderId="2" xfId="0" applyFont="1" applyFill="1" applyBorder="1" applyAlignment="1" applyProtection="1">
      <alignment horizontal="left" vertical="top" wrapText="1"/>
    </xf>
    <xf numFmtId="166" fontId="13" fillId="0" borderId="2" xfId="1" applyNumberFormat="1" applyFont="1" applyBorder="1" applyAlignment="1" applyProtection="1">
      <alignment horizontal="left" vertical="center"/>
    </xf>
    <xf numFmtId="164" fontId="16" fillId="0" borderId="2" xfId="0" applyNumberFormat="1" applyFont="1" applyBorder="1" applyAlignment="1" applyProtection="1">
      <alignment vertical="top"/>
    </xf>
    <xf numFmtId="0" fontId="3" fillId="0" borderId="2" xfId="0" applyFont="1" applyBorder="1" applyAlignment="1" applyProtection="1">
      <alignment vertical="top" wrapText="1"/>
    </xf>
    <xf numFmtId="0" fontId="13" fillId="0" borderId="2" xfId="0" applyFont="1" applyBorder="1" applyAlignment="1" applyProtection="1">
      <alignment vertical="top" wrapText="1"/>
    </xf>
    <xf numFmtId="167" fontId="13" fillId="0" borderId="2" xfId="1" applyNumberFormat="1" applyFont="1" applyBorder="1" applyAlignment="1" applyProtection="1">
      <alignment horizontal="right" vertical="center"/>
    </xf>
    <xf numFmtId="164" fontId="18" fillId="0" borderId="2" xfId="0" applyNumberFormat="1" applyFont="1" applyBorder="1" applyAlignment="1" applyProtection="1">
      <alignment vertical="top"/>
    </xf>
    <xf numFmtId="0" fontId="15" fillId="0" borderId="2" xfId="0" applyFont="1" applyBorder="1" applyAlignment="1" applyProtection="1">
      <alignment vertical="top" wrapText="1"/>
    </xf>
    <xf numFmtId="0" fontId="11" fillId="0" borderId="2" xfId="0" applyFont="1" applyBorder="1" applyAlignment="1" applyProtection="1">
      <alignment vertical="top" wrapText="1"/>
    </xf>
    <xf numFmtId="0" fontId="12" fillId="2" borderId="1" xfId="0" applyFont="1" applyFill="1" applyBorder="1" applyAlignment="1" applyProtection="1">
      <alignment horizontal="left" vertical="center" wrapText="1"/>
    </xf>
    <xf numFmtId="166" fontId="13" fillId="3" borderId="2" xfId="1" applyNumberFormat="1" applyFont="1" applyFill="1" applyBorder="1" applyAlignment="1" applyProtection="1">
      <alignment horizontal="left" vertical="center"/>
    </xf>
    <xf numFmtId="164" fontId="14" fillId="0" borderId="2" xfId="0" applyNumberFormat="1" applyFont="1" applyBorder="1" applyAlignment="1" applyProtection="1">
      <alignment vertical="top"/>
    </xf>
    <xf numFmtId="4" fontId="13" fillId="0" borderId="2" xfId="0" applyNumberFormat="1" applyFont="1" applyFill="1" applyBorder="1" applyAlignment="1" applyProtection="1">
      <alignment horizontal="right"/>
      <protection locked="0"/>
    </xf>
    <xf numFmtId="0" fontId="12" fillId="2" borderId="1" xfId="0" applyFont="1" applyFill="1" applyBorder="1" applyAlignment="1" applyProtection="1">
      <alignment horizontal="left" vertical="center" wrapText="1"/>
      <protection locked="0"/>
    </xf>
    <xf numFmtId="0" fontId="3" fillId="0" borderId="2" xfId="0" applyFont="1" applyBorder="1" applyAlignment="1" applyProtection="1">
      <alignment vertical="top" wrapText="1"/>
      <protection locked="0"/>
    </xf>
    <xf numFmtId="4" fontId="13" fillId="3" borderId="2" xfId="0" applyNumberFormat="1" applyFont="1" applyFill="1" applyBorder="1" applyAlignment="1" applyProtection="1">
      <alignment horizontal="right"/>
      <protection locked="0"/>
    </xf>
    <xf numFmtId="0" fontId="11" fillId="0" borderId="2" xfId="0" applyFont="1" applyBorder="1" applyAlignment="1" applyProtection="1">
      <alignment vertical="top" wrapText="1"/>
      <protection locked="0"/>
    </xf>
    <xf numFmtId="0" fontId="3" fillId="0" borderId="2" xfId="0" applyFont="1" applyFill="1" applyBorder="1" applyAlignment="1" applyProtection="1">
      <alignment vertical="top" wrapText="1"/>
      <protection locked="0"/>
    </xf>
    <xf numFmtId="164" fontId="16" fillId="0" borderId="2" xfId="0" applyNumberFormat="1" applyFont="1" applyBorder="1" applyAlignment="1" applyProtection="1">
      <alignment vertical="top"/>
      <protection locked="0"/>
    </xf>
    <xf numFmtId="0" fontId="13" fillId="0" borderId="2" xfId="0" applyFont="1" applyBorder="1" applyAlignment="1" applyProtection="1">
      <alignment vertical="top" wrapText="1"/>
      <protection locked="0"/>
    </xf>
    <xf numFmtId="164" fontId="18" fillId="0" borderId="2" xfId="0" applyNumberFormat="1" applyFont="1" applyBorder="1" applyAlignment="1" applyProtection="1">
      <alignment vertical="top"/>
      <protection locked="0"/>
    </xf>
    <xf numFmtId="0" fontId="15" fillId="0" borderId="2" xfId="0" applyFont="1" applyBorder="1" applyAlignment="1" applyProtection="1">
      <alignment vertical="top" wrapText="1"/>
      <protection locked="0"/>
    </xf>
    <xf numFmtId="0" fontId="14" fillId="3" borderId="2" xfId="0" applyFont="1" applyFill="1" applyBorder="1" applyAlignment="1" applyProtection="1">
      <alignment vertical="top" wrapText="1"/>
      <protection locked="0"/>
    </xf>
    <xf numFmtId="0" fontId="13" fillId="0" borderId="2" xfId="1" applyFont="1" applyFill="1" applyBorder="1" applyAlignment="1" applyProtection="1">
      <alignment vertical="top" wrapText="1"/>
      <protection locked="0"/>
    </xf>
    <xf numFmtId="0" fontId="3" fillId="0" borderId="2" xfId="1" applyFont="1" applyBorder="1" applyAlignment="1" applyProtection="1">
      <alignment vertical="top" wrapText="1"/>
      <protection locked="0"/>
    </xf>
    <xf numFmtId="0" fontId="11" fillId="0" borderId="2" xfId="1" applyFont="1" applyFill="1" applyBorder="1" applyAlignment="1" applyProtection="1">
      <alignment vertical="top" wrapText="1"/>
      <protection locked="0"/>
    </xf>
    <xf numFmtId="0" fontId="3" fillId="0" borderId="2" xfId="1" applyFont="1" applyFill="1" applyBorder="1" applyAlignment="1" applyProtection="1">
      <alignment vertical="top" wrapText="1"/>
      <protection locked="0"/>
    </xf>
    <xf numFmtId="0" fontId="1" fillId="0" borderId="2" xfId="1" applyFont="1" applyBorder="1" applyAlignment="1" applyProtection="1">
      <alignment wrapText="1"/>
      <protection locked="0"/>
    </xf>
    <xf numFmtId="0" fontId="13" fillId="0" borderId="2" xfId="0" quotePrefix="1" applyFont="1" applyBorder="1" applyAlignment="1" applyProtection="1">
      <alignment vertical="top" wrapText="1"/>
      <protection locked="0"/>
    </xf>
    <xf numFmtId="165" fontId="13" fillId="0" borderId="0" xfId="0" applyNumberFormat="1" applyFont="1" applyAlignment="1" applyProtection="1">
      <alignment horizontal="right"/>
      <protection locked="0"/>
    </xf>
    <xf numFmtId="165" fontId="13" fillId="3" borderId="20" xfId="0" applyNumberFormat="1" applyFont="1" applyFill="1" applyBorder="1" applyAlignment="1" applyProtection="1">
      <alignment horizontal="right"/>
      <protection locked="0"/>
    </xf>
    <xf numFmtId="4" fontId="11" fillId="0" borderId="3" xfId="0" applyNumberFormat="1" applyFont="1" applyBorder="1" applyAlignment="1" applyProtection="1">
      <alignment horizontal="center" vertical="center" wrapText="1"/>
      <protection locked="0"/>
    </xf>
    <xf numFmtId="0" fontId="7" fillId="0" borderId="0" xfId="1" applyFont="1" applyAlignment="1">
      <alignment horizontal="left" wrapText="1"/>
    </xf>
    <xf numFmtId="0" fontId="7" fillId="0" borderId="0" xfId="1" applyFont="1" applyAlignment="1">
      <alignment horizontal="left"/>
    </xf>
    <xf numFmtId="0" fontId="8" fillId="0" borderId="0" xfId="1" applyFont="1" applyAlignment="1">
      <alignment horizontal="left" vertical="top" wrapText="1"/>
    </xf>
    <xf numFmtId="0" fontId="8" fillId="0" borderId="0" xfId="1" applyFont="1" applyAlignment="1">
      <alignment horizontal="left" vertical="top"/>
    </xf>
    <xf numFmtId="0" fontId="7" fillId="0" borderId="0" xfId="1" applyNumberFormat="1" applyFont="1" applyFill="1" applyBorder="1" applyAlignment="1" applyProtection="1">
      <alignment horizontal="left" vertical="top" wrapText="1"/>
      <protection hidden="1"/>
    </xf>
    <xf numFmtId="0" fontId="25"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9" xfId="0" applyFont="1" applyBorder="1" applyAlignment="1">
      <alignment wrapText="1"/>
    </xf>
    <xf numFmtId="0" fontId="26" fillId="0" borderId="10" xfId="0" applyFont="1" applyBorder="1" applyAlignment="1">
      <alignment wrapText="1"/>
    </xf>
    <xf numFmtId="0" fontId="7" fillId="0" borderId="11" xfId="0" applyFont="1" applyBorder="1" applyAlignment="1">
      <alignment horizontal="center" vertical="top" wrapText="1"/>
    </xf>
    <xf numFmtId="0" fontId="9" fillId="0" borderId="0" xfId="0" applyFont="1" applyBorder="1" applyAlignment="1">
      <alignment horizontal="center" vertical="top" wrapText="1"/>
    </xf>
    <xf numFmtId="164" fontId="12" fillId="2" borderId="1" xfId="1" applyNumberFormat="1" applyFont="1" applyFill="1" applyBorder="1" applyAlignment="1">
      <alignment horizontal="left" vertical="center" wrapText="1"/>
    </xf>
    <xf numFmtId="0" fontId="8" fillId="0" borderId="1" xfId="1" applyFont="1" applyBorder="1" applyAlignment="1"/>
    <xf numFmtId="164" fontId="22" fillId="2" borderId="14" xfId="1" applyNumberFormat="1" applyFont="1" applyFill="1" applyBorder="1" applyAlignment="1">
      <alignment horizontal="left" vertical="center"/>
    </xf>
    <xf numFmtId="0" fontId="23" fillId="0" borderId="14" xfId="1" applyFont="1" applyBorder="1" applyAlignment="1"/>
    <xf numFmtId="0" fontId="13" fillId="0" borderId="19" xfId="0" applyFont="1" applyBorder="1" applyAlignment="1">
      <alignment horizontal="left" vertical="top" wrapText="1"/>
    </xf>
    <xf numFmtId="0" fontId="13" fillId="0" borderId="20" xfId="0" applyFont="1" applyBorder="1" applyAlignment="1">
      <alignment horizontal="left" vertical="top" wrapText="1"/>
    </xf>
    <xf numFmtId="0" fontId="13" fillId="0" borderId="5" xfId="0" applyFont="1" applyBorder="1" applyAlignment="1">
      <alignment horizontal="left" vertical="top" wrapText="1"/>
    </xf>
    <xf numFmtId="0" fontId="12" fillId="0" borderId="19" xfId="0" applyFont="1" applyBorder="1" applyAlignment="1">
      <alignment horizontal="left" vertical="top" wrapText="1"/>
    </xf>
    <xf numFmtId="0" fontId="12" fillId="0" borderId="20" xfId="0" applyFont="1" applyBorder="1" applyAlignment="1">
      <alignment horizontal="left" vertical="top" wrapText="1"/>
    </xf>
    <xf numFmtId="0" fontId="12" fillId="0" borderId="5" xfId="0" applyFont="1" applyBorder="1" applyAlignment="1">
      <alignment horizontal="left" vertical="top" wrapText="1"/>
    </xf>
    <xf numFmtId="0" fontId="19" fillId="3" borderId="19" xfId="0" applyFont="1" applyFill="1" applyBorder="1" applyAlignment="1">
      <alignment horizontal="left" vertical="center" wrapText="1"/>
    </xf>
    <xf numFmtId="0" fontId="19" fillId="3" borderId="5" xfId="0" applyFont="1" applyFill="1" applyBorder="1" applyAlignment="1">
      <alignment horizontal="left" vertical="center" wrapText="1"/>
    </xf>
    <xf numFmtId="167" fontId="14" fillId="3" borderId="19" xfId="1" applyNumberFormat="1" applyFont="1" applyFill="1" applyBorder="1" applyAlignment="1">
      <alignment horizontal="left" vertical="top"/>
    </xf>
    <xf numFmtId="167" fontId="14" fillId="3" borderId="20" xfId="1" applyNumberFormat="1" applyFont="1" applyFill="1" applyBorder="1" applyAlignment="1">
      <alignment horizontal="left" vertical="top"/>
    </xf>
    <xf numFmtId="167" fontId="14" fillId="3" borderId="5" xfId="1" applyNumberFormat="1" applyFont="1" applyFill="1" applyBorder="1" applyAlignment="1">
      <alignment horizontal="left" vertical="top"/>
    </xf>
    <xf numFmtId="0" fontId="14" fillId="3" borderId="19" xfId="0" applyFont="1" applyFill="1" applyBorder="1" applyAlignment="1" applyProtection="1">
      <alignment horizontal="left" vertical="top" wrapText="1"/>
    </xf>
    <xf numFmtId="0" fontId="14" fillId="3" borderId="5" xfId="0" applyFont="1" applyFill="1" applyBorder="1" applyAlignment="1" applyProtection="1">
      <alignment horizontal="left" vertical="top" wrapText="1"/>
    </xf>
    <xf numFmtId="0" fontId="13" fillId="3" borderId="19" xfId="0" applyFont="1" applyFill="1" applyBorder="1" applyAlignment="1">
      <alignment horizontal="left" vertical="top" wrapText="1"/>
    </xf>
    <xf numFmtId="0" fontId="13" fillId="3" borderId="5" xfId="0" applyFont="1" applyFill="1" applyBorder="1" applyAlignment="1">
      <alignment horizontal="left" vertical="top" wrapText="1"/>
    </xf>
    <xf numFmtId="0" fontId="1" fillId="0" borderId="0" xfId="1" applyFont="1" applyAlignment="1">
      <alignment horizontal="left" vertical="top" wrapText="1"/>
    </xf>
    <xf numFmtId="0" fontId="12" fillId="2" borderId="19"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25" fillId="0" borderId="19"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20" xfId="0" applyFont="1" applyBorder="1" applyAlignment="1">
      <alignment wrapText="1"/>
    </xf>
    <xf numFmtId="0" fontId="26" fillId="0" borderId="5" xfId="0" applyFont="1" applyBorder="1" applyAlignment="1">
      <alignment wrapText="1"/>
    </xf>
    <xf numFmtId="0" fontId="30" fillId="0" borderId="2" xfId="0" applyFont="1" applyBorder="1" applyAlignment="1">
      <alignment vertical="top" wrapText="1"/>
    </xf>
  </cellXfs>
  <cellStyles count="5">
    <cellStyle name="Normal" xfId="0" builtinId="0"/>
    <cellStyle name="Normal 2" xfId="1"/>
    <cellStyle name="Note" xfId="4" builtinId="10"/>
    <cellStyle name="Obično_TROSKOVNIK - trakoscan - tomek 04.05.2007." xfId="2"/>
    <cellStyle name="Style 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T145"/>
  <sheetViews>
    <sheetView tabSelected="1" view="pageBreakPreview" topLeftCell="B103" zoomScale="80" zoomScaleNormal="80" zoomScaleSheetLayoutView="80" workbookViewId="0">
      <selection activeCell="C116" sqref="C116"/>
    </sheetView>
  </sheetViews>
  <sheetFormatPr defaultColWidth="9.140625" defaultRowHeight="12.75"/>
  <cols>
    <col min="1" max="1" width="9" style="69" customWidth="1"/>
    <col min="2" max="2" width="23.28515625" style="11" customWidth="1"/>
    <col min="3" max="3" width="61.5703125" style="11" bestFit="1" customWidth="1"/>
    <col min="4" max="4" width="56.5703125" style="11" customWidth="1"/>
    <col min="5" max="5" width="11.85546875" style="11" customWidth="1"/>
    <col min="6" max="6" width="7.5703125" style="8" customWidth="1"/>
    <col min="7" max="7" width="12.42578125" style="12" customWidth="1"/>
    <col min="8" max="8" width="15.140625" style="11" customWidth="1"/>
    <col min="9" max="9" width="9.140625" style="11"/>
    <col min="10" max="10" width="11" style="11" bestFit="1" customWidth="1"/>
    <col min="11" max="16384" width="9.140625" style="11"/>
  </cols>
  <sheetData>
    <row r="1" spans="1:8" s="2" customFormat="1" ht="56.45" customHeight="1">
      <c r="A1" s="157" t="s">
        <v>81</v>
      </c>
      <c r="B1" s="158"/>
      <c r="C1" s="158"/>
      <c r="D1" s="158"/>
      <c r="E1" s="158"/>
      <c r="F1" s="158"/>
      <c r="G1" s="159"/>
      <c r="H1" s="160"/>
    </row>
    <row r="2" spans="1:8" s="2" customFormat="1" ht="13.15" customHeight="1">
      <c r="A2" s="161"/>
      <c r="B2" s="162"/>
      <c r="C2" s="162"/>
      <c r="D2" s="162"/>
      <c r="E2" s="162"/>
      <c r="F2" s="162"/>
      <c r="G2" s="3"/>
      <c r="H2" s="4"/>
    </row>
    <row r="3" spans="1:8" s="2" customFormat="1" ht="13.15" customHeight="1">
      <c r="A3" s="66"/>
      <c r="B3" s="5"/>
      <c r="C3" s="5"/>
      <c r="D3" s="5"/>
      <c r="E3" s="5"/>
      <c r="F3" s="5"/>
      <c r="G3" s="6"/>
      <c r="H3" s="7"/>
    </row>
    <row r="4" spans="1:8" s="2" customFormat="1" ht="13.15" customHeight="1">
      <c r="A4" s="65"/>
      <c r="B4" s="1"/>
      <c r="C4" s="1"/>
      <c r="D4" s="1"/>
      <c r="E4" s="1"/>
      <c r="F4" s="1"/>
    </row>
    <row r="5" spans="1:8" s="2" customFormat="1" ht="13.15" customHeight="1">
      <c r="A5" s="65"/>
      <c r="B5" s="1"/>
      <c r="C5" s="1"/>
      <c r="D5" s="1"/>
      <c r="E5" s="1"/>
      <c r="F5" s="1"/>
    </row>
    <row r="6" spans="1:8" s="8" customFormat="1">
      <c r="A6" s="67"/>
      <c r="F6" s="1"/>
      <c r="G6" s="1"/>
      <c r="H6" s="1"/>
    </row>
    <row r="7" spans="1:8" s="9" customFormat="1" ht="12.75" customHeight="1">
      <c r="A7" s="152" t="s">
        <v>5</v>
      </c>
      <c r="B7" s="153"/>
      <c r="C7" s="153"/>
      <c r="D7" s="153"/>
      <c r="E7" s="153"/>
      <c r="F7" s="153"/>
      <c r="G7" s="153"/>
      <c r="H7" s="153"/>
    </row>
    <row r="8" spans="1:8" s="9" customFormat="1" ht="41.25" customHeight="1">
      <c r="A8" s="154" t="s">
        <v>20</v>
      </c>
      <c r="B8" s="155"/>
      <c r="C8" s="155"/>
      <c r="D8" s="155"/>
      <c r="E8" s="155"/>
      <c r="F8" s="155"/>
      <c r="G8" s="155"/>
      <c r="H8" s="155"/>
    </row>
    <row r="9" spans="1:8" s="9" customFormat="1" ht="87" customHeight="1">
      <c r="A9" s="154" t="s">
        <v>21</v>
      </c>
      <c r="B9" s="155"/>
      <c r="C9" s="155"/>
      <c r="D9" s="155"/>
      <c r="E9" s="155"/>
      <c r="F9" s="155"/>
      <c r="G9" s="155"/>
      <c r="H9" s="155"/>
    </row>
    <row r="10" spans="1:8" s="9" customFormat="1" ht="70.5" customHeight="1">
      <c r="A10" s="182" t="s">
        <v>22</v>
      </c>
      <c r="B10" s="155"/>
      <c r="C10" s="155"/>
      <c r="D10" s="155"/>
      <c r="E10" s="155"/>
      <c r="F10" s="155"/>
      <c r="G10" s="155"/>
      <c r="H10" s="155"/>
    </row>
    <row r="11" spans="1:8" s="9" customFormat="1" ht="13.5" customHeight="1">
      <c r="A11" s="68"/>
      <c r="B11" s="10"/>
      <c r="C11" s="10"/>
      <c r="D11" s="10"/>
      <c r="E11" s="10"/>
      <c r="F11" s="10"/>
      <c r="G11" s="10"/>
      <c r="H11" s="10"/>
    </row>
    <row r="12" spans="1:8">
      <c r="F12" s="11"/>
    </row>
    <row r="13" spans="1:8">
      <c r="B13" s="13" t="s">
        <v>7</v>
      </c>
      <c r="C13" s="13"/>
      <c r="D13" s="13"/>
      <c r="E13" s="13"/>
      <c r="F13" s="13"/>
      <c r="G13" s="14"/>
    </row>
    <row r="14" spans="1:8" ht="63" customHeight="1">
      <c r="B14" s="156" t="s">
        <v>100</v>
      </c>
      <c r="C14" s="156"/>
      <c r="D14" s="156"/>
      <c r="E14" s="156"/>
      <c r="F14" s="156"/>
      <c r="G14" s="156"/>
      <c r="H14" s="15"/>
    </row>
    <row r="15" spans="1:8" ht="93" customHeight="1">
      <c r="B15" s="156" t="s">
        <v>101</v>
      </c>
      <c r="C15" s="156"/>
      <c r="D15" s="156"/>
      <c r="E15" s="156"/>
      <c r="F15" s="156"/>
      <c r="G15" s="156"/>
      <c r="H15" s="15"/>
    </row>
    <row r="16" spans="1:8" s="9" customFormat="1" ht="28.5" customHeight="1">
      <c r="A16" s="16" t="s">
        <v>26</v>
      </c>
      <c r="B16" s="17" t="s">
        <v>0</v>
      </c>
      <c r="C16" s="17"/>
      <c r="D16" s="17"/>
      <c r="E16" s="18" t="s">
        <v>27</v>
      </c>
      <c r="F16" s="19" t="s">
        <v>31</v>
      </c>
      <c r="G16" s="20" t="s">
        <v>32</v>
      </c>
      <c r="H16" s="21" t="s">
        <v>33</v>
      </c>
    </row>
    <row r="17" spans="1:8" s="9" customFormat="1" ht="23.25" customHeight="1">
      <c r="A17" s="70"/>
      <c r="B17" s="22"/>
      <c r="C17" s="22"/>
      <c r="D17" s="22"/>
      <c r="E17" s="23"/>
      <c r="F17" s="24"/>
      <c r="G17" s="149"/>
      <c r="H17" s="25"/>
    </row>
    <row r="18" spans="1:8" s="9" customFormat="1" ht="12.75" customHeight="1">
      <c r="A18" s="113"/>
      <c r="B18" s="114" t="s">
        <v>109</v>
      </c>
      <c r="C18" s="114"/>
      <c r="D18" s="90"/>
      <c r="E18" s="91"/>
      <c r="F18" s="92"/>
      <c r="G18" s="150"/>
      <c r="H18" s="93"/>
    </row>
    <row r="19" spans="1:8" s="29" customFormat="1" ht="12.75" customHeight="1">
      <c r="A19" s="115"/>
      <c r="B19" s="116"/>
      <c r="C19" s="117" t="s">
        <v>82</v>
      </c>
      <c r="D19" s="80" t="s">
        <v>93</v>
      </c>
      <c r="E19" s="26"/>
      <c r="F19" s="27"/>
      <c r="G19" s="151"/>
      <c r="H19" s="28"/>
    </row>
    <row r="20" spans="1:8" s="35" customFormat="1" ht="111" customHeight="1">
      <c r="A20" s="118">
        <v>1</v>
      </c>
      <c r="B20" s="119" t="s">
        <v>83</v>
      </c>
      <c r="C20" s="120" t="s">
        <v>96</v>
      </c>
      <c r="D20" s="137"/>
      <c r="E20" s="99" t="s">
        <v>1</v>
      </c>
      <c r="F20" s="32">
        <v>546</v>
      </c>
      <c r="G20" s="132"/>
      <c r="H20" s="34">
        <f>F20*G20</f>
        <v>0</v>
      </c>
    </row>
    <row r="21" spans="1:8" s="37" customFormat="1" ht="12.75" customHeight="1">
      <c r="A21" s="121"/>
      <c r="B21" s="122"/>
      <c r="C21" s="122"/>
      <c r="D21" s="138"/>
      <c r="E21" s="36"/>
      <c r="F21" s="32"/>
      <c r="G21" s="132"/>
      <c r="H21" s="34"/>
    </row>
    <row r="22" spans="1:8" s="35" customFormat="1" ht="159" customHeight="1">
      <c r="A22" s="118">
        <v>2</v>
      </c>
      <c r="B22" s="123" t="s">
        <v>84</v>
      </c>
      <c r="C22" s="123" t="s">
        <v>97</v>
      </c>
      <c r="D22" s="134"/>
      <c r="E22" s="31" t="s">
        <v>1</v>
      </c>
      <c r="F22" s="32">
        <v>4</v>
      </c>
      <c r="G22" s="132"/>
      <c r="H22" s="34">
        <f>F22*G22</f>
        <v>0</v>
      </c>
    </row>
    <row r="23" spans="1:8" s="37" customFormat="1" ht="12.75" customHeight="1">
      <c r="A23" s="121"/>
      <c r="B23" s="122"/>
      <c r="C23" s="122"/>
      <c r="D23" s="138"/>
      <c r="E23" s="36"/>
      <c r="F23" s="32"/>
      <c r="G23" s="132"/>
      <c r="H23" s="34"/>
    </row>
    <row r="24" spans="1:8" s="35" customFormat="1" ht="163.5" customHeight="1">
      <c r="A24" s="118">
        <v>3</v>
      </c>
      <c r="B24" s="123" t="s">
        <v>85</v>
      </c>
      <c r="C24" s="123" t="s">
        <v>99</v>
      </c>
      <c r="D24" s="134"/>
      <c r="E24" s="31" t="s">
        <v>1</v>
      </c>
      <c r="F24" s="32">
        <v>1</v>
      </c>
      <c r="G24" s="132"/>
      <c r="H24" s="34">
        <f>F24*G24</f>
        <v>0</v>
      </c>
    </row>
    <row r="25" spans="1:8" s="37" customFormat="1">
      <c r="A25" s="121"/>
      <c r="B25" s="122"/>
      <c r="C25" s="122"/>
      <c r="D25" s="138"/>
      <c r="E25" s="36"/>
      <c r="F25" s="32"/>
      <c r="G25" s="132"/>
      <c r="H25" s="34"/>
    </row>
    <row r="26" spans="1:8" s="37" customFormat="1" ht="105.75" customHeight="1">
      <c r="A26" s="118">
        <v>4</v>
      </c>
      <c r="B26" s="124" t="s">
        <v>47</v>
      </c>
      <c r="C26" s="124" t="s">
        <v>47</v>
      </c>
      <c r="D26" s="139"/>
      <c r="E26" s="40"/>
      <c r="F26" s="78"/>
      <c r="G26" s="132"/>
      <c r="H26" s="34"/>
    </row>
    <row r="27" spans="1:8" s="37" customFormat="1" ht="36.75" customHeight="1">
      <c r="A27" s="125" t="s">
        <v>54</v>
      </c>
      <c r="B27" s="124" t="s">
        <v>44</v>
      </c>
      <c r="C27" s="124" t="s">
        <v>44</v>
      </c>
      <c r="D27" s="139"/>
      <c r="E27" s="40" t="s">
        <v>46</v>
      </c>
      <c r="F27" s="78">
        <v>95</v>
      </c>
      <c r="G27" s="132"/>
      <c r="H27" s="34">
        <f>F27*G27</f>
        <v>0</v>
      </c>
    </row>
    <row r="28" spans="1:8" s="37" customFormat="1">
      <c r="A28" s="125"/>
      <c r="B28" s="124"/>
      <c r="C28" s="124"/>
      <c r="D28" s="139"/>
      <c r="E28" s="40"/>
      <c r="F28" s="78"/>
      <c r="G28" s="132"/>
      <c r="H28" s="34"/>
    </row>
    <row r="29" spans="1:8" s="37" customFormat="1" ht="39.75" customHeight="1">
      <c r="A29" s="125" t="s">
        <v>55</v>
      </c>
      <c r="B29" s="124" t="s">
        <v>48</v>
      </c>
      <c r="C29" s="124" t="s">
        <v>48</v>
      </c>
      <c r="D29" s="139"/>
      <c r="E29" s="40" t="s">
        <v>46</v>
      </c>
      <c r="F29" s="78">
        <v>76</v>
      </c>
      <c r="G29" s="132"/>
      <c r="H29" s="34">
        <f>F29*G29</f>
        <v>0</v>
      </c>
    </row>
    <row r="30" spans="1:8" s="37" customFormat="1">
      <c r="A30" s="125"/>
      <c r="B30" s="124"/>
      <c r="C30" s="124"/>
      <c r="D30" s="139"/>
      <c r="E30" s="40"/>
      <c r="F30" s="78"/>
      <c r="G30" s="132"/>
      <c r="H30" s="34"/>
    </row>
    <row r="31" spans="1:8" s="37" customFormat="1" ht="36.75" customHeight="1">
      <c r="A31" s="125" t="s">
        <v>56</v>
      </c>
      <c r="B31" s="124" t="s">
        <v>49</v>
      </c>
      <c r="C31" s="124" t="s">
        <v>49</v>
      </c>
      <c r="D31" s="139"/>
      <c r="E31" s="40" t="s">
        <v>74</v>
      </c>
      <c r="F31" s="78">
        <v>380</v>
      </c>
      <c r="G31" s="132"/>
      <c r="H31" s="34">
        <f>F31*G31</f>
        <v>0</v>
      </c>
    </row>
    <row r="32" spans="1:8" s="37" customFormat="1">
      <c r="A32" s="125"/>
      <c r="B32" s="124"/>
      <c r="C32" s="124"/>
      <c r="D32" s="139"/>
      <c r="E32" s="40"/>
      <c r="F32" s="78"/>
      <c r="G32" s="132"/>
      <c r="H32" s="34"/>
    </row>
    <row r="33" spans="1:10" s="37" customFormat="1" ht="35.25" customHeight="1">
      <c r="A33" s="125" t="s">
        <v>57</v>
      </c>
      <c r="B33" s="124" t="s">
        <v>45</v>
      </c>
      <c r="C33" s="124" t="s">
        <v>45</v>
      </c>
      <c r="D33" s="139"/>
      <c r="E33" s="40" t="s">
        <v>46</v>
      </c>
      <c r="F33" s="78">
        <v>316</v>
      </c>
      <c r="G33" s="132"/>
      <c r="H33" s="34">
        <f>F33*G33</f>
        <v>0</v>
      </c>
    </row>
    <row r="34" spans="1:10" s="37" customFormat="1">
      <c r="A34" s="125"/>
      <c r="B34" s="124"/>
      <c r="C34" s="124"/>
      <c r="D34" s="139"/>
      <c r="E34" s="40"/>
      <c r="F34" s="78"/>
      <c r="G34" s="132"/>
      <c r="H34" s="34"/>
    </row>
    <row r="35" spans="1:10" s="37" customFormat="1" ht="36" customHeight="1">
      <c r="A35" s="125" t="s">
        <v>58</v>
      </c>
      <c r="B35" s="124" t="s">
        <v>50</v>
      </c>
      <c r="C35" s="124" t="s">
        <v>50</v>
      </c>
      <c r="D35" s="139"/>
      <c r="E35" s="40" t="s">
        <v>74</v>
      </c>
      <c r="F35" s="78">
        <v>488</v>
      </c>
      <c r="G35" s="132"/>
      <c r="H35" s="34">
        <f>F35*G35</f>
        <v>0</v>
      </c>
    </row>
    <row r="36" spans="1:10" s="37" customFormat="1">
      <c r="A36" s="125"/>
      <c r="B36" s="124"/>
      <c r="C36" s="124"/>
      <c r="D36" s="139"/>
      <c r="E36" s="40"/>
      <c r="F36" s="78"/>
      <c r="G36" s="132"/>
      <c r="H36" s="34"/>
    </row>
    <row r="37" spans="1:10" s="37" customFormat="1" ht="32.25" customHeight="1">
      <c r="A37" s="125" t="s">
        <v>59</v>
      </c>
      <c r="B37" s="124" t="s">
        <v>51</v>
      </c>
      <c r="C37" s="124" t="s">
        <v>51</v>
      </c>
      <c r="D37" s="139"/>
      <c r="E37" s="40" t="s">
        <v>74</v>
      </c>
      <c r="F37" s="78">
        <v>288</v>
      </c>
      <c r="G37" s="132"/>
      <c r="H37" s="34">
        <f>F37*G37</f>
        <v>0</v>
      </c>
    </row>
    <row r="38" spans="1:10" s="37" customFormat="1">
      <c r="A38" s="125"/>
      <c r="B38" s="124"/>
      <c r="C38" s="124"/>
      <c r="D38" s="139"/>
      <c r="E38" s="40"/>
      <c r="F38" s="78"/>
      <c r="G38" s="132"/>
      <c r="H38" s="34"/>
    </row>
    <row r="39" spans="1:10" s="37" customFormat="1" ht="15.75" customHeight="1">
      <c r="A39" s="125" t="s">
        <v>60</v>
      </c>
      <c r="B39" s="124" t="s">
        <v>53</v>
      </c>
      <c r="C39" s="124" t="s">
        <v>53</v>
      </c>
      <c r="D39" s="139"/>
      <c r="E39" s="40" t="s">
        <v>46</v>
      </c>
      <c r="F39" s="78">
        <v>380</v>
      </c>
      <c r="G39" s="132"/>
      <c r="H39" s="34">
        <f>F39*G39</f>
        <v>0</v>
      </c>
    </row>
    <row r="40" spans="1:10" s="37" customFormat="1">
      <c r="A40" s="125"/>
      <c r="B40" s="124"/>
      <c r="C40" s="124"/>
      <c r="D40" s="139"/>
      <c r="E40" s="40"/>
      <c r="F40" s="78"/>
      <c r="G40" s="132"/>
      <c r="H40" s="34"/>
    </row>
    <row r="41" spans="1:10" s="37" customFormat="1" ht="27.75" customHeight="1">
      <c r="A41" s="125" t="s">
        <v>71</v>
      </c>
      <c r="B41" s="124" t="s">
        <v>72</v>
      </c>
      <c r="C41" s="124" t="s">
        <v>72</v>
      </c>
      <c r="D41" s="139"/>
      <c r="E41" s="40" t="s">
        <v>46</v>
      </c>
      <c r="F41" s="78">
        <v>760</v>
      </c>
      <c r="G41" s="132"/>
      <c r="H41" s="34">
        <f>F41*G41</f>
        <v>0</v>
      </c>
    </row>
    <row r="42" spans="1:10" s="37" customFormat="1">
      <c r="A42" s="121"/>
      <c r="B42" s="126"/>
      <c r="C42" s="126"/>
      <c r="D42" s="140"/>
      <c r="E42" s="39"/>
      <c r="F42" s="78"/>
      <c r="G42" s="132"/>
      <c r="H42" s="34"/>
    </row>
    <row r="43" spans="1:10" s="37" customFormat="1" ht="102.75" customHeight="1">
      <c r="A43" s="118">
        <v>5</v>
      </c>
      <c r="B43" s="124" t="s">
        <v>156</v>
      </c>
      <c r="C43" s="124" t="s">
        <v>156</v>
      </c>
      <c r="D43" s="139"/>
      <c r="E43" s="40"/>
      <c r="F43" s="78"/>
      <c r="G43" s="132"/>
      <c r="H43" s="34"/>
      <c r="J43" s="76"/>
    </row>
    <row r="44" spans="1:10" s="37" customFormat="1" ht="32.25" customHeight="1">
      <c r="A44" s="125" t="s">
        <v>76</v>
      </c>
      <c r="B44" s="124" t="s">
        <v>73</v>
      </c>
      <c r="C44" s="124" t="s">
        <v>73</v>
      </c>
      <c r="D44" s="139"/>
      <c r="E44" s="40" t="s">
        <v>1</v>
      </c>
      <c r="F44" s="78">
        <v>876</v>
      </c>
      <c r="G44" s="132"/>
      <c r="H44" s="34">
        <f>F44*G44</f>
        <v>0</v>
      </c>
      <c r="J44" s="77"/>
    </row>
    <row r="45" spans="1:10" s="37" customFormat="1">
      <c r="A45" s="125"/>
      <c r="B45" s="124"/>
      <c r="C45" s="124"/>
      <c r="D45" s="139"/>
      <c r="E45" s="40"/>
      <c r="F45" s="78"/>
      <c r="G45" s="132"/>
      <c r="H45" s="34"/>
    </row>
    <row r="46" spans="1:10" s="37" customFormat="1" ht="34.5" customHeight="1">
      <c r="A46" s="125" t="s">
        <v>77</v>
      </c>
      <c r="B46" s="124" t="s">
        <v>51</v>
      </c>
      <c r="C46" s="124" t="s">
        <v>51</v>
      </c>
      <c r="D46" s="139"/>
      <c r="E46" s="40" t="s">
        <v>74</v>
      </c>
      <c r="F46" s="78">
        <v>128</v>
      </c>
      <c r="G46" s="132"/>
      <c r="H46" s="34">
        <f>F46*G46</f>
        <v>0</v>
      </c>
      <c r="J46" s="76"/>
    </row>
    <row r="47" spans="1:10" s="37" customFormat="1">
      <c r="A47" s="125"/>
      <c r="B47" s="124"/>
      <c r="C47" s="124"/>
      <c r="D47" s="139"/>
      <c r="E47" s="40"/>
      <c r="F47" s="78"/>
      <c r="G47" s="132"/>
      <c r="H47" s="34"/>
    </row>
    <row r="48" spans="1:10" s="37" customFormat="1" ht="33" customHeight="1">
      <c r="A48" s="125" t="s">
        <v>78</v>
      </c>
      <c r="B48" s="124" t="s">
        <v>50</v>
      </c>
      <c r="C48" s="124" t="s">
        <v>50</v>
      </c>
      <c r="D48" s="139"/>
      <c r="E48" s="40" t="s">
        <v>74</v>
      </c>
      <c r="F48" s="78">
        <v>428</v>
      </c>
      <c r="G48" s="132"/>
      <c r="H48" s="34">
        <f>F48*G48</f>
        <v>0</v>
      </c>
    </row>
    <row r="49" spans="1:8" s="37" customFormat="1">
      <c r="A49" s="125"/>
      <c r="B49" s="124"/>
      <c r="C49" s="124"/>
      <c r="D49" s="139"/>
      <c r="E49" s="40"/>
      <c r="F49" s="78"/>
      <c r="G49" s="132"/>
      <c r="H49" s="34"/>
    </row>
    <row r="50" spans="1:8" s="37" customFormat="1" ht="29.25" customHeight="1">
      <c r="A50" s="125" t="s">
        <v>79</v>
      </c>
      <c r="B50" s="124" t="s">
        <v>75</v>
      </c>
      <c r="C50" s="124" t="s">
        <v>75</v>
      </c>
      <c r="D50" s="139"/>
      <c r="E50" s="40" t="s">
        <v>1</v>
      </c>
      <c r="F50" s="78">
        <v>3504</v>
      </c>
      <c r="G50" s="132"/>
      <c r="H50" s="34">
        <f>F50*G50</f>
        <v>0</v>
      </c>
    </row>
    <row r="51" spans="1:8" s="37" customFormat="1">
      <c r="A51" s="125"/>
      <c r="B51" s="124"/>
      <c r="C51" s="124"/>
      <c r="D51" s="139"/>
      <c r="E51" s="40"/>
      <c r="F51" s="78"/>
      <c r="G51" s="132"/>
      <c r="H51" s="34"/>
    </row>
    <row r="52" spans="1:8" s="37" customFormat="1" ht="16.5" customHeight="1">
      <c r="A52" s="125" t="s">
        <v>80</v>
      </c>
      <c r="B52" s="124" t="s">
        <v>52</v>
      </c>
      <c r="C52" s="124" t="s">
        <v>52</v>
      </c>
      <c r="D52" s="139"/>
      <c r="E52" s="40" t="s">
        <v>1</v>
      </c>
      <c r="F52" s="78">
        <v>30</v>
      </c>
      <c r="G52" s="132"/>
      <c r="H52" s="34">
        <f>F52*G52</f>
        <v>0</v>
      </c>
    </row>
    <row r="53" spans="1:8" s="37" customFormat="1">
      <c r="A53" s="118"/>
      <c r="B53" s="127"/>
      <c r="C53" s="127"/>
      <c r="D53" s="141"/>
      <c r="E53" s="31"/>
      <c r="F53" s="32"/>
      <c r="G53" s="132"/>
      <c r="H53" s="34"/>
    </row>
    <row r="54" spans="1:8" s="37" customFormat="1">
      <c r="A54" s="121"/>
      <c r="B54" s="122"/>
      <c r="C54" s="122"/>
      <c r="D54" s="138"/>
      <c r="E54" s="36"/>
      <c r="F54" s="32"/>
      <c r="G54" s="132"/>
      <c r="H54" s="34"/>
    </row>
    <row r="55" spans="1:8" s="9" customFormat="1" ht="127.5" customHeight="1">
      <c r="A55" s="118">
        <v>6</v>
      </c>
      <c r="B55" s="128" t="s">
        <v>36</v>
      </c>
      <c r="C55" s="123" t="s">
        <v>98</v>
      </c>
      <c r="D55" s="134"/>
      <c r="E55" s="31" t="s">
        <v>14</v>
      </c>
      <c r="F55" s="32">
        <v>1</v>
      </c>
      <c r="G55" s="132"/>
      <c r="H55" s="34">
        <f>F55*G55</f>
        <v>0</v>
      </c>
    </row>
    <row r="56" spans="1:8" s="37" customFormat="1">
      <c r="A56" s="121"/>
      <c r="B56" s="122"/>
      <c r="C56" s="122"/>
      <c r="D56" s="138"/>
      <c r="E56" s="36"/>
      <c r="F56" s="32"/>
      <c r="G56" s="132"/>
      <c r="H56" s="34"/>
    </row>
    <row r="57" spans="1:8" s="29" customFormat="1" ht="60.75" customHeight="1">
      <c r="A57" s="118">
        <v>7</v>
      </c>
      <c r="B57" s="123" t="s">
        <v>41</v>
      </c>
      <c r="C57" s="123" t="s">
        <v>41</v>
      </c>
      <c r="D57" s="134"/>
      <c r="E57" s="99" t="s">
        <v>14</v>
      </c>
      <c r="F57" s="32">
        <v>1</v>
      </c>
      <c r="G57" s="132"/>
      <c r="H57" s="34">
        <f>F57*G57</f>
        <v>0</v>
      </c>
    </row>
    <row r="58" spans="1:8" s="29" customFormat="1">
      <c r="A58" s="118"/>
      <c r="B58" s="128"/>
      <c r="C58" s="128"/>
      <c r="D58" s="136"/>
      <c r="E58" s="31"/>
      <c r="F58" s="32"/>
      <c r="G58" s="132"/>
      <c r="H58" s="34"/>
    </row>
    <row r="59" spans="1:8" s="9" customFormat="1" ht="25.5" customHeight="1">
      <c r="A59" s="129"/>
      <c r="B59" s="129" t="s">
        <v>110</v>
      </c>
      <c r="C59" s="129"/>
      <c r="D59" s="133"/>
      <c r="E59" s="17"/>
      <c r="F59" s="17"/>
      <c r="G59" s="133"/>
      <c r="H59" s="88">
        <f>SUM(H20:H57)</f>
        <v>0</v>
      </c>
    </row>
    <row r="60" spans="1:8" s="9" customFormat="1" ht="25.5" customHeight="1">
      <c r="A60" s="123"/>
      <c r="B60" s="123"/>
      <c r="C60" s="123"/>
      <c r="D60" s="134"/>
      <c r="E60" s="62"/>
      <c r="F60" s="62"/>
      <c r="G60" s="134"/>
      <c r="H60" s="62"/>
    </row>
    <row r="61" spans="1:8" s="9" customFormat="1" ht="19.5" customHeight="1">
      <c r="A61" s="130"/>
      <c r="B61" s="178" t="s">
        <v>111</v>
      </c>
      <c r="C61" s="179"/>
      <c r="D61" s="142"/>
      <c r="E61" s="94"/>
      <c r="F61" s="95"/>
      <c r="G61" s="135"/>
      <c r="H61" s="96"/>
    </row>
    <row r="62" spans="1:8" s="29" customFormat="1">
      <c r="A62" s="121"/>
      <c r="B62" s="128"/>
      <c r="C62" s="128"/>
      <c r="D62" s="136"/>
      <c r="E62" s="31"/>
      <c r="F62" s="32"/>
      <c r="G62" s="132"/>
      <c r="H62" s="34"/>
    </row>
    <row r="63" spans="1:8" s="9" customFormat="1" ht="26.25" customHeight="1">
      <c r="A63" s="121"/>
      <c r="B63" s="131" t="s">
        <v>4</v>
      </c>
      <c r="C63" s="126"/>
      <c r="D63" s="140"/>
      <c r="E63" s="39"/>
      <c r="F63" s="32"/>
      <c r="G63" s="132"/>
      <c r="H63" s="34"/>
    </row>
    <row r="64" spans="1:8" s="29" customFormat="1" ht="30" customHeight="1">
      <c r="A64" s="72"/>
      <c r="B64" s="167" t="s">
        <v>6</v>
      </c>
      <c r="C64" s="168"/>
      <c r="D64" s="169"/>
      <c r="E64" s="40"/>
      <c r="F64" s="32"/>
      <c r="G64" s="132"/>
      <c r="H64" s="34"/>
    </row>
    <row r="65" spans="1:202" s="9" customFormat="1" ht="60" customHeight="1">
      <c r="A65" s="72"/>
      <c r="B65" s="167" t="s">
        <v>13</v>
      </c>
      <c r="C65" s="168"/>
      <c r="D65" s="169"/>
      <c r="E65" s="40"/>
      <c r="F65" s="32"/>
      <c r="G65" s="132"/>
      <c r="H65" s="34"/>
    </row>
    <row r="66" spans="1:202" s="29" customFormat="1" ht="15.75" customHeight="1">
      <c r="A66" s="71"/>
      <c r="B66" s="41"/>
      <c r="C66" s="41"/>
      <c r="D66" s="41"/>
      <c r="E66" s="40"/>
      <c r="F66" s="32"/>
      <c r="G66" s="132"/>
      <c r="H66" s="34"/>
    </row>
    <row r="67" spans="1:202" s="9" customFormat="1" ht="225.75" customHeight="1">
      <c r="A67" s="71">
        <v>8</v>
      </c>
      <c r="B67" s="42" t="s">
        <v>86</v>
      </c>
      <c r="C67" s="42" t="s">
        <v>87</v>
      </c>
      <c r="D67" s="143"/>
      <c r="E67" s="40" t="s">
        <v>14</v>
      </c>
      <c r="F67" s="32">
        <v>1</v>
      </c>
      <c r="G67" s="132"/>
      <c r="H67" s="34">
        <f>F67*G67</f>
        <v>0</v>
      </c>
    </row>
    <row r="68" spans="1:202" s="29" customFormat="1" ht="21" customHeight="1">
      <c r="A68" s="71"/>
      <c r="B68" s="42"/>
      <c r="C68" s="42"/>
      <c r="D68" s="143"/>
      <c r="E68" s="40"/>
      <c r="F68" s="32"/>
      <c r="G68" s="132"/>
      <c r="H68" s="34"/>
    </row>
    <row r="69" spans="1:202" s="9" customFormat="1" ht="94.5" customHeight="1">
      <c r="A69" s="71">
        <v>9</v>
      </c>
      <c r="B69" s="42" t="s">
        <v>88</v>
      </c>
      <c r="C69" s="42" t="s">
        <v>89</v>
      </c>
      <c r="D69" s="143"/>
      <c r="E69" s="40" t="s">
        <v>14</v>
      </c>
      <c r="F69" s="32">
        <v>1</v>
      </c>
      <c r="G69" s="132"/>
      <c r="H69" s="34">
        <f>F69*G69</f>
        <v>0</v>
      </c>
    </row>
    <row r="70" spans="1:202" s="9" customFormat="1" ht="26.25" customHeight="1">
      <c r="A70" s="17"/>
      <c r="B70" s="17" t="s">
        <v>112</v>
      </c>
      <c r="C70" s="17"/>
      <c r="D70" s="17"/>
      <c r="E70" s="17"/>
      <c r="F70" s="17"/>
      <c r="G70" s="133"/>
      <c r="H70" s="89">
        <f>SUM(H66:H69)</f>
        <v>0</v>
      </c>
    </row>
    <row r="71" spans="1:202" s="29" customFormat="1" ht="18" customHeight="1">
      <c r="A71" s="71"/>
      <c r="B71" s="42"/>
      <c r="C71" s="42"/>
      <c r="D71" s="42"/>
      <c r="E71" s="40"/>
      <c r="F71" s="32"/>
      <c r="G71" s="132"/>
      <c r="H71" s="34"/>
    </row>
    <row r="72" spans="1:202" s="29" customFormat="1">
      <c r="A72" s="97"/>
      <c r="B72" s="173" t="s">
        <v>113</v>
      </c>
      <c r="C72" s="174"/>
      <c r="D72" s="98"/>
      <c r="E72" s="94"/>
      <c r="F72" s="95"/>
      <c r="G72" s="135"/>
      <c r="H72" s="96"/>
    </row>
    <row r="73" spans="1:202" s="29" customFormat="1" ht="36.75" customHeight="1">
      <c r="A73" s="71"/>
      <c r="B73" s="38"/>
      <c r="C73" s="38"/>
      <c r="D73" s="38"/>
      <c r="E73" s="31"/>
      <c r="F73" s="32"/>
      <c r="G73" s="132"/>
      <c r="H73" s="34"/>
    </row>
    <row r="74" spans="1:202" s="29" customFormat="1">
      <c r="A74" s="71"/>
      <c r="B74" s="170" t="s">
        <v>8</v>
      </c>
      <c r="C74" s="171"/>
      <c r="D74" s="172"/>
      <c r="E74" s="31"/>
      <c r="F74" s="32"/>
      <c r="G74" s="132"/>
      <c r="H74" s="34"/>
    </row>
    <row r="75" spans="1:202" s="43" customFormat="1">
      <c r="A75" s="71"/>
      <c r="B75" s="38"/>
      <c r="C75" s="38"/>
      <c r="D75" s="38"/>
      <c r="E75" s="40"/>
      <c r="F75" s="32"/>
      <c r="G75" s="132"/>
      <c r="H75" s="34"/>
    </row>
    <row r="76" spans="1:202" s="9" customFormat="1" ht="33.75" customHeight="1">
      <c r="A76" s="71" t="s">
        <v>132</v>
      </c>
      <c r="B76" s="46" t="s">
        <v>42</v>
      </c>
      <c r="C76" s="46" t="s">
        <v>42</v>
      </c>
      <c r="D76" s="144"/>
      <c r="E76" s="44" t="s">
        <v>3</v>
      </c>
      <c r="F76" s="45">
        <v>50</v>
      </c>
      <c r="G76" s="132"/>
      <c r="H76" s="34">
        <f>F76*G76</f>
        <v>0</v>
      </c>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row>
    <row r="77" spans="1:202" s="9" customFormat="1" ht="23.25" customHeight="1">
      <c r="A77" s="71"/>
      <c r="B77" s="46"/>
      <c r="C77" s="46"/>
      <c r="D77" s="145"/>
      <c r="E77" s="47"/>
      <c r="F77" s="45"/>
      <c r="G77" s="132"/>
      <c r="H77" s="34"/>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row>
    <row r="78" spans="1:202" s="9" customFormat="1" ht="30.75" customHeight="1">
      <c r="A78" s="71" t="s">
        <v>133</v>
      </c>
      <c r="B78" s="63" t="s">
        <v>43</v>
      </c>
      <c r="C78" s="63" t="s">
        <v>43</v>
      </c>
      <c r="D78" s="144"/>
      <c r="E78" s="44" t="s">
        <v>3</v>
      </c>
      <c r="F78" s="45">
        <v>50</v>
      </c>
      <c r="G78" s="132"/>
      <c r="H78" s="34">
        <f>F78*G78</f>
        <v>0</v>
      </c>
    </row>
    <row r="79" spans="1:202" s="9" customFormat="1" ht="20.25" customHeight="1">
      <c r="A79" s="71"/>
      <c r="B79" s="46"/>
      <c r="C79" s="46"/>
      <c r="D79" s="145"/>
      <c r="E79" s="47"/>
      <c r="F79" s="45"/>
      <c r="G79" s="132"/>
      <c r="H79" s="34"/>
    </row>
    <row r="80" spans="1:202" s="9" customFormat="1" ht="34.5" customHeight="1">
      <c r="A80" s="71" t="s">
        <v>134</v>
      </c>
      <c r="B80" s="63" t="s">
        <v>29</v>
      </c>
      <c r="C80" s="63" t="s">
        <v>29</v>
      </c>
      <c r="D80" s="146"/>
      <c r="E80" s="47" t="s">
        <v>3</v>
      </c>
      <c r="F80" s="45">
        <v>80</v>
      </c>
      <c r="G80" s="132"/>
      <c r="H80" s="34">
        <f>F80*G80</f>
        <v>0</v>
      </c>
    </row>
    <row r="81" spans="1:8" s="9" customFormat="1" ht="28.5" customHeight="1">
      <c r="A81" s="71"/>
      <c r="B81" s="38"/>
      <c r="C81" s="38"/>
      <c r="D81" s="136"/>
      <c r="E81" s="40"/>
      <c r="F81" s="32"/>
      <c r="G81" s="132"/>
      <c r="H81" s="34"/>
    </row>
    <row r="82" spans="1:8" s="9" customFormat="1" ht="37.5" customHeight="1">
      <c r="A82" s="71" t="s">
        <v>135</v>
      </c>
      <c r="B82" s="81" t="s">
        <v>94</v>
      </c>
      <c r="C82" s="46" t="s">
        <v>30</v>
      </c>
      <c r="D82" s="136"/>
      <c r="E82" s="31"/>
      <c r="F82" s="32"/>
      <c r="G82" s="132"/>
      <c r="H82" s="34"/>
    </row>
    <row r="83" spans="1:8" s="9" customFormat="1" ht="23.25" customHeight="1">
      <c r="A83" s="71" t="s">
        <v>136</v>
      </c>
      <c r="B83" s="41" t="s">
        <v>24</v>
      </c>
      <c r="C83" s="41"/>
      <c r="D83" s="139"/>
      <c r="E83" s="40" t="s">
        <v>3</v>
      </c>
      <c r="F83" s="32">
        <v>3492</v>
      </c>
      <c r="G83" s="132"/>
      <c r="H83" s="34">
        <f>F83*G83</f>
        <v>0</v>
      </c>
    </row>
    <row r="84" spans="1:8" s="9" customFormat="1">
      <c r="A84" s="71"/>
      <c r="B84" s="41"/>
      <c r="C84" s="41"/>
      <c r="D84" s="139"/>
      <c r="E84" s="40"/>
      <c r="F84" s="32"/>
      <c r="G84" s="132"/>
      <c r="H84" s="34"/>
    </row>
    <row r="85" spans="1:8" s="29" customFormat="1">
      <c r="A85" s="71" t="s">
        <v>137</v>
      </c>
      <c r="B85" s="41" t="s">
        <v>25</v>
      </c>
      <c r="C85" s="41"/>
      <c r="D85" s="139"/>
      <c r="E85" s="40" t="s">
        <v>3</v>
      </c>
      <c r="F85" s="32">
        <v>3492</v>
      </c>
      <c r="G85" s="132"/>
      <c r="H85" s="34">
        <f>F85*G85</f>
        <v>0</v>
      </c>
    </row>
    <row r="86" spans="1:8" s="9" customFormat="1">
      <c r="A86" s="71"/>
      <c r="B86" s="41"/>
      <c r="C86" s="41"/>
      <c r="D86" s="139"/>
      <c r="E86" s="40"/>
      <c r="F86" s="32"/>
      <c r="G86" s="132"/>
      <c r="H86" s="34"/>
    </row>
    <row r="87" spans="1:8" s="9" customFormat="1">
      <c r="A87" s="71"/>
      <c r="B87" s="41"/>
      <c r="C87" s="41"/>
      <c r="D87" s="41"/>
      <c r="E87" s="40"/>
      <c r="F87" s="32"/>
      <c r="G87" s="132"/>
      <c r="H87" s="34"/>
    </row>
    <row r="88" spans="1:8" s="9" customFormat="1">
      <c r="A88" s="71"/>
      <c r="B88" s="170" t="s">
        <v>28</v>
      </c>
      <c r="C88" s="171"/>
      <c r="D88" s="172"/>
      <c r="E88" s="31"/>
      <c r="F88" s="32"/>
      <c r="G88" s="132"/>
      <c r="H88" s="34"/>
    </row>
    <row r="89" spans="1:8" s="9" customFormat="1">
      <c r="A89" s="71"/>
      <c r="B89" s="38"/>
      <c r="C89" s="38"/>
      <c r="D89" s="38"/>
      <c r="E89" s="31"/>
      <c r="F89" s="32"/>
      <c r="G89" s="132"/>
      <c r="H89" s="34"/>
    </row>
    <row r="90" spans="1:8" s="9" customFormat="1" ht="36" customHeight="1">
      <c r="A90" s="71" t="s">
        <v>138</v>
      </c>
      <c r="B90" s="62" t="s">
        <v>40</v>
      </c>
      <c r="C90" s="62" t="s">
        <v>40</v>
      </c>
      <c r="D90" s="134"/>
      <c r="E90" s="31" t="s">
        <v>3</v>
      </c>
      <c r="F90" s="32">
        <v>10</v>
      </c>
      <c r="G90" s="132"/>
      <c r="H90" s="34">
        <f>F90*G90</f>
        <v>0</v>
      </c>
    </row>
    <row r="91" spans="1:8" s="9" customFormat="1" ht="29.25" customHeight="1">
      <c r="A91" s="71"/>
      <c r="B91" s="38"/>
      <c r="C91" s="38"/>
      <c r="D91" s="136"/>
      <c r="E91" s="31"/>
      <c r="F91" s="32"/>
      <c r="G91" s="132"/>
      <c r="H91" s="34"/>
    </row>
    <row r="92" spans="1:8" s="9" customFormat="1" ht="28.5" customHeight="1">
      <c r="A92" s="71" t="s">
        <v>139</v>
      </c>
      <c r="B92" s="38" t="s">
        <v>15</v>
      </c>
      <c r="C92" s="38" t="s">
        <v>15</v>
      </c>
      <c r="D92" s="134"/>
      <c r="E92" s="31" t="s">
        <v>3</v>
      </c>
      <c r="F92" s="32">
        <v>160</v>
      </c>
      <c r="G92" s="132"/>
      <c r="H92" s="34">
        <f>F92*G92</f>
        <v>0</v>
      </c>
    </row>
    <row r="93" spans="1:8" s="9" customFormat="1" ht="25.5" customHeight="1">
      <c r="A93" s="71"/>
      <c r="B93" s="38"/>
      <c r="C93" s="38"/>
      <c r="D93" s="136"/>
      <c r="E93" s="31"/>
      <c r="F93" s="32"/>
      <c r="G93" s="132"/>
      <c r="H93" s="34"/>
    </row>
    <row r="94" spans="1:8" s="9" customFormat="1" ht="28.5" customHeight="1">
      <c r="A94" s="71" t="s">
        <v>140</v>
      </c>
      <c r="B94" s="38" t="s">
        <v>37</v>
      </c>
      <c r="C94" s="38" t="s">
        <v>37</v>
      </c>
      <c r="D94" s="134"/>
      <c r="E94" s="31" t="s">
        <v>3</v>
      </c>
      <c r="F94" s="32">
        <v>60</v>
      </c>
      <c r="G94" s="132"/>
      <c r="H94" s="34">
        <f>F94*G94</f>
        <v>0</v>
      </c>
    </row>
    <row r="95" spans="1:8" s="9" customFormat="1" ht="25.5" customHeight="1">
      <c r="A95" s="71"/>
      <c r="B95" s="38"/>
      <c r="C95" s="38"/>
      <c r="D95" s="136"/>
      <c r="E95" s="31"/>
      <c r="F95" s="32"/>
      <c r="G95" s="132"/>
      <c r="H95" s="34"/>
    </row>
    <row r="96" spans="1:8" s="9" customFormat="1" ht="30.75" customHeight="1">
      <c r="A96" s="71" t="s">
        <v>141</v>
      </c>
      <c r="B96" s="38" t="s">
        <v>16</v>
      </c>
      <c r="C96" s="38" t="s">
        <v>16</v>
      </c>
      <c r="D96" s="134"/>
      <c r="E96" s="31" t="s">
        <v>1</v>
      </c>
      <c r="F96" s="32">
        <v>1500</v>
      </c>
      <c r="G96" s="132"/>
      <c r="H96" s="34">
        <f>F96*G96</f>
        <v>0</v>
      </c>
    </row>
    <row r="97" spans="1:202" s="9" customFormat="1" ht="25.5" customHeight="1">
      <c r="A97" s="71"/>
      <c r="B97" s="38"/>
      <c r="C97" s="38"/>
      <c r="D97" s="136"/>
      <c r="E97" s="31"/>
      <c r="F97" s="32"/>
      <c r="G97" s="132"/>
      <c r="H97" s="34"/>
    </row>
    <row r="98" spans="1:202" s="9" customFormat="1">
      <c r="A98" s="71"/>
      <c r="B98" s="38"/>
      <c r="C98" s="38"/>
      <c r="D98" s="136"/>
      <c r="E98" s="31"/>
      <c r="F98" s="32"/>
      <c r="G98" s="132"/>
      <c r="H98" s="34"/>
    </row>
    <row r="99" spans="1:202" s="9" customFormat="1">
      <c r="A99" s="71"/>
      <c r="B99" s="170" t="s">
        <v>17</v>
      </c>
      <c r="C99" s="171"/>
      <c r="D99" s="172"/>
      <c r="E99" s="31"/>
      <c r="F99" s="32"/>
      <c r="G99" s="132"/>
      <c r="H99" s="34"/>
    </row>
    <row r="100" spans="1:202" s="9" customFormat="1" ht="25.5" customHeight="1">
      <c r="A100" s="71"/>
      <c r="B100" s="38"/>
      <c r="C100" s="38"/>
      <c r="D100" s="136"/>
      <c r="E100" s="31"/>
      <c r="F100" s="32"/>
      <c r="G100" s="132"/>
      <c r="H100" s="34"/>
    </row>
    <row r="101" spans="1:202" s="9" customFormat="1" ht="32.25" customHeight="1">
      <c r="A101" s="71" t="s">
        <v>142</v>
      </c>
      <c r="B101" s="48" t="s">
        <v>39</v>
      </c>
      <c r="C101" s="48"/>
      <c r="D101" s="147"/>
      <c r="E101" s="31" t="s">
        <v>3</v>
      </c>
      <c r="F101" s="32">
        <v>20</v>
      </c>
      <c r="G101" s="132"/>
      <c r="H101" s="34">
        <f>F101*G101</f>
        <v>0</v>
      </c>
    </row>
    <row r="102" spans="1:202" s="9" customFormat="1" ht="27" customHeight="1">
      <c r="A102" s="71"/>
      <c r="B102" s="38"/>
      <c r="C102" s="38"/>
      <c r="D102" s="136"/>
      <c r="E102" s="31"/>
      <c r="F102" s="32"/>
      <c r="G102" s="132"/>
      <c r="H102" s="34"/>
    </row>
    <row r="103" spans="1:202" s="9" customFormat="1" ht="27" customHeight="1">
      <c r="A103" s="17"/>
      <c r="B103" s="17" t="s">
        <v>114</v>
      </c>
      <c r="C103" s="17"/>
      <c r="D103" s="17"/>
      <c r="E103" s="17"/>
      <c r="F103" s="17"/>
      <c r="G103" s="133"/>
      <c r="H103" s="89">
        <f>SUM(H76:H101)</f>
        <v>0</v>
      </c>
    </row>
    <row r="104" spans="1:202" s="9" customFormat="1" ht="22.5" customHeight="1">
      <c r="A104" s="38"/>
      <c r="B104" s="38"/>
      <c r="C104" s="38"/>
      <c r="D104" s="38"/>
      <c r="E104" s="38"/>
      <c r="F104" s="38"/>
      <c r="G104" s="136"/>
      <c r="H104" s="38"/>
    </row>
    <row r="105" spans="1:202" s="9" customFormat="1">
      <c r="A105" s="97"/>
      <c r="B105" s="173" t="s">
        <v>115</v>
      </c>
      <c r="C105" s="174"/>
      <c r="D105" s="98"/>
      <c r="E105" s="94"/>
      <c r="F105" s="95"/>
      <c r="G105" s="135"/>
      <c r="H105" s="96"/>
    </row>
    <row r="106" spans="1:202" s="29" customFormat="1">
      <c r="A106" s="71"/>
      <c r="B106" s="38"/>
      <c r="C106" s="38"/>
      <c r="D106" s="38"/>
      <c r="E106" s="31"/>
      <c r="F106" s="32"/>
      <c r="G106" s="132"/>
      <c r="H106" s="34"/>
    </row>
    <row r="107" spans="1:202" s="29" customFormat="1" ht="92.25" customHeight="1">
      <c r="A107" s="71" t="s">
        <v>143</v>
      </c>
      <c r="B107" s="38" t="s">
        <v>12</v>
      </c>
      <c r="C107" s="38"/>
      <c r="D107" s="134"/>
      <c r="E107" s="31" t="s">
        <v>1</v>
      </c>
      <c r="F107" s="32">
        <v>50</v>
      </c>
      <c r="G107" s="132"/>
      <c r="H107" s="34">
        <f>F107*G107</f>
        <v>0</v>
      </c>
    </row>
    <row r="108" spans="1:202" s="43" customFormat="1" ht="18.75" customHeight="1">
      <c r="A108" s="71"/>
      <c r="B108" s="38"/>
      <c r="C108" s="38"/>
      <c r="D108" s="136"/>
      <c r="E108" s="31"/>
      <c r="F108" s="32"/>
      <c r="G108" s="132"/>
      <c r="H108" s="34"/>
    </row>
    <row r="109" spans="1:202" s="9" customFormat="1">
      <c r="A109" s="71" t="s">
        <v>144</v>
      </c>
      <c r="B109" s="62" t="s">
        <v>91</v>
      </c>
      <c r="C109" s="38" t="s">
        <v>19</v>
      </c>
      <c r="D109" s="134"/>
      <c r="E109" s="31" t="s">
        <v>3</v>
      </c>
      <c r="F109" s="32">
        <v>219</v>
      </c>
      <c r="G109" s="132"/>
      <c r="H109" s="34">
        <f>F109*G109</f>
        <v>0</v>
      </c>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row>
    <row r="110" spans="1:202" s="49" customFormat="1" ht="26.25" customHeight="1">
      <c r="A110" s="71"/>
      <c r="B110" s="38"/>
      <c r="C110" s="38"/>
      <c r="D110" s="136"/>
      <c r="E110" s="31"/>
      <c r="F110" s="32"/>
      <c r="G110" s="132"/>
      <c r="H110" s="34"/>
    </row>
    <row r="111" spans="1:202" s="29" customFormat="1" ht="110.25" customHeight="1">
      <c r="A111" s="71" t="s">
        <v>145</v>
      </c>
      <c r="B111" s="64" t="s">
        <v>95</v>
      </c>
      <c r="C111" s="64" t="s">
        <v>18</v>
      </c>
      <c r="D111" s="137"/>
      <c r="E111" s="31" t="s">
        <v>2</v>
      </c>
      <c r="F111" s="32">
        <v>1</v>
      </c>
      <c r="G111" s="132"/>
      <c r="H111" s="34">
        <f>F111*G111</f>
        <v>0</v>
      </c>
    </row>
    <row r="112" spans="1:202" s="29" customFormat="1" ht="21" customHeight="1">
      <c r="A112" s="17"/>
      <c r="B112" s="17" t="s">
        <v>116</v>
      </c>
      <c r="C112" s="17"/>
      <c r="D112" s="17"/>
      <c r="E112" s="17"/>
      <c r="F112" s="17"/>
      <c r="G112" s="133"/>
      <c r="H112" s="89">
        <f>SUM(H107:H111)</f>
        <v>0</v>
      </c>
    </row>
    <row r="113" spans="1:202" s="49" customFormat="1" ht="15.75" customHeight="1">
      <c r="A113" s="71"/>
      <c r="B113" s="30"/>
      <c r="C113" s="30"/>
      <c r="D113" s="30"/>
      <c r="E113" s="31"/>
      <c r="F113" s="32"/>
      <c r="G113" s="132"/>
      <c r="H113" s="34"/>
    </row>
    <row r="114" spans="1:202" s="29" customFormat="1">
      <c r="A114" s="175" t="s">
        <v>117</v>
      </c>
      <c r="B114" s="176"/>
      <c r="C114" s="176"/>
      <c r="D114" s="177"/>
      <c r="E114" s="100"/>
      <c r="F114" s="95"/>
      <c r="G114" s="135"/>
      <c r="H114" s="96"/>
    </row>
    <row r="115" spans="1:202" s="29" customFormat="1" ht="29.25" customHeight="1">
      <c r="A115" s="71" t="s">
        <v>146</v>
      </c>
      <c r="B115" s="79" t="s">
        <v>90</v>
      </c>
      <c r="C115" s="190" t="s">
        <v>157</v>
      </c>
      <c r="D115" s="139"/>
      <c r="E115" s="31" t="s">
        <v>14</v>
      </c>
      <c r="F115" s="50">
        <v>1</v>
      </c>
      <c r="G115" s="132"/>
      <c r="H115" s="33">
        <f>F115*G115</f>
        <v>0</v>
      </c>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row>
    <row r="116" spans="1:202" s="29" customFormat="1" ht="18" customHeight="1">
      <c r="A116" s="17"/>
      <c r="B116" s="17" t="s">
        <v>118</v>
      </c>
      <c r="C116" s="17"/>
      <c r="D116" s="17"/>
      <c r="E116" s="17"/>
      <c r="F116" s="17"/>
      <c r="G116" s="133"/>
      <c r="H116" s="89">
        <f>H115</f>
        <v>0</v>
      </c>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row>
    <row r="117" spans="1:202" s="29" customFormat="1">
      <c r="A117" s="71"/>
      <c r="B117" s="38"/>
      <c r="C117" s="38"/>
      <c r="D117" s="38"/>
      <c r="E117" s="53"/>
      <c r="F117" s="50"/>
      <c r="G117" s="132"/>
      <c r="H117" s="33"/>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row>
    <row r="118" spans="1:202" s="29" customFormat="1" ht="30" customHeight="1">
      <c r="A118" s="97"/>
      <c r="B118" s="180" t="s">
        <v>119</v>
      </c>
      <c r="C118" s="181"/>
      <c r="D118" s="101"/>
      <c r="E118" s="100"/>
      <c r="F118" s="102"/>
      <c r="G118" s="135"/>
      <c r="H118" s="96"/>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row>
    <row r="119" spans="1:202" s="35" customFormat="1" ht="51" customHeight="1">
      <c r="A119" s="74" t="s">
        <v>147</v>
      </c>
      <c r="B119" s="41" t="s">
        <v>61</v>
      </c>
      <c r="C119" s="41"/>
      <c r="D119" s="139"/>
      <c r="E119" s="99" t="s">
        <v>1</v>
      </c>
      <c r="F119" s="50">
        <v>1</v>
      </c>
      <c r="G119" s="132"/>
      <c r="H119" s="33">
        <f>F119*G119</f>
        <v>0</v>
      </c>
      <c r="J119" s="51"/>
      <c r="K119" s="52"/>
      <c r="L119" s="9"/>
      <c r="M119" s="9"/>
      <c r="N119" s="9"/>
      <c r="O119" s="9"/>
      <c r="P119" s="9"/>
      <c r="Q119" s="9"/>
      <c r="R119" s="9"/>
      <c r="S119" s="9"/>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row>
    <row r="120" spans="1:202" s="35" customFormat="1">
      <c r="A120" s="74"/>
      <c r="B120" s="75"/>
      <c r="C120" s="75"/>
      <c r="D120" s="148"/>
      <c r="E120" s="31"/>
      <c r="F120" s="50"/>
      <c r="G120" s="132"/>
      <c r="H120" s="33"/>
      <c r="J120" s="51"/>
      <c r="K120" s="52"/>
      <c r="L120" s="9"/>
      <c r="M120" s="9"/>
      <c r="N120" s="9"/>
      <c r="O120" s="9"/>
      <c r="P120" s="9"/>
      <c r="Q120" s="9"/>
      <c r="R120" s="9"/>
      <c r="S120" s="9"/>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row>
    <row r="121" spans="1:202" s="35" customFormat="1" ht="41.25" customHeight="1">
      <c r="A121" s="74" t="s">
        <v>92</v>
      </c>
      <c r="B121" s="75" t="s">
        <v>62</v>
      </c>
      <c r="C121" s="75"/>
      <c r="D121" s="139"/>
      <c r="E121" s="99" t="s">
        <v>1</v>
      </c>
      <c r="F121" s="50">
        <v>1</v>
      </c>
      <c r="G121" s="132"/>
      <c r="H121" s="33">
        <f>F121*G121</f>
        <v>0</v>
      </c>
      <c r="J121" s="51"/>
      <c r="K121" s="52"/>
      <c r="L121" s="9"/>
      <c r="M121" s="9"/>
      <c r="N121" s="9"/>
      <c r="O121" s="9"/>
      <c r="P121" s="9"/>
      <c r="Q121" s="9"/>
      <c r="R121" s="9"/>
      <c r="S121" s="9"/>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row>
    <row r="122" spans="1:202" s="35" customFormat="1" ht="21" customHeight="1">
      <c r="A122" s="74"/>
      <c r="B122" s="75"/>
      <c r="C122" s="75"/>
      <c r="D122" s="148"/>
      <c r="E122" s="31"/>
      <c r="F122" s="50"/>
      <c r="G122" s="132"/>
      <c r="H122" s="33"/>
      <c r="J122" s="51"/>
      <c r="K122" s="52"/>
      <c r="L122" s="9"/>
      <c r="M122" s="9"/>
      <c r="N122" s="9"/>
      <c r="O122" s="9"/>
      <c r="P122" s="9"/>
      <c r="Q122" s="9"/>
      <c r="R122" s="9"/>
      <c r="S122" s="9"/>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row>
    <row r="123" spans="1:202" s="35" customFormat="1" ht="48" customHeight="1">
      <c r="A123" s="74" t="s">
        <v>148</v>
      </c>
      <c r="B123" s="75" t="s">
        <v>63</v>
      </c>
      <c r="C123" s="75"/>
      <c r="D123" s="139"/>
      <c r="E123" s="99" t="s">
        <v>1</v>
      </c>
      <c r="F123" s="50">
        <v>1</v>
      </c>
      <c r="G123" s="132"/>
      <c r="H123" s="33">
        <f>F123*G123</f>
        <v>0</v>
      </c>
      <c r="J123" s="51"/>
      <c r="K123" s="52"/>
      <c r="L123" s="9"/>
      <c r="M123" s="9"/>
      <c r="N123" s="9"/>
      <c r="O123" s="9"/>
      <c r="P123" s="9"/>
      <c r="Q123" s="9"/>
      <c r="R123" s="9"/>
      <c r="S123" s="9"/>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row>
    <row r="124" spans="1:202" s="35" customFormat="1" ht="18" customHeight="1">
      <c r="A124" s="74"/>
      <c r="B124" s="75"/>
      <c r="C124" s="75"/>
      <c r="D124" s="148"/>
      <c r="E124" s="31"/>
      <c r="F124" s="50"/>
      <c r="G124" s="132"/>
      <c r="H124" s="33"/>
      <c r="J124" s="51"/>
      <c r="K124" s="52"/>
      <c r="L124" s="9"/>
      <c r="M124" s="9"/>
      <c r="N124" s="9"/>
      <c r="O124" s="9"/>
      <c r="P124" s="9"/>
      <c r="Q124" s="9"/>
      <c r="R124" s="9"/>
      <c r="S124" s="9"/>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row>
    <row r="125" spans="1:202" s="35" customFormat="1" ht="42" customHeight="1">
      <c r="A125" s="74" t="s">
        <v>149</v>
      </c>
      <c r="B125" s="75" t="s">
        <v>64</v>
      </c>
      <c r="C125" s="75"/>
      <c r="D125" s="139"/>
      <c r="E125" s="99" t="s">
        <v>1</v>
      </c>
      <c r="F125" s="50">
        <v>1</v>
      </c>
      <c r="G125" s="132"/>
      <c r="H125" s="33">
        <f>F125*G125</f>
        <v>0</v>
      </c>
      <c r="J125" s="51"/>
      <c r="K125" s="52"/>
      <c r="L125" s="9"/>
      <c r="M125" s="9"/>
      <c r="N125" s="9"/>
      <c r="O125" s="9"/>
      <c r="P125" s="9"/>
      <c r="Q125" s="9"/>
      <c r="R125" s="9"/>
      <c r="S125" s="9"/>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row>
    <row r="126" spans="1:202" s="35" customFormat="1" ht="18.75" customHeight="1">
      <c r="A126" s="74"/>
      <c r="B126" s="75"/>
      <c r="C126" s="75"/>
      <c r="D126" s="148"/>
      <c r="E126" s="31"/>
      <c r="F126" s="50"/>
      <c r="G126" s="132"/>
      <c r="H126" s="33"/>
      <c r="J126" s="51"/>
      <c r="K126" s="52"/>
      <c r="L126" s="9"/>
      <c r="M126" s="9"/>
      <c r="N126" s="9"/>
      <c r="O126" s="9"/>
      <c r="P126" s="9"/>
      <c r="Q126" s="9"/>
      <c r="R126" s="9"/>
      <c r="S126" s="9"/>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row>
    <row r="127" spans="1:202" s="35" customFormat="1" ht="46.5" customHeight="1">
      <c r="A127" s="74" t="s">
        <v>150</v>
      </c>
      <c r="B127" s="75" t="s">
        <v>65</v>
      </c>
      <c r="C127" s="75"/>
      <c r="D127" s="139"/>
      <c r="E127" s="99" t="s">
        <v>1</v>
      </c>
      <c r="F127" s="50">
        <v>1</v>
      </c>
      <c r="G127" s="132"/>
      <c r="H127" s="33">
        <f>F127*G127</f>
        <v>0</v>
      </c>
      <c r="J127" s="51"/>
      <c r="K127" s="52"/>
      <c r="L127" s="9"/>
      <c r="M127" s="9"/>
      <c r="N127" s="9"/>
      <c r="O127" s="9"/>
      <c r="P127" s="9"/>
      <c r="Q127" s="9"/>
      <c r="R127" s="9"/>
      <c r="S127" s="9"/>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row>
    <row r="128" spans="1:202" s="35" customFormat="1" ht="17.25" customHeight="1">
      <c r="A128" s="74"/>
      <c r="B128" s="75"/>
      <c r="C128" s="75"/>
      <c r="D128" s="148"/>
      <c r="E128" s="31"/>
      <c r="F128" s="50"/>
      <c r="G128" s="132"/>
      <c r="H128" s="33"/>
      <c r="J128" s="51"/>
      <c r="K128" s="52"/>
      <c r="L128" s="9"/>
      <c r="M128" s="9"/>
      <c r="N128" s="9"/>
      <c r="O128" s="9"/>
      <c r="P128" s="9"/>
      <c r="Q128" s="9"/>
      <c r="R128" s="9"/>
      <c r="S128" s="9"/>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row>
    <row r="129" spans="1:202" s="35" customFormat="1" ht="47.25" customHeight="1">
      <c r="A129" s="74" t="s">
        <v>151</v>
      </c>
      <c r="B129" s="75" t="s">
        <v>66</v>
      </c>
      <c r="C129" s="75"/>
      <c r="D129" s="139"/>
      <c r="E129" s="99" t="s">
        <v>1</v>
      </c>
      <c r="F129" s="50">
        <v>1</v>
      </c>
      <c r="G129" s="132"/>
      <c r="H129" s="33">
        <f>F129*G129</f>
        <v>0</v>
      </c>
      <c r="J129" s="51"/>
      <c r="K129" s="52"/>
      <c r="L129" s="9"/>
      <c r="M129" s="9"/>
      <c r="N129" s="9"/>
      <c r="O129" s="9"/>
      <c r="P129" s="9"/>
      <c r="Q129" s="9"/>
      <c r="R129" s="9"/>
      <c r="S129" s="9"/>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row>
    <row r="130" spans="1:202" s="35" customFormat="1" ht="24" customHeight="1">
      <c r="A130" s="74"/>
      <c r="B130" s="75"/>
      <c r="C130" s="75"/>
      <c r="D130" s="148"/>
      <c r="E130" s="31"/>
      <c r="F130" s="50"/>
      <c r="G130" s="132"/>
      <c r="H130" s="33"/>
      <c r="J130" s="51"/>
      <c r="K130" s="52"/>
      <c r="L130" s="9"/>
      <c r="M130" s="9"/>
      <c r="N130" s="9"/>
      <c r="O130" s="9"/>
      <c r="P130" s="9"/>
      <c r="Q130" s="9"/>
      <c r="R130" s="9"/>
      <c r="S130" s="9"/>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row>
    <row r="131" spans="1:202" s="35" customFormat="1" ht="38.25" customHeight="1">
      <c r="A131" s="74" t="s">
        <v>152</v>
      </c>
      <c r="B131" s="75" t="s">
        <v>67</v>
      </c>
      <c r="C131" s="75"/>
      <c r="D131" s="139"/>
      <c r="E131" s="99" t="s">
        <v>1</v>
      </c>
      <c r="F131" s="50">
        <v>1</v>
      </c>
      <c r="G131" s="132"/>
      <c r="H131" s="33">
        <f>F131*G131</f>
        <v>0</v>
      </c>
      <c r="J131" s="51"/>
      <c r="K131" s="52"/>
      <c r="L131" s="9"/>
      <c r="M131" s="9"/>
      <c r="N131" s="9"/>
      <c r="O131" s="9"/>
      <c r="P131" s="9"/>
      <c r="Q131" s="9"/>
      <c r="R131" s="9"/>
      <c r="S131" s="9"/>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row>
    <row r="132" spans="1:202" s="35" customFormat="1" ht="20.25" customHeight="1">
      <c r="A132" s="74"/>
      <c r="B132" s="75"/>
      <c r="C132" s="75"/>
      <c r="D132" s="148"/>
      <c r="E132" s="31"/>
      <c r="F132" s="50"/>
      <c r="G132" s="132"/>
      <c r="H132" s="33"/>
      <c r="J132" s="51"/>
      <c r="K132" s="52"/>
      <c r="L132" s="9"/>
      <c r="M132" s="9"/>
      <c r="N132" s="9"/>
      <c r="O132" s="9"/>
      <c r="P132" s="9"/>
      <c r="Q132" s="9"/>
      <c r="R132" s="9"/>
      <c r="S132" s="9"/>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row>
    <row r="133" spans="1:202" s="35" customFormat="1" ht="42.75" customHeight="1">
      <c r="A133" s="74" t="s">
        <v>153</v>
      </c>
      <c r="B133" s="75" t="s">
        <v>68</v>
      </c>
      <c r="C133" s="75"/>
      <c r="D133" s="139"/>
      <c r="E133" s="99" t="s">
        <v>1</v>
      </c>
      <c r="F133" s="50">
        <v>1</v>
      </c>
      <c r="G133" s="132"/>
      <c r="H133" s="33">
        <f>F133*G133</f>
        <v>0</v>
      </c>
      <c r="J133" s="51"/>
      <c r="K133" s="52"/>
      <c r="L133" s="9"/>
      <c r="M133" s="9"/>
      <c r="N133" s="9"/>
      <c r="O133" s="9"/>
      <c r="P133" s="9"/>
      <c r="Q133" s="9"/>
      <c r="R133" s="9"/>
      <c r="S133" s="9"/>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row>
    <row r="134" spans="1:202" s="35" customFormat="1" ht="17.25" customHeight="1">
      <c r="A134" s="74"/>
      <c r="B134" s="75"/>
      <c r="C134" s="75"/>
      <c r="D134" s="148"/>
      <c r="E134" s="31"/>
      <c r="F134" s="50"/>
      <c r="G134" s="132"/>
      <c r="H134" s="33"/>
      <c r="J134" s="51"/>
      <c r="K134" s="52"/>
      <c r="L134" s="9"/>
      <c r="M134" s="9"/>
      <c r="N134" s="9"/>
      <c r="O134" s="9"/>
      <c r="P134" s="9"/>
      <c r="Q134" s="9"/>
      <c r="R134" s="9"/>
      <c r="S134" s="9"/>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row>
    <row r="135" spans="1:202" s="35" customFormat="1" ht="32.25" customHeight="1">
      <c r="A135" s="74" t="s">
        <v>154</v>
      </c>
      <c r="B135" s="75" t="s">
        <v>69</v>
      </c>
      <c r="C135" s="75"/>
      <c r="D135" s="139"/>
      <c r="E135" s="99" t="s">
        <v>1</v>
      </c>
      <c r="F135" s="50">
        <v>1</v>
      </c>
      <c r="G135" s="132"/>
      <c r="H135" s="33">
        <f>F135*G135</f>
        <v>0</v>
      </c>
      <c r="J135" s="51"/>
      <c r="K135" s="52"/>
      <c r="L135" s="9"/>
      <c r="M135" s="9"/>
      <c r="N135" s="9"/>
      <c r="O135" s="9"/>
      <c r="P135" s="9"/>
      <c r="Q135" s="9"/>
      <c r="R135" s="9"/>
      <c r="S135" s="9"/>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row>
    <row r="136" spans="1:202" s="35" customFormat="1" ht="21" customHeight="1">
      <c r="A136" s="74"/>
      <c r="B136" s="75"/>
      <c r="C136" s="75"/>
      <c r="D136" s="148"/>
      <c r="E136" s="31"/>
      <c r="F136" s="50"/>
      <c r="G136" s="132"/>
      <c r="H136" s="33"/>
      <c r="J136" s="51"/>
      <c r="K136" s="52"/>
      <c r="L136" s="9"/>
      <c r="M136" s="9"/>
      <c r="N136" s="9"/>
      <c r="O136" s="9"/>
      <c r="P136" s="9"/>
      <c r="Q136" s="9"/>
      <c r="R136" s="9"/>
      <c r="S136" s="9"/>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row>
    <row r="137" spans="1:202" s="35" customFormat="1" ht="34.5" customHeight="1">
      <c r="A137" s="74" t="s">
        <v>155</v>
      </c>
      <c r="B137" s="75" t="s">
        <v>70</v>
      </c>
      <c r="C137" s="75"/>
      <c r="D137" s="139"/>
      <c r="E137" s="99" t="s">
        <v>1</v>
      </c>
      <c r="F137" s="50">
        <v>1</v>
      </c>
      <c r="G137" s="132"/>
      <c r="H137" s="33">
        <f>F137*G137</f>
        <v>0</v>
      </c>
      <c r="J137" s="51"/>
      <c r="K137" s="52"/>
      <c r="L137" s="9"/>
      <c r="M137" s="9"/>
      <c r="N137" s="9"/>
      <c r="O137" s="9"/>
      <c r="P137" s="9"/>
      <c r="Q137" s="9"/>
      <c r="R137" s="9"/>
      <c r="S137" s="9"/>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row>
    <row r="138" spans="1:202" s="35" customFormat="1" ht="18.75" customHeight="1">
      <c r="A138" s="17"/>
      <c r="B138" s="17" t="s">
        <v>120</v>
      </c>
      <c r="C138" s="17"/>
      <c r="D138" s="17"/>
      <c r="E138" s="17"/>
      <c r="F138" s="17"/>
      <c r="G138" s="17"/>
      <c r="H138" s="89">
        <f>SUM(H119:H137)</f>
        <v>0</v>
      </c>
      <c r="J138" s="51"/>
      <c r="K138" s="52"/>
      <c r="L138" s="9"/>
      <c r="M138" s="9"/>
      <c r="N138" s="9"/>
      <c r="O138" s="9"/>
      <c r="P138" s="9"/>
      <c r="Q138" s="9"/>
      <c r="R138" s="9"/>
      <c r="S138" s="9"/>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row>
    <row r="139" spans="1:202" s="35" customFormat="1" ht="25.5" customHeight="1">
      <c r="A139" s="73"/>
      <c r="B139" s="30"/>
      <c r="C139" s="30"/>
      <c r="D139" s="30"/>
      <c r="E139" s="53"/>
      <c r="F139" s="32"/>
      <c r="G139" s="33"/>
      <c r="H139" s="34"/>
      <c r="J139" s="51"/>
      <c r="K139" s="52"/>
      <c r="L139" s="9"/>
      <c r="M139" s="9"/>
      <c r="N139" s="9"/>
      <c r="O139" s="9"/>
      <c r="P139" s="9"/>
      <c r="Q139" s="9"/>
      <c r="R139" s="9"/>
      <c r="S139" s="9"/>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row>
    <row r="140" spans="1:202" s="35" customFormat="1">
      <c r="A140" s="54" t="s">
        <v>34</v>
      </c>
      <c r="B140" s="55"/>
      <c r="C140" s="55"/>
      <c r="D140" s="55"/>
      <c r="E140" s="56"/>
      <c r="F140" s="57"/>
      <c r="G140" s="58"/>
      <c r="H140" s="59">
        <f>SUM(H59+H70+H103+H112+H116+H138)</f>
        <v>0</v>
      </c>
      <c r="J140" s="51"/>
      <c r="K140" s="52"/>
      <c r="L140" s="9"/>
      <c r="M140" s="9"/>
      <c r="N140" s="9"/>
      <c r="O140" s="9"/>
      <c r="P140" s="9"/>
      <c r="Q140" s="9"/>
      <c r="R140" s="9"/>
      <c r="S140" s="9"/>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row>
    <row r="141" spans="1:202" s="35" customFormat="1" ht="25.5" customHeight="1">
      <c r="A141" s="163" t="s">
        <v>38</v>
      </c>
      <c r="B141" s="164"/>
      <c r="C141" s="164"/>
      <c r="D141" s="164"/>
      <c r="E141" s="164"/>
      <c r="F141" s="164"/>
      <c r="G141" s="164"/>
      <c r="H141" s="60">
        <f>H140*0.25</f>
        <v>0</v>
      </c>
      <c r="J141" s="51"/>
      <c r="K141" s="52"/>
      <c r="L141" s="9"/>
      <c r="M141" s="9"/>
      <c r="N141" s="9"/>
      <c r="O141" s="9"/>
      <c r="P141" s="9"/>
      <c r="Q141" s="9"/>
      <c r="R141" s="9"/>
      <c r="S141" s="9"/>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row>
    <row r="142" spans="1:202" s="29" customFormat="1" ht="15.75">
      <c r="A142" s="165" t="s">
        <v>35</v>
      </c>
      <c r="B142" s="166"/>
      <c r="C142" s="166"/>
      <c r="D142" s="166"/>
      <c r="E142" s="166"/>
      <c r="F142" s="166"/>
      <c r="G142" s="166"/>
      <c r="H142" s="61">
        <f>H140+H141</f>
        <v>0</v>
      </c>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c r="FW142" s="9"/>
      <c r="FX142" s="9"/>
      <c r="FY142" s="9"/>
      <c r="FZ142" s="9"/>
      <c r="GA142" s="9"/>
      <c r="GB142" s="9"/>
      <c r="GC142" s="9"/>
      <c r="GD142" s="9"/>
      <c r="GE142" s="9"/>
      <c r="GF142" s="9"/>
      <c r="GG142" s="9"/>
      <c r="GH142" s="9"/>
      <c r="GI142" s="9"/>
      <c r="GJ142" s="9"/>
      <c r="GK142" s="9"/>
      <c r="GL142" s="9"/>
      <c r="GM142" s="9"/>
      <c r="GN142" s="9"/>
      <c r="GO142" s="9"/>
      <c r="GP142" s="9"/>
      <c r="GQ142" s="9"/>
      <c r="GR142" s="9"/>
      <c r="GS142" s="9"/>
      <c r="GT142" s="9"/>
    </row>
    <row r="143" spans="1:202" s="9" customFormat="1" ht="39" customHeight="1">
      <c r="A143" s="69"/>
      <c r="B143" s="11"/>
      <c r="C143" s="11"/>
      <c r="D143" s="11"/>
      <c r="E143" s="11"/>
      <c r="F143" s="8"/>
      <c r="G143" s="12"/>
      <c r="H143" s="11"/>
    </row>
    <row r="144" spans="1:202">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row>
    <row r="145" ht="39" customHeight="1"/>
  </sheetData>
  <protectedRanges>
    <protectedRange sqref="G119:G137" name="Range19"/>
    <protectedRange sqref="D119:D137" name="Range18"/>
    <protectedRange sqref="G107:G111" name="Range15"/>
    <protectedRange sqref="D101" name="Range12"/>
    <protectedRange sqref="D90:D97" name="Range11"/>
    <protectedRange sqref="G20:G57" name="Range3"/>
    <protectedRange sqref="D20:D57" name="Range2"/>
    <protectedRange sqref="D67:D69" name="Range4"/>
    <protectedRange sqref="G65:G69" name="Range5"/>
    <protectedRange sqref="G67:G69" name="Range6"/>
    <protectedRange sqref="D76:D85" name="Range7"/>
    <protectedRange sqref="G76:G85" name="Range8"/>
    <protectedRange sqref="G119:G137" name="Range9"/>
    <protectedRange sqref="G90:G102" name="Range10"/>
    <protectedRange sqref="D107:D111" name="Range13"/>
    <protectedRange sqref="G107:G111" name="Range14"/>
    <protectedRange sqref="D115" name="Range16"/>
    <protectedRange sqref="G115" name="Range17"/>
  </protectedRanges>
  <mergeCells count="20">
    <mergeCell ref="B61:C61"/>
    <mergeCell ref="B72:C72"/>
    <mergeCell ref="B118:C118"/>
    <mergeCell ref="B99:D99"/>
    <mergeCell ref="A10:H10"/>
    <mergeCell ref="A141:G141"/>
    <mergeCell ref="A142:G142"/>
    <mergeCell ref="B64:D64"/>
    <mergeCell ref="B65:D65"/>
    <mergeCell ref="B74:D74"/>
    <mergeCell ref="B88:D88"/>
    <mergeCell ref="B105:C105"/>
    <mergeCell ref="A114:D114"/>
    <mergeCell ref="A7:H7"/>
    <mergeCell ref="A8:H8"/>
    <mergeCell ref="A9:H9"/>
    <mergeCell ref="B15:G15"/>
    <mergeCell ref="A1:H1"/>
    <mergeCell ref="B14:G14"/>
    <mergeCell ref="A2:F2"/>
  </mergeCells>
  <pageMargins left="0.23622047244094491" right="0.23622047244094491" top="0.74803149606299213" bottom="0.74803149606299213" header="0.31496062992125984" footer="0.31496062992125984"/>
  <pageSetup paperSize="9" scale="51" fitToHeight="5" orientation="portrait"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J33"/>
  <sheetViews>
    <sheetView view="pageBreakPreview" zoomScaleNormal="100" zoomScaleSheetLayoutView="100" workbookViewId="0">
      <selection activeCell="K20" sqref="K20"/>
    </sheetView>
  </sheetViews>
  <sheetFormatPr defaultRowHeight="12.75"/>
  <cols>
    <col min="1" max="1" width="3.85546875" customWidth="1"/>
    <col min="8" max="8" width="11.7109375" customWidth="1"/>
    <col min="9" max="9" width="18" customWidth="1"/>
  </cols>
  <sheetData>
    <row r="1" spans="1:10" ht="25.5">
      <c r="C1" s="186" t="s">
        <v>81</v>
      </c>
      <c r="D1" s="187"/>
      <c r="E1" s="187"/>
      <c r="F1" s="187"/>
      <c r="G1" s="187"/>
      <c r="H1" s="187"/>
      <c r="I1" s="188"/>
      <c r="J1" s="189"/>
    </row>
    <row r="4" spans="1:10" ht="20.25" customHeight="1">
      <c r="A4" s="183" t="s">
        <v>131</v>
      </c>
      <c r="B4" s="184"/>
      <c r="C4" s="184"/>
      <c r="D4" s="184"/>
      <c r="E4" s="184"/>
      <c r="F4" s="184"/>
      <c r="G4" s="184"/>
      <c r="H4" s="184"/>
      <c r="I4" s="185"/>
    </row>
    <row r="6" spans="1:10" ht="14.25">
      <c r="A6" s="82" t="s">
        <v>130</v>
      </c>
      <c r="B6" s="82" t="s">
        <v>10</v>
      </c>
      <c r="I6" s="34">
        <f>Troškovnik!H59</f>
        <v>0</v>
      </c>
    </row>
    <row r="7" spans="1:10" ht="14.25">
      <c r="A7" s="82" t="s">
        <v>129</v>
      </c>
      <c r="B7" s="82" t="s">
        <v>11</v>
      </c>
      <c r="I7" s="34">
        <f>Troškovnik!H70</f>
        <v>0</v>
      </c>
    </row>
    <row r="8" spans="1:10" ht="14.25">
      <c r="A8" s="85" t="s">
        <v>122</v>
      </c>
      <c r="B8" s="85" t="s">
        <v>9</v>
      </c>
      <c r="C8" s="86"/>
      <c r="D8" s="86"/>
      <c r="E8" s="86"/>
      <c r="F8" s="86"/>
      <c r="G8" s="86"/>
      <c r="H8" s="86"/>
      <c r="I8" s="34">
        <f>Troškovnik!H103</f>
        <v>0</v>
      </c>
    </row>
    <row r="9" spans="1:10" ht="14.25">
      <c r="A9" s="85" t="s">
        <v>123</v>
      </c>
      <c r="B9" s="85" t="s">
        <v>23</v>
      </c>
      <c r="C9" s="86"/>
      <c r="D9" s="86"/>
      <c r="E9" s="86"/>
      <c r="F9" s="86"/>
      <c r="G9" s="86"/>
      <c r="H9" s="86"/>
      <c r="I9" s="34">
        <f>Troškovnik!H112</f>
        <v>0</v>
      </c>
    </row>
    <row r="10" spans="1:10" ht="14.25">
      <c r="A10" s="85" t="s">
        <v>124</v>
      </c>
      <c r="B10" s="85" t="s">
        <v>102</v>
      </c>
      <c r="C10" s="86"/>
      <c r="D10" s="86"/>
      <c r="E10" s="86"/>
      <c r="F10" s="86"/>
      <c r="G10" s="86"/>
      <c r="H10" s="86"/>
      <c r="I10" s="34">
        <f>Troškovnik!H116</f>
        <v>0</v>
      </c>
    </row>
    <row r="11" spans="1:10" ht="15" thickBot="1">
      <c r="A11" s="87" t="s">
        <v>125</v>
      </c>
      <c r="B11" s="87" t="s">
        <v>121</v>
      </c>
      <c r="C11" s="83"/>
      <c r="D11" s="83"/>
      <c r="E11" s="83"/>
      <c r="F11" s="83"/>
      <c r="G11" s="86"/>
      <c r="H11" s="86"/>
      <c r="I11" s="103">
        <f>Troškovnik!H138</f>
        <v>0</v>
      </c>
    </row>
    <row r="12" spans="1:10" ht="14.25">
      <c r="G12" s="109" t="s">
        <v>107</v>
      </c>
      <c r="H12" s="110"/>
      <c r="I12" s="104">
        <f>SUM(I6:I11)</f>
        <v>0</v>
      </c>
    </row>
    <row r="13" spans="1:10">
      <c r="G13" s="111" t="s">
        <v>106</v>
      </c>
      <c r="H13" s="112"/>
      <c r="I13" s="105">
        <f>I12*0.25</f>
        <v>0</v>
      </c>
    </row>
    <row r="14" spans="1:10" ht="13.5" thickBot="1">
      <c r="G14" s="106" t="s">
        <v>108</v>
      </c>
      <c r="H14" s="107"/>
      <c r="I14" s="108">
        <f>I12+I13</f>
        <v>0</v>
      </c>
    </row>
    <row r="15" spans="1:10">
      <c r="G15" s="84"/>
    </row>
    <row r="22" spans="1:8">
      <c r="A22" s="84" t="s">
        <v>105</v>
      </c>
      <c r="H22" s="84" t="s">
        <v>103</v>
      </c>
    </row>
    <row r="24" spans="1:8">
      <c r="C24" s="84"/>
      <c r="G24" s="84" t="s">
        <v>126</v>
      </c>
    </row>
    <row r="25" spans="1:8">
      <c r="G25" s="84" t="s">
        <v>127</v>
      </c>
    </row>
    <row r="27" spans="1:8">
      <c r="E27" s="84" t="s">
        <v>104</v>
      </c>
    </row>
    <row r="32" spans="1:8">
      <c r="H32" s="84" t="s">
        <v>128</v>
      </c>
    </row>
    <row r="33" spans="6:6" ht="25.5" customHeight="1">
      <c r="F33" s="84"/>
    </row>
  </sheetData>
  <mergeCells count="2">
    <mergeCell ref="A4:I4"/>
    <mergeCell ref="C1:J1"/>
  </mergeCells>
  <pageMargins left="0.70866141732283472" right="0.70866141732283472"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Troškovnik</vt:lpstr>
      <vt:lpstr>Rekapitulacija</vt:lpstr>
      <vt:lpstr>Troškovnik!Print_Area</vt:lpstr>
      <vt:lpstr>Troškovnik!Print_Titles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2014-09-25T07:55:44Z</dcterms:created>
  <dcterms:modified xsi:type="dcterms:W3CDTF">2018-09-07T07:05:14Z</dcterms:modified>
</cp:coreProperties>
</file>