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filterPrivacy="1"/>
  <bookViews>
    <workbookView xWindow="0" yWindow="0" windowWidth="20730" windowHeight="11760"/>
  </bookViews>
  <sheets>
    <sheet name="TROŠKOVNIK" sheetId="1" r:id="rId1"/>
    <sheet name="REKAPITULACIJA" sheetId="2"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4" i="1" l="1"/>
  <c r="J15" i="2"/>
  <c r="J13" i="2"/>
  <c r="H139" i="1" l="1"/>
  <c r="H137" i="1"/>
  <c r="H135" i="1"/>
  <c r="H133" i="1"/>
  <c r="H131" i="1"/>
  <c r="H129" i="1"/>
  <c r="H127" i="1"/>
  <c r="H125" i="1"/>
  <c r="H123" i="1"/>
  <c r="H121" i="1"/>
  <c r="H142" i="1" s="1"/>
  <c r="H116" i="1"/>
  <c r="H118" i="1" s="1"/>
  <c r="H110" i="1"/>
  <c r="H108" i="1"/>
  <c r="H106" i="1"/>
  <c r="H112" i="1" s="1"/>
  <c r="H100" i="1"/>
  <c r="H98" i="1"/>
  <c r="H96" i="1"/>
  <c r="H94" i="1"/>
  <c r="H102" i="1" s="1"/>
  <c r="H88" i="1"/>
  <c r="H86" i="1"/>
  <c r="H84" i="1"/>
  <c r="H82" i="1"/>
  <c r="H77" i="1"/>
  <c r="H75" i="1"/>
  <c r="H72" i="1"/>
  <c r="H70" i="1"/>
  <c r="H68" i="1"/>
  <c r="H66" i="1"/>
  <c r="H90" i="1" s="1"/>
  <c r="H60" i="1"/>
  <c r="H58" i="1"/>
  <c r="H56" i="1"/>
  <c r="H54" i="1"/>
  <c r="H62" i="1" s="1"/>
  <c r="H45" i="1"/>
  <c r="H43" i="1"/>
  <c r="H41" i="1"/>
  <c r="H39" i="1"/>
  <c r="H37" i="1"/>
  <c r="H35" i="1"/>
  <c r="H33" i="1"/>
  <c r="H31" i="1"/>
  <c r="H29" i="1"/>
  <c r="H27" i="1"/>
  <c r="H25" i="1"/>
  <c r="H22" i="1"/>
  <c r="H20" i="1"/>
  <c r="H47" i="1" l="1"/>
  <c r="H146" i="1" s="1"/>
</calcChain>
</file>

<file path=xl/sharedStrings.xml><?xml version="1.0" encoding="utf-8"?>
<sst xmlns="http://schemas.openxmlformats.org/spreadsheetml/2006/main" count="167" uniqueCount="126">
  <si>
    <t xml:space="preserve">TROŠKOVNIK SE PROMMING </t>
  </si>
  <si>
    <t>Rd.br.</t>
  </si>
  <si>
    <t>Opis stavke</t>
  </si>
  <si>
    <t>Jed.mj.</t>
  </si>
  <si>
    <t>Kol.</t>
  </si>
  <si>
    <t>Jed. cijena (HRK)</t>
  </si>
  <si>
    <t>Iznos
(HRK)</t>
  </si>
  <si>
    <t>OPREMA ELEKTRANE</t>
  </si>
  <si>
    <t xml:space="preserve">Fotonaponski panel
Standardni energentski fotonaponski modul:
Broj ćelija: 60 ćelija, 156x156 mm
Vrsta ćelije: monokristalni silicij
Nazivna snaga modula: 300Wp
Dimenzije modula [mm]: 1640x992x40
15 godina proizvođačkog jamstva na fotonaponske module
12 godina jamstvo na 90% izlazne snage fotonaponkih modula
25 godina jamstvo na 80% izlazne snage fotonaponskih modula
</t>
  </si>
  <si>
    <t>kom</t>
  </si>
  <si>
    <t>Sustav aluminijske potkonstrukcije za prihvat 1836 panela, s podizanjem kuta, bez bušenja ovojnice. Ravni krov.</t>
  </si>
  <si>
    <t>komplet</t>
  </si>
  <si>
    <t>03a</t>
  </si>
  <si>
    <t>Aluminijski profil, duljine 6200mm</t>
  </si>
  <si>
    <t xml:space="preserve">kom </t>
  </si>
  <si>
    <t>03b</t>
  </si>
  <si>
    <t>Spojnica za aluminijski profil</t>
  </si>
  <si>
    <t>03c</t>
  </si>
  <si>
    <t>Prednji i zadnji nosač modula</t>
  </si>
  <si>
    <t>set</t>
  </si>
  <si>
    <t>03d</t>
  </si>
  <si>
    <t>Lim za zatvaranje stražnje strane, nosač balasta</t>
  </si>
  <si>
    <t>03e</t>
  </si>
  <si>
    <t>Srednja spojnica za modul</t>
  </si>
  <si>
    <t>03f</t>
  </si>
  <si>
    <t>Završna spojnica za modul</t>
  </si>
  <si>
    <t>03g</t>
  </si>
  <si>
    <t>EPDM podloga</t>
  </si>
  <si>
    <t>03h</t>
  </si>
  <si>
    <t>Vijak s bimetalnom glavom</t>
  </si>
  <si>
    <t>Betonski balasti, dimenzija 100x20x8cm, 36 kg/kom, podizanje i montaža.</t>
  </si>
  <si>
    <t>05.</t>
  </si>
  <si>
    <t>Web komunikacija za nadzor rada elektrane</t>
  </si>
  <si>
    <t>Montaža i spajanje opreme iz stavki 01. - 05. do pune pogonske funkcionalnosti.</t>
  </si>
  <si>
    <t>ELEKTRO RAZDJELNICE</t>
  </si>
  <si>
    <t>08.</t>
  </si>
  <si>
    <t>KABELI, CIJEVI, POLICE</t>
  </si>
  <si>
    <t>XP00 A 4x240mm2, s polaganjem.</t>
  </si>
  <si>
    <t>m</t>
  </si>
  <si>
    <t>PP00 A 4x120mm2, s polaganjem.</t>
  </si>
  <si>
    <t>PP00 A 4x35mm2, s polaganjem.</t>
  </si>
  <si>
    <t>Kabel FG7OR 5x35mm2, s polaganjem.</t>
  </si>
  <si>
    <t>Fotonaponski DC kabel, 1000V, za vanjsku montažu, dvostruka izolacija, 4mm2 s polaganjem:</t>
  </si>
  <si>
    <t>15a</t>
  </si>
  <si>
    <t>Dobava kabla</t>
  </si>
  <si>
    <t>15b</t>
  </si>
  <si>
    <t>Polaganje i spajanje</t>
  </si>
  <si>
    <t>Dobava cijevi, PK polica i montaža u zemlju i nadžbukno na zid (uključujući poklopce, nosače i sav potrebni montažni i spojni pribor:</t>
  </si>
  <si>
    <t>Pocinčani kabelski kanal PK 300</t>
  </si>
  <si>
    <t>Pocinčani kabelski kanal PK 200</t>
  </si>
  <si>
    <t>Pocinčani kabelski kanal PK 100</t>
  </si>
  <si>
    <t>Vezice UV otporne 30cm</t>
  </si>
  <si>
    <t>Rezanje asfalta, razbijanje asfalta i odvoz na deponiju, traka širine d=60cm.</t>
  </si>
  <si>
    <t>Iskop i zatrpavanje rova širine d=60cm, dubine h=90cm, posteljica od pijeska debljine 10cm.</t>
  </si>
  <si>
    <t>Polaganje upozoravajuće trake</t>
  </si>
  <si>
    <t>Asfaltiranje trake širine d=60cm.</t>
  </si>
  <si>
    <t>UZEMLJENJE I EKVIPOTENCIJALIZACIJA, OSTALO</t>
  </si>
  <si>
    <t>Izrada spoja potkonstrukcije panela (linije panela) na postojeću LPS hvataljku. Koristiti originalne dvometalne stezaljke.</t>
  </si>
  <si>
    <t>LPS hvataljka od Al legure, fi=8mm dobava sa polaganjem</t>
  </si>
  <si>
    <t>Kontrola i verifikacija svojstava i karakteristika kvalitete električnih instalacija (provjeravanje prema normi HD 60364-6), provjera funkcionalnosti i probno puštanje u pogon ukupne opreme i svih elektrotehničkih instalacija u građevini, pribavljanje potrebnih atesta, ispitnih protokola, garantnih listova i tehničke dokumentacije izvedenog stanja, pisane upute za rukovanje i održavanje pogona, izobrazba tehničkog osoblja održavanja, čišćenje prostora od otpadaka prilikom ugradnje i spajanja</t>
  </si>
  <si>
    <t>paušal</t>
  </si>
  <si>
    <t>Izrada i usuglašavanje elaborata utjecaja elektrane na mrežu</t>
  </si>
  <si>
    <t>Izrada i usuglašavanje elaborata podešenja zaštite</t>
  </si>
  <si>
    <t>Izrada i usuglašavanje plana i programa ispitivanja (PPI)</t>
  </si>
  <si>
    <t>Funkcionalno ispitivanje elektrane</t>
  </si>
  <si>
    <t>Puštanje u probni rad i ispitivanje u probnom radu</t>
  </si>
  <si>
    <t>Mjerenje i izvještaj kvalitete električne energije (7+7 dana)</t>
  </si>
  <si>
    <t>Izrada izvještaja s probnog rada</t>
  </si>
  <si>
    <t>Ishođenje elektroenergetske suglasnosti (EES)</t>
  </si>
  <si>
    <t>Ishođenje ugovora o korištenju mreže</t>
  </si>
  <si>
    <t>Ishođenje dozvole za trajni pogon</t>
  </si>
  <si>
    <t>UKUPNO:</t>
  </si>
  <si>
    <t>SVEUKUPNO</t>
  </si>
  <si>
    <t>Tražene specifikacije</t>
  </si>
  <si>
    <t xml:space="preserve">Ponuđene specifikacije </t>
  </si>
  <si>
    <t>A. OPREMA ELEKTRANE</t>
  </si>
  <si>
    <t xml:space="preserve">Fotonaponski panel </t>
  </si>
  <si>
    <t>Fotonaponski DC/AC inverter</t>
  </si>
  <si>
    <t xml:space="preserve">UKUPNO A </t>
  </si>
  <si>
    <t>B) ELEKTRO RAZDJELNICE</t>
  </si>
  <si>
    <t>Glavna razdjelnica sunčane elektrane (GRSE):</t>
  </si>
  <si>
    <t>Priključak 6 invertera po 49,9kVA AC i prihvat podrazdjelnice RSE1 snage 149,7kW AC,
Izvedba: limeni samostojeći ormar 
Sadrži elemente upravljanja i zaštite za pripadne struje krugove:
- glavni prekidač elektrane: 800A, 3p termička i nadstrujna zaštita 
- pomoćni prekidač: 250A, 3p, termička i nadstrujna zaštita
- automatski prekidač (MCB): 6 komada, B100A, 3p 
- zaštitni uređaj diferencijalne struje (RCD): 6 komada, 100/0,3A, 4p 
- odvodnik prenapona 1+2 za TN-S sustav
- dodatna šuko utičnica i kombinirana zaštitna sklopka (KZS) 10/0,03A
- vanjsko tipkalo za isključenje glavnog prekidača elektrane
- ostali potrebni montažni i spojni pribor
Komplet dobava, montaža i spajanje do pune pogonske funkcionalnosti.</t>
  </si>
  <si>
    <t>Priključak 3 invertera po 49,9kVA AC.
Izvedba: limeni samostojeći ormar 
Sadrži elemente upravljanja i zaštite za pripadne struje krugove:
- glavni prekidač razdjelnice: 250A, 3p, termička i nadstrujna zaštita
- automatski prekidač (MCB): 3 komada, B100A, 3p
- zaštitni uređaj diferencijalne struje (RCD): 3 komada, 100/0,3A, 4p 
- odvodnik prenapona 1+2 TN-S
- ostali potrebni montažni i spojni pribor
- Komplet dobava, montaža i spajanje do pune pogonske funkcionalnosti.</t>
  </si>
  <si>
    <t>Pomoćna razdjelnica sunčane elektrane (RSE1):</t>
  </si>
  <si>
    <t xml:space="preserve">
- 4 x NVO osiguračka pruga 3p, 200A za prihvat Al kabela presjeka 240mm2
- ostali potrebni montažni i spojni pribor</t>
  </si>
  <si>
    <t>Dobava potrebnog pribora te izrada izvoda za glavni priključni kabel elektrane od NBO-SE ormara do NN razvoda postojeće transormatorske stanice.</t>
  </si>
  <si>
    <t>UKUPNO B</t>
  </si>
  <si>
    <t>Niskonaponski razvodni ormar za odvajanje elektrane (NBO-SE):</t>
  </si>
  <si>
    <t>Priključak glavnog priključnog kabela elektrane od GRSE do NBO-SE ormara.
Izvedba: limeni samostojeći ormar 
Sadrži elemente upravljanja i zaštite za pripadne struje krugove:
- glavni prekidač razdjelnice: 800A, 4p, elektronička zaštitna jedinica
- motorni pogon za okidanje prekidača
- zaštitni naponski i frekvencijski relej
- ostali potrebni montažni i spojni pribor 
- Komplet dobava, montaža i spajanje do pune pogonske funkcionalnosti.</t>
  </si>
  <si>
    <t>C) KABELI, CIJEVI, POLICE</t>
  </si>
  <si>
    <t>UKUPNO C</t>
  </si>
  <si>
    <t xml:space="preserve">D) ISKOPI I ZEMLJANI RADOVI </t>
  </si>
  <si>
    <t>UKUPNO D</t>
  </si>
  <si>
    <t>E) UZEMLJENJE I EKVIPOTENCIJALIZACIJA, OSTALO</t>
  </si>
  <si>
    <t>UKUPNO E</t>
  </si>
  <si>
    <t xml:space="preserve">F) PROJEKTNA DOKUMENTACIJA </t>
  </si>
  <si>
    <t>Projektna dokumentacija</t>
  </si>
  <si>
    <t>Izrada glavnog i/ili izvedbenog projekta</t>
  </si>
  <si>
    <t>UKUPNO F</t>
  </si>
  <si>
    <t xml:space="preserve">G) PUŠTANJE U TRAJNI POGON </t>
  </si>
  <si>
    <t>UKUPNO G</t>
  </si>
  <si>
    <t>UKUPNA REKAPITULACIJA</t>
  </si>
  <si>
    <t>A</t>
  </si>
  <si>
    <t>B</t>
  </si>
  <si>
    <t>C</t>
  </si>
  <si>
    <t>D</t>
  </si>
  <si>
    <t>E</t>
  </si>
  <si>
    <t>PROJEKTNA DOKUMENTACIJA</t>
  </si>
  <si>
    <t>F</t>
  </si>
  <si>
    <t>PUŠTANJE U TRAJNI POGON</t>
  </si>
  <si>
    <t xml:space="preserve">UKUPNO HRK : </t>
  </si>
  <si>
    <t>PDV:</t>
  </si>
  <si>
    <t>UKUPNO HRK S PDV</t>
  </si>
  <si>
    <t>G</t>
  </si>
  <si>
    <t>ISKOPI I ZEMLJANI RADOVI</t>
  </si>
  <si>
    <t xml:space="preserve">POSEBNI TEHNIČKI UVJETI </t>
  </si>
  <si>
    <t>Svakom stavkom razdjelnice obuhvaćena je nabava specificiranog materijala prema stavci troškovnika, izrada razdjelnice u skladu sa važećim propisima i tehničkim opisom, dobava razdjelnice na gradilište, montaža na način opisan u tehničkom opisu, te spajanje svih dolaznih i odlaznih kabela.</t>
  </si>
  <si>
    <t xml:space="preserve">Ovisno o tipu i izvedbi, razdjelnicu treba obojiti temeljnom i dekorativnom bojom, izraditi i postaviti oznake elemenata razdjelnice u skladu sa jednopolnom shemom i tehničkim opisom, predvidjeti sitni spojni materijal, plastične kanale, nosač rednih stezaljki, vodiče za ožičenje glavnih i pomoćnih strujnih krugova, natpis o prisutnosti napona prema hrvatskim normama, natpis sa nazivom razdjelnice, natpisne pločice iznad komandno-signalnih elemenata, jednopolnu i strujnu shemu zaštićenu crnim koricama i plastičnom folijom.
Sve oznake na razdjelnici trebaju biti izrađene na način koji osigurava trajnu čitljivost teksta i prijamljivost pločice. Razdjelnice treba ispitati glede ispravnosti montaže i funkcionalnosti svakog elementa ponaosob i čitave razdjelnice kao jedne funkcionalne cjeline
</t>
  </si>
  <si>
    <t xml:space="preserve">Nakon završetka svih radova izvoditelj je dužan provesti sva potrebna mjerenja, a posebno:
• izolacijski otpor električne instalacije
• neprekinutost zaštitnog vodiča
• otpor uzemljenja
i o tome sastaviti pismeno izvješće.
</t>
  </si>
  <si>
    <t xml:space="preserve">NAPOMENA: </t>
  </si>
  <si>
    <t xml:space="preserve">1) Svaka stavka troškovnika podrazumijeva dobavu, montažu tj. ugradnju i spajanje, te dovođenje u stanje pune pogonske funkcionalnosti, osim ako u stavci nije posebno opisan obuhvat posla. 
2) U cijenu također ukalkulirati sav potreban  spojni, montažni i ostali materijal. Primijeniti najnovije važeće propise i hrvatske norme za pojedine vrste instalacije.
Tipovi opreme navedeni su u troškovniku.  
</t>
  </si>
  <si>
    <t xml:space="preserve">3) Zahtjevi definirani tehničkim specifikacijama predstavljaju minimalne tehničke karakteristike koje ponuđena roba mora zadovoljavati. Kod svih stavki gdje se navodi određen naziv i/ili model (tip) proizvoda i/ili proizvođač, moguće je nuditi jednakovrijedan proizvod. U slučaju nuđenja jednakovrijednog proizvoda u odnosu na navedeni, ponuditelj je dužan dokazati jednakovrijednost tehničkih karakteristika tog proizvoda bilo kojim prikladnim sredstvom koji se prilaže uz ponudu. Ponuditelj OBAVEZNO POPUNJAVA stupac "Ponuđene specifikacije" upisujući točne karakteristike ponuđene robe sukladno traženim specifikacijama, izbjegavajući pri tome popunjavanje stupca samo riječima kao što su npr. "zadovoljava", "DA" ili "odgovara traženom". </t>
  </si>
  <si>
    <t xml:space="preserve">OPĆE NAPOMENE: </t>
  </si>
  <si>
    <t xml:space="preserve">Za uvod kabela treba ugraditi siluminske (plastične) brtvenice odgovarajućeg promjera ovisno o promjeru kabela. Na donju stranu razdjelnica koje se ugrađuju na zid treba ugraditi čep za odvod kondenzata.   
U cijenu izrade razdjelnice treba obuhvatiti izradu radioničkih nacrta, vodove za ožičenje glavnih i pomoćnih strujnih krugova, spajanje na dolazne i odlazne kabele, plastične kabel kanalice, odgovarajuće sheme (jednopolna i strujna-upravljačka) izvedenog stanja s oznakama svih elemenata ugrađenih u razdjelnicu, oznake svih dolaznih i odlaznih kabela, protokole o ispitivanju funkcionalnosti, ateste o električnim ispitivanjima prema propisima, upute za rukovanje i održavanje. Sva popratna dokumentacija treba biti na hrvatskom jeziku. </t>
  </si>
  <si>
    <r>
      <t xml:space="preserve">POREZ NA DODANU VRIJEDNOST                                                                                                                                                                                                                                           </t>
    </r>
    <r>
      <rPr>
        <b/>
        <sz val="10"/>
        <rFont val="Arial CE"/>
        <charset val="238"/>
      </rPr>
      <t xml:space="preserve">
</t>
    </r>
  </si>
  <si>
    <t xml:space="preserve">Fotonaponski DC/AC inverter
Nazivna AC snaga invertera: 50000VA
Nazivna AC struja invertera: 72,20A @400V
Učinkovitost „European efficiency (ηEU)“:  98,1%
Broj MPPT ulaza: 1
Minimalni ulazni DC napon: 580V
Maksimalna dozvoljena struja po 1 MPPT ulazu: 90A
Integrirana prenaponska zaštita tip 1+2
Integrirani osigurači na DC ulazima
Stupanj zaštite: IP65
Masa invertera: 73kg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</si>
</sst>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quot;. &quot;"/>
    <numFmt numFmtId="165" formatCode="#,##0.00\ _k_n"/>
    <numFmt numFmtId="166" formatCode="&quot;E01.&quot;\ 00&quot;. &quot;"/>
    <numFmt numFmtId="167" formatCode="00&quot;.&quot;"/>
    <numFmt numFmtId="168" formatCode="#,##0.00\ &quot;kn&quot;"/>
  </numFmts>
  <fonts count="17" x14ac:knownFonts="1">
    <font>
      <sz val="11"/>
      <color theme="1"/>
      <name val="Calibri"/>
      <family val="2"/>
      <charset val="238"/>
      <scheme val="minor"/>
    </font>
    <font>
      <b/>
      <sz val="10"/>
      <name val="Arial"/>
      <family val="2"/>
      <charset val="238"/>
    </font>
    <font>
      <b/>
      <sz val="15"/>
      <name val="Arial"/>
      <family val="2"/>
    </font>
    <font>
      <sz val="10"/>
      <name val="Arial"/>
      <family val="2"/>
      <charset val="238"/>
    </font>
    <font>
      <b/>
      <sz val="10"/>
      <name val="Arial CE"/>
      <charset val="238"/>
    </font>
    <font>
      <sz val="10"/>
      <name val="Arial CE"/>
      <charset val="238"/>
    </font>
    <font>
      <sz val="10"/>
      <name val="Arial CE"/>
      <family val="2"/>
      <charset val="238"/>
    </font>
    <font>
      <u/>
      <sz val="10"/>
      <name val="Arial CE"/>
      <family val="2"/>
      <charset val="238"/>
    </font>
    <font>
      <u/>
      <sz val="10"/>
      <name val="Arial CE"/>
      <charset val="238"/>
    </font>
    <font>
      <b/>
      <u/>
      <sz val="10"/>
      <name val="Arial"/>
      <family val="2"/>
      <charset val="238"/>
    </font>
    <font>
      <b/>
      <sz val="12"/>
      <name val="Arial CE"/>
      <charset val="238"/>
    </font>
    <font>
      <sz val="12"/>
      <name val="Arial"/>
      <family val="2"/>
      <charset val="238"/>
    </font>
    <font>
      <b/>
      <sz val="11"/>
      <color theme="1"/>
      <name val="Calibri"/>
      <family val="2"/>
      <charset val="238"/>
      <scheme val="minor"/>
    </font>
    <font>
      <b/>
      <sz val="10"/>
      <name val="Arial CE"/>
      <family val="2"/>
      <charset val="238"/>
    </font>
    <font>
      <sz val="11"/>
      <color theme="1"/>
      <name val="Arial"/>
      <family val="2"/>
      <charset val="238"/>
    </font>
    <font>
      <b/>
      <sz val="11"/>
      <color theme="1"/>
      <name val="Arial"/>
      <family val="2"/>
      <charset val="238"/>
    </font>
    <font>
      <b/>
      <sz val="16"/>
      <color theme="1"/>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6"/>
        <bgColor indexed="64"/>
      </patternFill>
    </fill>
    <fill>
      <patternFill patternType="solid">
        <fgColor rgb="FFFFFF0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s>
  <cellStyleXfs count="2">
    <xf numFmtId="0" fontId="0" fillId="0" borderId="0"/>
    <xf numFmtId="0" fontId="3" fillId="0" borderId="0"/>
  </cellStyleXfs>
  <cellXfs count="158">
    <xf numFmtId="0" fontId="0" fillId="0" borderId="0" xfId="0"/>
    <xf numFmtId="0" fontId="1" fillId="0" borderId="0" xfId="0" applyFont="1" applyAlignment="1">
      <alignment horizontal="center" vertical="top" wrapText="1"/>
    </xf>
    <xf numFmtId="0" fontId="1" fillId="0" borderId="0" xfId="0" applyFont="1" applyBorder="1" applyAlignment="1">
      <alignment horizontal="center" vertical="top" wrapText="1"/>
    </xf>
    <xf numFmtId="0" fontId="3" fillId="0" borderId="0" xfId="0" applyFont="1" applyFill="1" applyAlignment="1" applyProtection="1">
      <alignment horizontal="center" vertical="center"/>
      <protection hidden="1"/>
    </xf>
    <xf numFmtId="0" fontId="3" fillId="0" borderId="0" xfId="0" applyNumberFormat="1" applyFont="1" applyFill="1" applyBorder="1" applyAlignment="1" applyProtection="1">
      <alignment horizontal="left"/>
      <protection hidden="1"/>
    </xf>
    <xf numFmtId="0" fontId="1" fillId="0" borderId="0" xfId="0" applyNumberFormat="1" applyFont="1" applyFill="1" applyBorder="1" applyAlignment="1" applyProtection="1">
      <alignment horizontal="justify" vertical="top" wrapText="1"/>
      <protection hidden="1"/>
    </xf>
    <xf numFmtId="0" fontId="3" fillId="0" borderId="0" xfId="0" applyNumberFormat="1" applyFont="1" applyFill="1" applyBorder="1" applyAlignment="1" applyProtection="1">
      <alignment vertical="top" wrapText="1"/>
      <protection hidden="1"/>
    </xf>
    <xf numFmtId="164" fontId="5" fillId="0" borderId="0" xfId="0" applyNumberFormat="1" applyFont="1" applyAlignment="1">
      <alignment horizontal="left" vertical="top"/>
    </xf>
    <xf numFmtId="0" fontId="5" fillId="0" borderId="0" xfId="0" applyFont="1" applyAlignment="1">
      <alignment vertical="top" wrapText="1"/>
    </xf>
    <xf numFmtId="0" fontId="5" fillId="0" borderId="0" xfId="0" applyFont="1" applyAlignment="1">
      <alignment horizontal="right"/>
    </xf>
    <xf numFmtId="1" fontId="5" fillId="0" borderId="0" xfId="0" applyNumberFormat="1" applyFont="1" applyAlignment="1">
      <alignment horizontal="right"/>
    </xf>
    <xf numFmtId="165" fontId="5" fillId="0" borderId="0" xfId="0" applyNumberFormat="1" applyFont="1" applyAlignment="1">
      <alignment horizontal="right"/>
    </xf>
    <xf numFmtId="167" fontId="5" fillId="0" borderId="12" xfId="1" applyNumberFormat="1" applyFont="1" applyBorder="1" applyAlignment="1">
      <alignment horizontal="center" vertical="top"/>
    </xf>
    <xf numFmtId="0" fontId="6" fillId="0" borderId="12" xfId="0" applyFont="1" applyFill="1" applyBorder="1" applyAlignment="1">
      <alignment vertical="top" wrapText="1"/>
    </xf>
    <xf numFmtId="0" fontId="6" fillId="0" borderId="12" xfId="0" applyFont="1" applyBorder="1" applyAlignment="1">
      <alignment horizontal="right"/>
    </xf>
    <xf numFmtId="3" fontId="6" fillId="0" borderId="12" xfId="0" applyNumberFormat="1" applyFont="1" applyBorder="1" applyAlignment="1">
      <alignment horizontal="right"/>
    </xf>
    <xf numFmtId="4" fontId="5" fillId="0" borderId="12" xfId="0" applyNumberFormat="1" applyFont="1" applyFill="1" applyBorder="1" applyAlignment="1">
      <alignment horizontal="right"/>
    </xf>
    <xf numFmtId="4" fontId="5" fillId="0" borderId="12" xfId="0" applyNumberFormat="1" applyFont="1" applyBorder="1" applyAlignment="1">
      <alignment horizontal="right"/>
    </xf>
    <xf numFmtId="166" fontId="5" fillId="0" borderId="12" xfId="1" applyNumberFormat="1" applyFont="1" applyBorder="1" applyAlignment="1">
      <alignment horizontal="left" vertical="top"/>
    </xf>
    <xf numFmtId="164" fontId="7" fillId="0" borderId="12" xfId="0" applyNumberFormat="1" applyFont="1" applyBorder="1" applyAlignment="1">
      <alignment vertical="top"/>
    </xf>
    <xf numFmtId="164" fontId="6" fillId="0" borderId="12" xfId="0" applyNumberFormat="1" applyFont="1" applyBorder="1" applyAlignment="1">
      <alignment vertical="top"/>
    </xf>
    <xf numFmtId="0" fontId="6" fillId="0" borderId="12" xfId="0" applyFont="1" applyBorder="1" applyAlignment="1">
      <alignment vertical="top" wrapText="1"/>
    </xf>
    <xf numFmtId="0" fontId="5" fillId="0" borderId="12" xfId="0" applyFont="1" applyBorder="1" applyAlignment="1">
      <alignment vertical="top" wrapText="1"/>
    </xf>
    <xf numFmtId="0" fontId="5" fillId="0" borderId="12" xfId="0" applyFont="1" applyBorder="1" applyAlignment="1">
      <alignment horizontal="right"/>
    </xf>
    <xf numFmtId="3" fontId="5" fillId="0" borderId="12" xfId="0" applyNumberFormat="1" applyFont="1" applyBorder="1" applyAlignment="1">
      <alignment horizontal="right"/>
    </xf>
    <xf numFmtId="167" fontId="5" fillId="0" borderId="12" xfId="1" applyNumberFormat="1" applyFont="1" applyBorder="1" applyAlignment="1">
      <alignment horizontal="right" vertical="center"/>
    </xf>
    <xf numFmtId="164" fontId="8" fillId="0" borderId="12" xfId="0" applyNumberFormat="1" applyFont="1" applyBorder="1" applyAlignment="1">
      <alignment vertical="top"/>
    </xf>
    <xf numFmtId="164" fontId="5" fillId="0" borderId="12" xfId="0" applyNumberFormat="1" applyFont="1" applyBorder="1" applyAlignment="1">
      <alignment vertical="top"/>
    </xf>
    <xf numFmtId="0" fontId="5" fillId="0" borderId="12" xfId="1" applyFont="1" applyFill="1" applyBorder="1" applyAlignment="1">
      <alignment vertical="top" wrapText="1"/>
    </xf>
    <xf numFmtId="0" fontId="5" fillId="0" borderId="12" xfId="1" applyFont="1" applyBorder="1" applyAlignment="1">
      <alignment vertical="top" wrapText="1"/>
    </xf>
    <xf numFmtId="0" fontId="6" fillId="0" borderId="12" xfId="1" applyFont="1" applyFill="1" applyBorder="1" applyAlignment="1">
      <alignment vertical="top" wrapText="1"/>
    </xf>
    <xf numFmtId="0" fontId="6" fillId="0" borderId="12" xfId="0" applyFont="1" applyFill="1" applyBorder="1" applyAlignment="1">
      <alignment horizontal="right"/>
    </xf>
    <xf numFmtId="3" fontId="6" fillId="0" borderId="12" xfId="0" applyNumberFormat="1" applyFont="1" applyFill="1" applyBorder="1" applyAlignment="1">
      <alignment horizontal="right"/>
    </xf>
    <xf numFmtId="0" fontId="5" fillId="0" borderId="12" xfId="0" applyFont="1" applyFill="1" applyBorder="1" applyAlignment="1">
      <alignment horizontal="right"/>
    </xf>
    <xf numFmtId="0" fontId="4" fillId="0" borderId="12" xfId="0" applyFont="1" applyBorder="1" applyAlignment="1">
      <alignment vertical="top" wrapText="1"/>
    </xf>
    <xf numFmtId="0" fontId="3" fillId="0" borderId="12" xfId="1" applyFont="1" applyBorder="1" applyAlignment="1">
      <alignment wrapText="1"/>
    </xf>
    <xf numFmtId="1" fontId="6" fillId="0" borderId="12" xfId="0" applyNumberFormat="1" applyFont="1" applyBorder="1" applyAlignment="1">
      <alignment horizontal="right"/>
    </xf>
    <xf numFmtId="0" fontId="3" fillId="0" borderId="12" xfId="0" applyFont="1" applyBorder="1" applyAlignment="1">
      <alignment horizontal="center" vertical="top"/>
    </xf>
    <xf numFmtId="0" fontId="5" fillId="0" borderId="12" xfId="0" quotePrefix="1" applyFont="1" applyBorder="1" applyAlignment="1">
      <alignment vertical="top" wrapText="1"/>
    </xf>
    <xf numFmtId="3" fontId="3" fillId="0" borderId="12" xfId="0" applyNumberFormat="1" applyFont="1" applyBorder="1" applyAlignment="1">
      <alignment horizontal="right"/>
    </xf>
    <xf numFmtId="4" fontId="3" fillId="0" borderId="12" xfId="0" applyNumberFormat="1" applyFont="1" applyBorder="1" applyAlignment="1">
      <alignment horizontal="right"/>
    </xf>
    <xf numFmtId="0" fontId="3" fillId="0" borderId="12" xfId="0" applyFont="1" applyBorder="1" applyAlignment="1">
      <alignment horizontal="right"/>
    </xf>
    <xf numFmtId="0" fontId="2" fillId="0" borderId="0" xfId="0" applyFont="1" applyBorder="1" applyAlignment="1">
      <alignment horizontal="center" vertical="center" wrapText="1"/>
    </xf>
    <xf numFmtId="164" fontId="4" fillId="3" borderId="9" xfId="0" applyNumberFormat="1" applyFont="1" applyFill="1" applyBorder="1" applyAlignment="1">
      <alignment horizontal="left" vertical="center"/>
    </xf>
    <xf numFmtId="0" fontId="4" fillId="3" borderId="10" xfId="0" applyFont="1" applyFill="1" applyBorder="1" applyAlignment="1">
      <alignment horizontal="center" vertical="center" wrapText="1"/>
    </xf>
    <xf numFmtId="1" fontId="4" fillId="3" borderId="10" xfId="0" applyNumberFormat="1" applyFont="1" applyFill="1" applyBorder="1" applyAlignment="1">
      <alignment horizontal="center" vertical="center" wrapText="1"/>
    </xf>
    <xf numFmtId="4" fontId="4" fillId="3" borderId="10" xfId="0" applyNumberFormat="1" applyFont="1" applyFill="1" applyBorder="1" applyAlignment="1">
      <alignment horizontal="center" vertical="center" wrapText="1"/>
    </xf>
    <xf numFmtId="4" fontId="4" fillId="3" borderId="11" xfId="0" applyNumberFormat="1" applyFont="1" applyFill="1" applyBorder="1" applyAlignment="1">
      <alignment horizontal="center" vertical="center" wrapText="1"/>
    </xf>
    <xf numFmtId="0" fontId="4" fillId="3" borderId="0" xfId="0" applyFont="1" applyFill="1" applyAlignment="1">
      <alignment horizontal="center" vertical="top" wrapText="1"/>
    </xf>
    <xf numFmtId="164" fontId="5" fillId="3" borderId="0" xfId="0" applyNumberFormat="1" applyFont="1" applyFill="1" applyAlignment="1">
      <alignment horizontal="left" vertical="top"/>
    </xf>
    <xf numFmtId="0" fontId="5" fillId="3" borderId="0" xfId="0" applyFont="1" applyFill="1" applyAlignment="1">
      <alignment horizontal="right"/>
    </xf>
    <xf numFmtId="1" fontId="5" fillId="3" borderId="0" xfId="0" applyNumberFormat="1" applyFont="1" applyFill="1" applyAlignment="1">
      <alignment horizontal="right"/>
    </xf>
    <xf numFmtId="165" fontId="5" fillId="3" borderId="0" xfId="0" applyNumberFormat="1" applyFont="1" applyFill="1" applyAlignment="1">
      <alignment horizontal="right"/>
    </xf>
    <xf numFmtId="166" fontId="6" fillId="4" borderId="0" xfId="0" applyNumberFormat="1" applyFont="1" applyFill="1" applyAlignment="1">
      <alignment horizontal="left" vertical="top"/>
    </xf>
    <xf numFmtId="0" fontId="4" fillId="4" borderId="0" xfId="0" applyFont="1" applyFill="1" applyAlignment="1">
      <alignment vertical="top" wrapText="1"/>
    </xf>
    <xf numFmtId="0" fontId="5" fillId="4" borderId="0" xfId="0" applyFont="1" applyFill="1" applyAlignment="1">
      <alignment horizontal="right"/>
    </xf>
    <xf numFmtId="1" fontId="5" fillId="4" borderId="0" xfId="0" applyNumberFormat="1" applyFont="1" applyFill="1" applyAlignment="1">
      <alignment horizontal="right"/>
    </xf>
    <xf numFmtId="165" fontId="5" fillId="4" borderId="0" xfId="0" applyNumberFormat="1" applyFont="1" applyFill="1" applyAlignment="1">
      <alignment horizontal="right"/>
    </xf>
    <xf numFmtId="165" fontId="5" fillId="4" borderId="0" xfId="0" applyNumberFormat="1" applyFont="1" applyFill="1" applyBorder="1" applyAlignment="1">
      <alignment horizontal="right"/>
    </xf>
    <xf numFmtId="167" fontId="5" fillId="0" borderId="12" xfId="1" applyNumberFormat="1" applyFont="1" applyBorder="1" applyAlignment="1">
      <alignment horizontal="center" vertical="top" wrapText="1"/>
    </xf>
    <xf numFmtId="167" fontId="5" fillId="4" borderId="12" xfId="1" applyNumberFormat="1" applyFont="1" applyFill="1" applyBorder="1" applyAlignment="1">
      <alignment horizontal="center" vertical="top"/>
    </xf>
    <xf numFmtId="167" fontId="4" fillId="4" borderId="12" xfId="1" applyNumberFormat="1" applyFont="1" applyFill="1" applyBorder="1" applyAlignment="1">
      <alignment horizontal="center" vertical="top"/>
    </xf>
    <xf numFmtId="0" fontId="6" fillId="4" borderId="12" xfId="0" applyFont="1" applyFill="1" applyBorder="1" applyAlignment="1">
      <alignment vertical="top" wrapText="1"/>
    </xf>
    <xf numFmtId="0" fontId="6" fillId="4" borderId="12" xfId="0" applyFont="1" applyFill="1" applyBorder="1" applyAlignment="1">
      <alignment horizontal="right"/>
    </xf>
    <xf numFmtId="3" fontId="6" fillId="4" borderId="12" xfId="0" applyNumberFormat="1" applyFont="1" applyFill="1" applyBorder="1" applyAlignment="1">
      <alignment horizontal="right"/>
    </xf>
    <xf numFmtId="4" fontId="5" fillId="4" borderId="12" xfId="0" applyNumberFormat="1" applyFont="1" applyFill="1" applyBorder="1" applyAlignment="1">
      <alignment horizontal="right"/>
    </xf>
    <xf numFmtId="0" fontId="3" fillId="0" borderId="0" xfId="0" applyNumberFormat="1" applyFont="1" applyFill="1" applyBorder="1" applyAlignment="1" applyProtection="1">
      <alignment horizontal="left" wrapText="1"/>
      <protection hidden="1"/>
    </xf>
    <xf numFmtId="164" fontId="5" fillId="3" borderId="0" xfId="0" applyNumberFormat="1" applyFont="1" applyFill="1" applyAlignment="1">
      <alignment horizontal="left" vertical="top" wrapText="1"/>
    </xf>
    <xf numFmtId="164" fontId="5" fillId="0" borderId="0" xfId="0" applyNumberFormat="1" applyFont="1" applyAlignment="1">
      <alignment horizontal="left" vertical="top" wrapText="1"/>
    </xf>
    <xf numFmtId="166" fontId="6" fillId="4" borderId="0" xfId="0" applyNumberFormat="1" applyFont="1" applyFill="1" applyAlignment="1">
      <alignment horizontal="left" vertical="top" wrapText="1"/>
    </xf>
    <xf numFmtId="166" fontId="5" fillId="0" borderId="12" xfId="1" applyNumberFormat="1" applyFont="1" applyBorder="1" applyAlignment="1">
      <alignment horizontal="left" vertical="top" wrapText="1"/>
    </xf>
    <xf numFmtId="167" fontId="5" fillId="0" borderId="12" xfId="1" applyNumberFormat="1" applyFont="1" applyBorder="1" applyAlignment="1">
      <alignment horizontal="right" vertical="center" wrapText="1"/>
    </xf>
    <xf numFmtId="167" fontId="4" fillId="4" borderId="12" xfId="1" applyNumberFormat="1" applyFont="1" applyFill="1" applyBorder="1" applyAlignment="1">
      <alignment horizontal="center" vertical="top" wrapText="1"/>
    </xf>
    <xf numFmtId="0" fontId="3" fillId="0" borderId="12" xfId="0" applyFont="1" applyBorder="1" applyAlignment="1">
      <alignment horizontal="center" vertical="top" wrapText="1"/>
    </xf>
    <xf numFmtId="0" fontId="0" fillId="0" borderId="0" xfId="0" applyAlignment="1">
      <alignment wrapText="1"/>
    </xf>
    <xf numFmtId="166" fontId="5" fillId="4" borderId="12" xfId="1" applyNumberFormat="1" applyFont="1" applyFill="1" applyBorder="1" applyAlignment="1">
      <alignment horizontal="left" vertical="top"/>
    </xf>
    <xf numFmtId="166" fontId="5" fillId="4" borderId="12" xfId="1" applyNumberFormat="1" applyFont="1" applyFill="1" applyBorder="1" applyAlignment="1">
      <alignment horizontal="left" vertical="top" wrapText="1"/>
    </xf>
    <xf numFmtId="0" fontId="4" fillId="4" borderId="12" xfId="0" applyFont="1" applyFill="1" applyBorder="1" applyAlignment="1">
      <alignment vertical="top" wrapText="1"/>
    </xf>
    <xf numFmtId="0" fontId="5" fillId="4" borderId="12" xfId="0" applyFont="1" applyFill="1" applyBorder="1" applyAlignment="1">
      <alignment horizontal="right"/>
    </xf>
    <xf numFmtId="0" fontId="4" fillId="4" borderId="12" xfId="0" applyFont="1" applyFill="1" applyBorder="1" applyAlignment="1">
      <alignment horizontal="right"/>
    </xf>
    <xf numFmtId="3" fontId="4" fillId="4" borderId="12" xfId="0" applyNumberFormat="1" applyFont="1" applyFill="1" applyBorder="1" applyAlignment="1">
      <alignment horizontal="right"/>
    </xf>
    <xf numFmtId="4" fontId="4" fillId="4" borderId="12" xfId="0" applyNumberFormat="1" applyFont="1" applyFill="1" applyBorder="1" applyAlignment="1">
      <alignment horizontal="right"/>
    </xf>
    <xf numFmtId="167" fontId="5" fillId="4" borderId="12" xfId="1" applyNumberFormat="1" applyFont="1" applyFill="1" applyBorder="1" applyAlignment="1">
      <alignment horizontal="center" vertical="top" wrapText="1"/>
    </xf>
    <xf numFmtId="0" fontId="9" fillId="4" borderId="12" xfId="0" applyFont="1" applyFill="1" applyBorder="1" applyAlignment="1">
      <alignment horizontal="left" vertical="center" wrapText="1"/>
    </xf>
    <xf numFmtId="0" fontId="1" fillId="4" borderId="12" xfId="1" applyFont="1" applyFill="1" applyBorder="1" applyAlignment="1">
      <alignment wrapText="1"/>
    </xf>
    <xf numFmtId="0" fontId="13" fillId="4" borderId="12" xfId="0" applyFont="1" applyFill="1" applyBorder="1" applyAlignment="1">
      <alignment horizontal="right"/>
    </xf>
    <xf numFmtId="3" fontId="13" fillId="4" borderId="12" xfId="0" applyNumberFormat="1" applyFont="1" applyFill="1" applyBorder="1" applyAlignment="1">
      <alignment horizontal="right"/>
    </xf>
    <xf numFmtId="0" fontId="1" fillId="4" borderId="12" xfId="0" applyFont="1" applyFill="1" applyBorder="1" applyAlignment="1">
      <alignment horizontal="left" vertical="center" wrapText="1"/>
    </xf>
    <xf numFmtId="0" fontId="4" fillId="0" borderId="12" xfId="0" applyFont="1" applyFill="1" applyBorder="1" applyAlignment="1">
      <alignment vertical="top" wrapText="1"/>
    </xf>
    <xf numFmtId="1" fontId="4" fillId="4" borderId="12" xfId="0" applyNumberFormat="1" applyFont="1" applyFill="1" applyBorder="1" applyAlignment="1">
      <alignment horizontal="right"/>
    </xf>
    <xf numFmtId="1" fontId="13" fillId="4" borderId="12" xfId="0" applyNumberFormat="1" applyFont="1" applyFill="1" applyBorder="1" applyAlignment="1">
      <alignment horizontal="right"/>
    </xf>
    <xf numFmtId="4" fontId="1" fillId="4" borderId="12" xfId="0" applyNumberFormat="1" applyFont="1" applyFill="1" applyBorder="1" applyAlignment="1" applyProtection="1">
      <alignment horizontal="right"/>
      <protection locked="0"/>
    </xf>
    <xf numFmtId="168" fontId="5" fillId="0" borderId="12" xfId="0" applyNumberFormat="1" applyFont="1" applyBorder="1" applyAlignment="1">
      <alignment horizontal="right"/>
    </xf>
    <xf numFmtId="168" fontId="5" fillId="0" borderId="16" xfId="0" applyNumberFormat="1" applyFont="1" applyBorder="1" applyAlignment="1">
      <alignment horizontal="right"/>
    </xf>
    <xf numFmtId="168" fontId="5" fillId="3" borderId="17" xfId="0" applyNumberFormat="1" applyFont="1" applyFill="1" applyBorder="1" applyAlignment="1">
      <alignment horizontal="right"/>
    </xf>
    <xf numFmtId="168" fontId="5" fillId="3" borderId="19" xfId="0" applyNumberFormat="1" applyFont="1" applyFill="1" applyBorder="1" applyAlignment="1">
      <alignment horizontal="right"/>
    </xf>
    <xf numFmtId="168" fontId="5" fillId="3" borderId="22" xfId="0" applyNumberFormat="1" applyFont="1" applyFill="1" applyBorder="1" applyAlignment="1">
      <alignment horizontal="right"/>
    </xf>
    <xf numFmtId="0" fontId="14" fillId="0" borderId="12" xfId="0" applyFont="1" applyBorder="1"/>
    <xf numFmtId="0" fontId="14" fillId="0" borderId="13" xfId="0" applyFont="1" applyBorder="1"/>
    <xf numFmtId="0" fontId="0" fillId="0" borderId="14" xfId="0" applyBorder="1"/>
    <xf numFmtId="0" fontId="0" fillId="0" borderId="15" xfId="0" applyBorder="1"/>
    <xf numFmtId="0" fontId="15" fillId="3" borderId="23" xfId="0" applyFont="1" applyFill="1" applyBorder="1"/>
    <xf numFmtId="0" fontId="12" fillId="3" borderId="8" xfId="0" applyFont="1" applyFill="1" applyBorder="1"/>
    <xf numFmtId="0" fontId="1" fillId="3" borderId="18" xfId="0" applyFont="1" applyFill="1" applyBorder="1"/>
    <xf numFmtId="0" fontId="12" fillId="3" borderId="15" xfId="0" applyFont="1" applyFill="1" applyBorder="1"/>
    <xf numFmtId="0" fontId="1" fillId="3" borderId="20" xfId="0" applyFont="1" applyFill="1" applyBorder="1"/>
    <xf numFmtId="0" fontId="12" fillId="3" borderId="21" xfId="0" applyFont="1" applyFill="1" applyBorder="1"/>
    <xf numFmtId="0" fontId="0" fillId="0" borderId="0" xfId="0" applyAlignment="1">
      <alignment horizontal="center" vertical="center" wrapText="1"/>
    </xf>
    <xf numFmtId="166" fontId="5" fillId="0" borderId="12" xfId="1" applyNumberFormat="1" applyFont="1" applyFill="1" applyBorder="1" applyAlignment="1">
      <alignment horizontal="left" vertical="top"/>
    </xf>
    <xf numFmtId="166" fontId="5" fillId="0" borderId="12" xfId="1" applyNumberFormat="1" applyFont="1" applyFill="1" applyBorder="1" applyAlignment="1">
      <alignment horizontal="left" vertical="top" wrapText="1"/>
    </xf>
    <xf numFmtId="166" fontId="4" fillId="0" borderId="12" xfId="1" applyNumberFormat="1" applyFont="1" applyFill="1" applyBorder="1" applyAlignment="1">
      <alignment horizontal="left" vertical="top" wrapText="1"/>
    </xf>
    <xf numFmtId="0" fontId="1" fillId="4" borderId="12" xfId="0" applyFont="1" applyFill="1" applyBorder="1" applyAlignment="1">
      <alignment horizontal="center" vertical="top"/>
    </xf>
    <xf numFmtId="0" fontId="1" fillId="4" borderId="12" xfId="0" applyFont="1" applyFill="1" applyBorder="1" applyAlignment="1">
      <alignment horizontal="center" vertical="top" wrapText="1"/>
    </xf>
    <xf numFmtId="0" fontId="4" fillId="4" borderId="12" xfId="0" quotePrefix="1" applyFont="1" applyFill="1" applyBorder="1" applyAlignment="1">
      <alignment vertical="top" wrapText="1"/>
    </xf>
    <xf numFmtId="0" fontId="1" fillId="4" borderId="12" xfId="0" applyFont="1" applyFill="1" applyBorder="1" applyAlignment="1">
      <alignment horizontal="right"/>
    </xf>
    <xf numFmtId="4" fontId="1" fillId="4" borderId="12" xfId="0" applyNumberFormat="1" applyFont="1" applyFill="1" applyBorder="1" applyAlignment="1">
      <alignment horizontal="right"/>
    </xf>
    <xf numFmtId="164" fontId="4" fillId="2" borderId="12" xfId="0" applyNumberFormat="1" applyFont="1" applyFill="1" applyBorder="1" applyAlignment="1">
      <alignment horizontal="left" vertical="center"/>
    </xf>
    <xf numFmtId="164" fontId="4" fillId="2" borderId="12" xfId="0" applyNumberFormat="1" applyFont="1" applyFill="1" applyBorder="1" applyAlignment="1">
      <alignment horizontal="left" vertical="center" wrapText="1"/>
    </xf>
    <xf numFmtId="0" fontId="4" fillId="2" borderId="12" xfId="0" applyFont="1" applyFill="1" applyBorder="1" applyAlignment="1">
      <alignment vertical="top" wrapText="1"/>
    </xf>
    <xf numFmtId="0" fontId="4" fillId="2" borderId="12" xfId="0" applyFont="1" applyFill="1" applyBorder="1" applyAlignment="1">
      <alignment horizontal="right"/>
    </xf>
    <xf numFmtId="1" fontId="4" fillId="2" borderId="12" xfId="0" applyNumberFormat="1" applyFont="1" applyFill="1" applyBorder="1" applyAlignment="1">
      <alignment horizontal="right"/>
    </xf>
    <xf numFmtId="4" fontId="4" fillId="2" borderId="12" xfId="0" applyNumberFormat="1" applyFont="1" applyFill="1" applyBorder="1" applyAlignment="1">
      <alignment horizontal="right"/>
    </xf>
    <xf numFmtId="4" fontId="4" fillId="2" borderId="12" xfId="0" applyNumberFormat="1" applyFont="1" applyFill="1" applyBorder="1" applyAlignment="1">
      <alignment horizontal="right" vertical="center"/>
    </xf>
    <xf numFmtId="4" fontId="10" fillId="2" borderId="12" xfId="1" applyNumberFormat="1" applyFont="1" applyFill="1" applyBorder="1" applyAlignment="1">
      <alignment horizontal="right" vertical="center"/>
    </xf>
    <xf numFmtId="164" fontId="4" fillId="2" borderId="12" xfId="1" applyNumberFormat="1" applyFont="1" applyFill="1" applyBorder="1" applyAlignment="1">
      <alignment horizontal="left" vertical="center" wrapText="1"/>
    </xf>
    <xf numFmtId="0" fontId="3" fillId="2" borderId="12" xfId="1" applyFill="1" applyBorder="1" applyAlignment="1"/>
    <xf numFmtId="164" fontId="10" fillId="2" borderId="12" xfId="1" applyNumberFormat="1" applyFont="1" applyFill="1" applyBorder="1" applyAlignment="1">
      <alignment horizontal="left" vertical="center"/>
    </xf>
    <xf numFmtId="0" fontId="11" fillId="2" borderId="12" xfId="1" applyFont="1" applyFill="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3" borderId="10" xfId="0" applyFont="1" applyFill="1" applyBorder="1" applyAlignment="1">
      <alignment horizontal="center" vertical="center" wrapText="1"/>
    </xf>
    <xf numFmtId="0" fontId="0" fillId="3" borderId="10" xfId="0" applyFill="1" applyBorder="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left" wrapText="1"/>
    </xf>
    <xf numFmtId="0" fontId="12" fillId="0" borderId="0" xfId="0" applyFont="1" applyAlignment="1">
      <alignment horizontal="left" vertical="center" wrapText="1"/>
    </xf>
    <xf numFmtId="0" fontId="0" fillId="0" borderId="0" xfId="0" applyAlignment="1">
      <alignment horizontal="center" vertical="center" wrapText="1"/>
    </xf>
    <xf numFmtId="166" fontId="5" fillId="0" borderId="13" xfId="1" applyNumberFormat="1" applyFont="1" applyBorder="1" applyAlignment="1">
      <alignment horizontal="left" vertical="top" wrapText="1"/>
    </xf>
    <xf numFmtId="0" fontId="0" fillId="0" borderId="14" xfId="0" applyBorder="1" applyAlignment="1"/>
    <xf numFmtId="0" fontId="0" fillId="0" borderId="15" xfId="0" applyBorder="1" applyAlignment="1"/>
    <xf numFmtId="0" fontId="4" fillId="5" borderId="13"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14" fillId="0" borderId="13" xfId="0" applyFont="1" applyBorder="1" applyAlignment="1"/>
    <xf numFmtId="0" fontId="16" fillId="0" borderId="0" xfId="0" applyFont="1" applyAlignment="1">
      <alignment horizontal="center"/>
    </xf>
    <xf numFmtId="167" fontId="5" fillId="6" borderId="12" xfId="1" applyNumberFormat="1" applyFont="1" applyFill="1" applyBorder="1" applyAlignment="1">
      <alignment horizontal="center" vertical="top"/>
    </xf>
    <xf numFmtId="167" fontId="5" fillId="6" borderId="12" xfId="1" applyNumberFormat="1" applyFont="1" applyFill="1" applyBorder="1" applyAlignment="1">
      <alignment horizontal="center" vertical="top" wrapText="1"/>
    </xf>
    <xf numFmtId="0" fontId="6" fillId="6" borderId="12" xfId="0" applyFont="1" applyFill="1" applyBorder="1" applyAlignment="1">
      <alignment vertical="top" wrapText="1"/>
    </xf>
    <xf numFmtId="0" fontId="6" fillId="6" borderId="12" xfId="0" applyFont="1" applyFill="1" applyBorder="1" applyAlignment="1">
      <alignment horizontal="right"/>
    </xf>
    <xf numFmtId="3" fontId="6" fillId="6" borderId="12" xfId="0" applyNumberFormat="1" applyFont="1" applyFill="1" applyBorder="1" applyAlignment="1">
      <alignment horizontal="right"/>
    </xf>
    <xf numFmtId="4" fontId="5" fillId="6" borderId="12" xfId="0" applyNumberFormat="1" applyFont="1" applyFill="1" applyBorder="1" applyAlignment="1">
      <alignment horizontal="righ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6"/>
  <sheetViews>
    <sheetView tabSelected="1" view="pageBreakPreview" topLeftCell="A13" zoomScaleNormal="100" zoomScaleSheetLayoutView="100" workbookViewId="0">
      <selection activeCell="F22" sqref="F22"/>
    </sheetView>
  </sheetViews>
  <sheetFormatPr defaultRowHeight="15" x14ac:dyDescent="0.25"/>
  <cols>
    <col min="1" max="1" width="9.42578125" bestFit="1" customWidth="1"/>
    <col min="2" max="2" width="25.28515625" style="74" customWidth="1"/>
    <col min="3" max="3" width="53.7109375" customWidth="1"/>
    <col min="4" max="4" width="56.5703125" customWidth="1"/>
    <col min="5" max="5" width="7.7109375" bestFit="1" customWidth="1"/>
    <col min="6" max="6" width="7.140625" customWidth="1"/>
    <col min="7" max="7" width="9.7109375" customWidth="1"/>
    <col min="8" max="8" width="14.7109375" bestFit="1" customWidth="1"/>
  </cols>
  <sheetData>
    <row r="1" spans="1:8" x14ac:dyDescent="0.25">
      <c r="A1" s="1"/>
      <c r="B1" s="1"/>
      <c r="C1" s="2"/>
      <c r="D1" s="2"/>
      <c r="E1" s="1"/>
      <c r="F1" s="1"/>
      <c r="G1" s="1"/>
      <c r="H1" s="1"/>
    </row>
    <row r="2" spans="1:8" ht="15" customHeight="1" x14ac:dyDescent="0.25">
      <c r="A2" s="128" t="s">
        <v>0</v>
      </c>
      <c r="B2" s="129"/>
      <c r="C2" s="129"/>
      <c r="D2" s="129"/>
      <c r="E2" s="129"/>
      <c r="F2" s="129"/>
      <c r="G2" s="129"/>
      <c r="H2" s="130"/>
    </row>
    <row r="3" spans="1:8" ht="15" customHeight="1" x14ac:dyDescent="0.25">
      <c r="A3" s="131"/>
      <c r="B3" s="132"/>
      <c r="C3" s="132"/>
      <c r="D3" s="132"/>
      <c r="E3" s="132"/>
      <c r="F3" s="132"/>
      <c r="G3" s="132"/>
      <c r="H3" s="133"/>
    </row>
    <row r="4" spans="1:8" ht="15" customHeight="1" x14ac:dyDescent="0.25">
      <c r="A4" s="134"/>
      <c r="B4" s="135"/>
      <c r="C4" s="135"/>
      <c r="D4" s="135"/>
      <c r="E4" s="135"/>
      <c r="F4" s="135"/>
      <c r="G4" s="135"/>
      <c r="H4" s="136"/>
    </row>
    <row r="5" spans="1:8" ht="15" customHeight="1" x14ac:dyDescent="0.25">
      <c r="A5" s="42"/>
      <c r="B5" s="42"/>
      <c r="C5" s="42"/>
      <c r="D5" s="42"/>
      <c r="E5" s="42"/>
      <c r="F5" s="42"/>
      <c r="G5" s="42"/>
      <c r="H5" s="42"/>
    </row>
    <row r="6" spans="1:8" ht="15" customHeight="1" x14ac:dyDescent="0.25">
      <c r="A6" s="139" t="s">
        <v>115</v>
      </c>
      <c r="B6" s="139"/>
      <c r="C6" s="139"/>
      <c r="D6" s="139"/>
      <c r="E6" s="139"/>
      <c r="F6" s="139"/>
      <c r="G6" s="139"/>
      <c r="H6" s="139"/>
    </row>
    <row r="7" spans="1:8" ht="30.75" customHeight="1" x14ac:dyDescent="0.25">
      <c r="A7" s="140" t="s">
        <v>116</v>
      </c>
      <c r="B7" s="140"/>
      <c r="C7" s="140"/>
      <c r="D7" s="140"/>
      <c r="E7" s="140"/>
      <c r="F7" s="140"/>
      <c r="G7" s="140"/>
      <c r="H7" s="140"/>
    </row>
    <row r="8" spans="1:8" ht="81" customHeight="1" x14ac:dyDescent="0.25">
      <c r="A8" s="141" t="s">
        <v>117</v>
      </c>
      <c r="B8" s="141"/>
      <c r="C8" s="141"/>
      <c r="D8" s="141"/>
      <c r="E8" s="141"/>
      <c r="F8" s="141"/>
      <c r="G8" s="141"/>
      <c r="H8" s="141"/>
    </row>
    <row r="9" spans="1:8" ht="87" customHeight="1" x14ac:dyDescent="0.25">
      <c r="A9" s="140" t="s">
        <v>118</v>
      </c>
      <c r="B9" s="140"/>
      <c r="C9" s="140"/>
      <c r="D9" s="140"/>
      <c r="E9" s="140"/>
      <c r="F9" s="140"/>
      <c r="G9" s="140"/>
      <c r="H9" s="140"/>
    </row>
    <row r="10" spans="1:8" ht="15" customHeight="1" x14ac:dyDescent="0.25">
      <c r="A10" s="42"/>
      <c r="B10" s="142" t="s">
        <v>119</v>
      </c>
      <c r="C10" s="142"/>
      <c r="D10" s="142"/>
      <c r="E10" s="142"/>
      <c r="F10" s="142"/>
      <c r="G10" s="142"/>
      <c r="H10" s="107"/>
    </row>
    <row r="11" spans="1:8" ht="68.25" customHeight="1" x14ac:dyDescent="0.25">
      <c r="A11" s="42"/>
      <c r="B11" s="142" t="s">
        <v>120</v>
      </c>
      <c r="C11" s="142"/>
      <c r="D11" s="142"/>
      <c r="E11" s="142"/>
      <c r="F11" s="142"/>
      <c r="G11" s="142"/>
      <c r="H11" s="107"/>
    </row>
    <row r="12" spans="1:8" ht="89.25" customHeight="1" x14ac:dyDescent="0.25">
      <c r="A12" s="42"/>
      <c r="B12" s="142" t="s">
        <v>121</v>
      </c>
      <c r="C12" s="142"/>
      <c r="D12" s="142"/>
      <c r="E12" s="142"/>
      <c r="F12" s="142"/>
      <c r="G12" s="142"/>
      <c r="H12" s="107"/>
    </row>
    <row r="13" spans="1:8" ht="15" customHeight="1" x14ac:dyDescent="0.25">
      <c r="A13" s="42"/>
      <c r="B13" s="143"/>
      <c r="C13" s="143"/>
      <c r="D13" s="143"/>
      <c r="E13" s="143"/>
      <c r="F13" s="143"/>
      <c r="G13" s="143"/>
      <c r="H13" s="107"/>
    </row>
    <row r="14" spans="1:8" x14ac:dyDescent="0.25">
      <c r="A14" s="1"/>
      <c r="B14" s="1"/>
      <c r="C14" s="1"/>
      <c r="D14" s="1"/>
      <c r="E14" s="1"/>
      <c r="F14" s="1"/>
      <c r="G14" s="3"/>
      <c r="H14" s="3"/>
    </row>
    <row r="15" spans="1:8" x14ac:dyDescent="0.25">
      <c r="A15" s="4"/>
      <c r="B15" s="66"/>
      <c r="C15" s="5"/>
      <c r="D15" s="5"/>
      <c r="E15" s="5"/>
      <c r="F15" s="5"/>
      <c r="G15" s="5"/>
      <c r="H15" s="6"/>
    </row>
    <row r="16" spans="1:8" ht="38.25" x14ac:dyDescent="0.25">
      <c r="A16" s="43" t="s">
        <v>1</v>
      </c>
      <c r="B16" s="137" t="s">
        <v>2</v>
      </c>
      <c r="C16" s="138"/>
      <c r="D16" s="138"/>
      <c r="E16" s="44" t="s">
        <v>3</v>
      </c>
      <c r="F16" s="45" t="s">
        <v>4</v>
      </c>
      <c r="G16" s="46" t="s">
        <v>5</v>
      </c>
      <c r="H16" s="47" t="s">
        <v>6</v>
      </c>
    </row>
    <row r="17" spans="1:8" x14ac:dyDescent="0.25">
      <c r="A17" s="49"/>
      <c r="B17" s="67"/>
      <c r="C17" s="48" t="s">
        <v>73</v>
      </c>
      <c r="D17" s="48" t="s">
        <v>74</v>
      </c>
      <c r="E17" s="50"/>
      <c r="F17" s="51"/>
      <c r="G17" s="52"/>
      <c r="H17" s="52"/>
    </row>
    <row r="18" spans="1:8" x14ac:dyDescent="0.25">
      <c r="A18" s="7"/>
      <c r="B18" s="68"/>
      <c r="C18" s="8"/>
      <c r="D18" s="8"/>
      <c r="E18" s="9"/>
      <c r="F18" s="10"/>
      <c r="G18" s="11"/>
      <c r="H18" s="11"/>
    </row>
    <row r="19" spans="1:8" x14ac:dyDescent="0.25">
      <c r="A19" s="53"/>
      <c r="B19" s="69"/>
      <c r="C19" s="54" t="s">
        <v>75</v>
      </c>
      <c r="D19" s="54"/>
      <c r="E19" s="55"/>
      <c r="F19" s="56"/>
      <c r="G19" s="57"/>
      <c r="H19" s="58"/>
    </row>
    <row r="20" spans="1:8" ht="140.25" x14ac:dyDescent="0.25">
      <c r="A20" s="12">
        <v>1</v>
      </c>
      <c r="B20" s="59" t="s">
        <v>76</v>
      </c>
      <c r="C20" s="13" t="s">
        <v>8</v>
      </c>
      <c r="D20" s="13"/>
      <c r="E20" s="14" t="s">
        <v>9</v>
      </c>
      <c r="F20" s="15">
        <v>1836</v>
      </c>
      <c r="G20" s="16"/>
      <c r="H20" s="17">
        <f>G20*F20</f>
        <v>0</v>
      </c>
    </row>
    <row r="21" spans="1:8" x14ac:dyDescent="0.25">
      <c r="A21" s="18"/>
      <c r="B21" s="70"/>
      <c r="C21" s="19"/>
      <c r="D21" s="19"/>
      <c r="E21" s="20"/>
      <c r="F21" s="15"/>
      <c r="G21" s="16"/>
      <c r="H21" s="17"/>
    </row>
    <row r="22" spans="1:8" ht="153" x14ac:dyDescent="0.25">
      <c r="A22" s="152">
        <v>2</v>
      </c>
      <c r="B22" s="153" t="s">
        <v>77</v>
      </c>
      <c r="C22" s="154" t="s">
        <v>125</v>
      </c>
      <c r="D22" s="154"/>
      <c r="E22" s="155" t="s">
        <v>9</v>
      </c>
      <c r="F22" s="156">
        <v>9</v>
      </c>
      <c r="G22" s="157"/>
      <c r="H22" s="157">
        <f>G22*F22</f>
        <v>0</v>
      </c>
    </row>
    <row r="23" spans="1:8" x14ac:dyDescent="0.25">
      <c r="A23" s="18"/>
      <c r="B23" s="70"/>
      <c r="C23" s="19"/>
      <c r="D23" s="19"/>
      <c r="E23" s="20"/>
      <c r="F23" s="15"/>
      <c r="G23" s="16"/>
      <c r="H23" s="17"/>
    </row>
    <row r="24" spans="1:8" ht="63.75" x14ac:dyDescent="0.25">
      <c r="A24" s="12">
        <v>3</v>
      </c>
      <c r="B24" s="59" t="s">
        <v>10</v>
      </c>
      <c r="C24" s="22"/>
      <c r="D24" s="22"/>
      <c r="E24" s="23" t="s">
        <v>11</v>
      </c>
      <c r="F24" s="24"/>
      <c r="G24" s="16"/>
      <c r="H24" s="17"/>
    </row>
    <row r="25" spans="1:8" x14ac:dyDescent="0.25">
      <c r="A25" s="25" t="s">
        <v>12</v>
      </c>
      <c r="B25" s="71"/>
      <c r="C25" s="22" t="s">
        <v>13</v>
      </c>
      <c r="D25" s="22"/>
      <c r="E25" s="23" t="s">
        <v>14</v>
      </c>
      <c r="F25" s="24">
        <v>581</v>
      </c>
      <c r="G25" s="16"/>
      <c r="H25" s="17">
        <f>G25*F25</f>
        <v>0</v>
      </c>
    </row>
    <row r="26" spans="1:8" x14ac:dyDescent="0.25">
      <c r="A26" s="12"/>
      <c r="B26" s="59"/>
      <c r="C26" s="22"/>
      <c r="D26" s="22"/>
      <c r="E26" s="23"/>
      <c r="F26" s="24"/>
      <c r="G26" s="16"/>
      <c r="H26" s="17"/>
    </row>
    <row r="27" spans="1:8" x14ac:dyDescent="0.25">
      <c r="A27" s="25" t="s">
        <v>15</v>
      </c>
      <c r="B27" s="71"/>
      <c r="C27" s="22" t="s">
        <v>16</v>
      </c>
      <c r="D27" s="22"/>
      <c r="E27" s="23" t="s">
        <v>14</v>
      </c>
      <c r="F27" s="24">
        <v>450</v>
      </c>
      <c r="G27" s="16"/>
      <c r="H27" s="17">
        <f>G27*F27</f>
        <v>0</v>
      </c>
    </row>
    <row r="28" spans="1:8" x14ac:dyDescent="0.25">
      <c r="A28" s="12"/>
      <c r="B28" s="59"/>
      <c r="C28" s="22"/>
      <c r="D28" s="22"/>
      <c r="E28" s="23"/>
      <c r="F28" s="24"/>
      <c r="G28" s="16"/>
      <c r="H28" s="17"/>
    </row>
    <row r="29" spans="1:8" x14ac:dyDescent="0.25">
      <c r="A29" s="25" t="s">
        <v>17</v>
      </c>
      <c r="B29" s="71"/>
      <c r="C29" s="22" t="s">
        <v>18</v>
      </c>
      <c r="D29" s="22"/>
      <c r="E29" s="23" t="s">
        <v>19</v>
      </c>
      <c r="F29" s="24">
        <v>2272</v>
      </c>
      <c r="G29" s="16"/>
      <c r="H29" s="17">
        <f>G29*F29</f>
        <v>0</v>
      </c>
    </row>
    <row r="30" spans="1:8" x14ac:dyDescent="0.25">
      <c r="A30" s="12"/>
      <c r="B30" s="59"/>
      <c r="C30" s="22"/>
      <c r="D30" s="22"/>
      <c r="E30" s="23"/>
      <c r="F30" s="24"/>
      <c r="G30" s="16"/>
      <c r="H30" s="17"/>
    </row>
    <row r="31" spans="1:8" x14ac:dyDescent="0.25">
      <c r="A31" s="25" t="s">
        <v>20</v>
      </c>
      <c r="B31" s="71"/>
      <c r="C31" s="22" t="s">
        <v>21</v>
      </c>
      <c r="D31" s="22"/>
      <c r="E31" s="23" t="s">
        <v>14</v>
      </c>
      <c r="F31" s="24">
        <v>1836</v>
      </c>
      <c r="G31" s="16"/>
      <c r="H31" s="17">
        <f>G31*F31</f>
        <v>0</v>
      </c>
    </row>
    <row r="32" spans="1:8" x14ac:dyDescent="0.25">
      <c r="A32" s="12"/>
      <c r="B32" s="59"/>
      <c r="C32" s="22"/>
      <c r="D32" s="22"/>
      <c r="E32" s="23"/>
      <c r="F32" s="24"/>
      <c r="G32" s="16"/>
      <c r="H32" s="17"/>
    </row>
    <row r="33" spans="1:8" x14ac:dyDescent="0.25">
      <c r="A33" s="25" t="s">
        <v>22</v>
      </c>
      <c r="B33" s="71"/>
      <c r="C33" s="22" t="s">
        <v>23</v>
      </c>
      <c r="D33" s="22"/>
      <c r="E33" s="23" t="s">
        <v>19</v>
      </c>
      <c r="F33" s="24">
        <v>2784</v>
      </c>
      <c r="G33" s="16"/>
      <c r="H33" s="17">
        <f>G33*F33</f>
        <v>0</v>
      </c>
    </row>
    <row r="34" spans="1:8" x14ac:dyDescent="0.25">
      <c r="A34" s="12"/>
      <c r="B34" s="59"/>
      <c r="C34" s="22"/>
      <c r="D34" s="22"/>
      <c r="E34" s="23"/>
      <c r="F34" s="24"/>
      <c r="G34" s="16"/>
      <c r="H34" s="17"/>
    </row>
    <row r="35" spans="1:8" x14ac:dyDescent="0.25">
      <c r="A35" s="25" t="s">
        <v>24</v>
      </c>
      <c r="B35" s="71"/>
      <c r="C35" s="22" t="s">
        <v>25</v>
      </c>
      <c r="D35" s="22"/>
      <c r="E35" s="23" t="s">
        <v>19</v>
      </c>
      <c r="F35" s="24">
        <v>1760</v>
      </c>
      <c r="G35" s="16"/>
      <c r="H35" s="17">
        <f>G35*F35</f>
        <v>0</v>
      </c>
    </row>
    <row r="36" spans="1:8" x14ac:dyDescent="0.25">
      <c r="A36" s="12"/>
      <c r="B36" s="59"/>
      <c r="C36" s="22"/>
      <c r="D36" s="22"/>
      <c r="E36" s="23"/>
      <c r="F36" s="24"/>
      <c r="G36" s="16"/>
      <c r="H36" s="17"/>
    </row>
    <row r="37" spans="1:8" x14ac:dyDescent="0.25">
      <c r="A37" s="25" t="s">
        <v>26</v>
      </c>
      <c r="B37" s="71"/>
      <c r="C37" s="22" t="s">
        <v>27</v>
      </c>
      <c r="D37" s="22"/>
      <c r="E37" s="23" t="s">
        <v>14</v>
      </c>
      <c r="F37" s="24">
        <v>2272</v>
      </c>
      <c r="G37" s="16"/>
      <c r="H37" s="17">
        <f>G37*F37</f>
        <v>0</v>
      </c>
    </row>
    <row r="38" spans="1:8" x14ac:dyDescent="0.25">
      <c r="A38" s="12"/>
      <c r="B38" s="59"/>
      <c r="C38" s="22"/>
      <c r="D38" s="22"/>
      <c r="E38" s="23"/>
      <c r="F38" s="24"/>
      <c r="G38" s="16"/>
      <c r="H38" s="17"/>
    </row>
    <row r="39" spans="1:8" x14ac:dyDescent="0.25">
      <c r="A39" s="25" t="s">
        <v>28</v>
      </c>
      <c r="B39" s="71"/>
      <c r="C39" s="22" t="s">
        <v>29</v>
      </c>
      <c r="D39" s="22"/>
      <c r="E39" s="23" t="s">
        <v>14</v>
      </c>
      <c r="F39" s="24">
        <v>4544</v>
      </c>
      <c r="G39" s="16"/>
      <c r="H39" s="17">
        <f>G39*F39</f>
        <v>0</v>
      </c>
    </row>
    <row r="40" spans="1:8" x14ac:dyDescent="0.25">
      <c r="A40" s="18"/>
      <c r="B40" s="70"/>
      <c r="C40" s="26"/>
      <c r="D40" s="26"/>
      <c r="E40" s="27"/>
      <c r="F40" s="24"/>
      <c r="G40" s="16"/>
      <c r="H40" s="17"/>
    </row>
    <row r="41" spans="1:8" ht="25.5" x14ac:dyDescent="0.25">
      <c r="A41" s="12">
        <v>4</v>
      </c>
      <c r="B41" s="59"/>
      <c r="C41" s="21" t="s">
        <v>30</v>
      </c>
      <c r="D41" s="21"/>
      <c r="E41" s="14" t="s">
        <v>9</v>
      </c>
      <c r="F41" s="15">
        <v>1836</v>
      </c>
      <c r="G41" s="16"/>
      <c r="H41" s="17">
        <f>G41*F41</f>
        <v>0</v>
      </c>
    </row>
    <row r="42" spans="1:8" x14ac:dyDescent="0.25">
      <c r="A42" s="18"/>
      <c r="B42" s="70"/>
      <c r="C42" s="19"/>
      <c r="D42" s="19"/>
      <c r="E42" s="20"/>
      <c r="F42" s="15"/>
      <c r="G42" s="16"/>
      <c r="H42" s="17"/>
    </row>
    <row r="43" spans="1:8" x14ac:dyDescent="0.25">
      <c r="A43" s="12" t="s">
        <v>31</v>
      </c>
      <c r="B43" s="59"/>
      <c r="C43" s="21" t="s">
        <v>32</v>
      </c>
      <c r="D43" s="21"/>
      <c r="E43" s="14" t="s">
        <v>11</v>
      </c>
      <c r="F43" s="15">
        <v>1</v>
      </c>
      <c r="G43" s="16"/>
      <c r="H43" s="17">
        <f>G43*F43</f>
        <v>0</v>
      </c>
    </row>
    <row r="44" spans="1:8" x14ac:dyDescent="0.25">
      <c r="A44" s="18"/>
      <c r="B44" s="70"/>
      <c r="C44" s="19"/>
      <c r="D44" s="19"/>
      <c r="E44" s="20"/>
      <c r="F44" s="15"/>
      <c r="G44" s="16"/>
      <c r="H44" s="17"/>
    </row>
    <row r="45" spans="1:8" ht="25.5" x14ac:dyDescent="0.25">
      <c r="A45" s="12">
        <v>6</v>
      </c>
      <c r="B45" s="59"/>
      <c r="C45" s="21" t="s">
        <v>33</v>
      </c>
      <c r="D45" s="21"/>
      <c r="E45" s="14" t="s">
        <v>11</v>
      </c>
      <c r="F45" s="15">
        <v>1</v>
      </c>
      <c r="G45" s="16"/>
      <c r="H45" s="17">
        <f>G45*F45</f>
        <v>0</v>
      </c>
    </row>
    <row r="46" spans="1:8" x14ac:dyDescent="0.25">
      <c r="A46" s="12"/>
      <c r="B46" s="59"/>
      <c r="C46" s="21"/>
      <c r="D46" s="21"/>
      <c r="E46" s="14"/>
      <c r="F46" s="15"/>
      <c r="G46" s="16"/>
      <c r="H46" s="17"/>
    </row>
    <row r="47" spans="1:8" x14ac:dyDescent="0.25">
      <c r="A47" s="60"/>
      <c r="B47" s="72" t="s">
        <v>78</v>
      </c>
      <c r="C47" s="62"/>
      <c r="D47" s="62"/>
      <c r="E47" s="63"/>
      <c r="F47" s="64"/>
      <c r="G47" s="65"/>
      <c r="H47" s="65">
        <f>SUM(H20:H45)</f>
        <v>0</v>
      </c>
    </row>
    <row r="48" spans="1:8" x14ac:dyDescent="0.25">
      <c r="A48" s="12"/>
      <c r="B48" s="59"/>
      <c r="C48" s="21"/>
      <c r="D48" s="21"/>
      <c r="E48" s="14"/>
      <c r="F48" s="15"/>
      <c r="G48" s="16"/>
      <c r="H48" s="17"/>
    </row>
    <row r="49" spans="1:8" x14ac:dyDescent="0.25">
      <c r="A49" s="75"/>
      <c r="B49" s="76"/>
      <c r="C49" s="77" t="s">
        <v>79</v>
      </c>
      <c r="D49" s="77"/>
      <c r="E49" s="78"/>
      <c r="F49" s="64"/>
      <c r="G49" s="65"/>
      <c r="H49" s="65"/>
    </row>
    <row r="50" spans="1:8" x14ac:dyDescent="0.25">
      <c r="A50" s="108"/>
      <c r="B50" s="109"/>
      <c r="C50" s="88"/>
      <c r="D50" s="88"/>
      <c r="E50" s="33"/>
      <c r="F50" s="32"/>
      <c r="G50" s="16"/>
      <c r="H50" s="16"/>
    </row>
    <row r="51" spans="1:8" x14ac:dyDescent="0.25">
      <c r="A51" s="108"/>
      <c r="B51" s="110" t="s">
        <v>122</v>
      </c>
      <c r="C51" s="88"/>
      <c r="D51" s="88"/>
      <c r="E51" s="33"/>
      <c r="F51" s="32"/>
      <c r="G51" s="16"/>
      <c r="H51" s="16"/>
    </row>
    <row r="52" spans="1:8" ht="72" customHeight="1" x14ac:dyDescent="0.25">
      <c r="A52" s="18"/>
      <c r="B52" s="144" t="s">
        <v>123</v>
      </c>
      <c r="C52" s="145"/>
      <c r="D52" s="145"/>
      <c r="E52" s="145"/>
      <c r="F52" s="145"/>
      <c r="G52" s="146"/>
      <c r="H52" s="17"/>
    </row>
    <row r="53" spans="1:8" x14ac:dyDescent="0.25">
      <c r="A53" s="12"/>
      <c r="B53" s="59"/>
      <c r="C53" s="22"/>
      <c r="D53" s="22"/>
      <c r="E53" s="23"/>
      <c r="F53" s="15"/>
      <c r="G53" s="16"/>
      <c r="H53" s="17"/>
    </row>
    <row r="54" spans="1:8" ht="229.5" x14ac:dyDescent="0.25">
      <c r="A54" s="12">
        <v>7</v>
      </c>
      <c r="B54" s="59" t="s">
        <v>80</v>
      </c>
      <c r="C54" s="28" t="s">
        <v>81</v>
      </c>
      <c r="D54" s="28"/>
      <c r="E54" s="23" t="s">
        <v>11</v>
      </c>
      <c r="F54" s="24">
        <v>1</v>
      </c>
      <c r="G54" s="16"/>
      <c r="H54" s="17">
        <f>G54*F54</f>
        <v>0</v>
      </c>
    </row>
    <row r="55" spans="1:8" x14ac:dyDescent="0.25">
      <c r="A55" s="12"/>
      <c r="B55" s="59"/>
      <c r="C55" s="28"/>
      <c r="D55" s="28"/>
      <c r="E55" s="23"/>
      <c r="F55" s="24"/>
      <c r="G55" s="16"/>
      <c r="H55" s="17"/>
    </row>
    <row r="56" spans="1:8" ht="165.75" x14ac:dyDescent="0.25">
      <c r="A56" s="12" t="s">
        <v>35</v>
      </c>
      <c r="B56" s="59" t="s">
        <v>83</v>
      </c>
      <c r="C56" s="28" t="s">
        <v>82</v>
      </c>
      <c r="D56" s="28"/>
      <c r="E56" s="23" t="s">
        <v>11</v>
      </c>
      <c r="F56" s="24">
        <v>1</v>
      </c>
      <c r="G56" s="16"/>
      <c r="H56" s="17">
        <f>G56*F56</f>
        <v>0</v>
      </c>
    </row>
    <row r="57" spans="1:8" x14ac:dyDescent="0.25">
      <c r="A57" s="12"/>
      <c r="B57" s="59"/>
      <c r="C57" s="28"/>
      <c r="D57" s="28"/>
      <c r="E57" s="23"/>
      <c r="F57" s="24"/>
      <c r="G57" s="16"/>
      <c r="H57" s="17"/>
    </row>
    <row r="58" spans="1:8" ht="153" x14ac:dyDescent="0.25">
      <c r="A58" s="12">
        <v>9</v>
      </c>
      <c r="B58" s="59" t="s">
        <v>87</v>
      </c>
      <c r="C58" s="28" t="s">
        <v>88</v>
      </c>
      <c r="D58" s="28"/>
      <c r="E58" s="23" t="s">
        <v>11</v>
      </c>
      <c r="F58" s="24">
        <v>1</v>
      </c>
      <c r="G58" s="16"/>
      <c r="H58" s="17">
        <f>G58*F58</f>
        <v>0</v>
      </c>
    </row>
    <row r="59" spans="1:8" x14ac:dyDescent="0.25">
      <c r="A59" s="12"/>
      <c r="B59" s="59"/>
      <c r="C59" s="29"/>
      <c r="D59" s="29"/>
      <c r="E59" s="23"/>
      <c r="F59" s="24"/>
      <c r="G59" s="16"/>
      <c r="H59" s="17"/>
    </row>
    <row r="60" spans="1:8" ht="76.5" x14ac:dyDescent="0.25">
      <c r="A60" s="12">
        <v>10</v>
      </c>
      <c r="B60" s="59" t="s">
        <v>85</v>
      </c>
      <c r="C60" s="28" t="s">
        <v>84</v>
      </c>
      <c r="D60" s="28"/>
      <c r="E60" s="23" t="s">
        <v>11</v>
      </c>
      <c r="F60" s="24">
        <v>1</v>
      </c>
      <c r="G60" s="16"/>
      <c r="H60" s="17">
        <f>G60*F60</f>
        <v>0</v>
      </c>
    </row>
    <row r="61" spans="1:8" x14ac:dyDescent="0.25">
      <c r="A61" s="12"/>
      <c r="B61" s="59"/>
      <c r="C61" s="22"/>
      <c r="D61" s="22"/>
      <c r="E61" s="23"/>
      <c r="F61" s="24"/>
      <c r="G61" s="16"/>
      <c r="H61" s="17"/>
    </row>
    <row r="62" spans="1:8" x14ac:dyDescent="0.25">
      <c r="A62" s="61"/>
      <c r="B62" s="72" t="s">
        <v>86</v>
      </c>
      <c r="C62" s="77"/>
      <c r="D62" s="77"/>
      <c r="E62" s="79"/>
      <c r="F62" s="80"/>
      <c r="G62" s="81"/>
      <c r="H62" s="81">
        <f>H54+H56+H58+H60</f>
        <v>0</v>
      </c>
    </row>
    <row r="63" spans="1:8" x14ac:dyDescent="0.25">
      <c r="A63" s="12"/>
      <c r="B63" s="59"/>
      <c r="C63" s="22"/>
      <c r="D63" s="22"/>
      <c r="E63" s="23"/>
      <c r="F63" s="24"/>
      <c r="G63" s="16"/>
      <c r="H63" s="17"/>
    </row>
    <row r="64" spans="1:8" x14ac:dyDescent="0.25">
      <c r="A64" s="60"/>
      <c r="B64" s="82"/>
      <c r="C64" s="83" t="s">
        <v>89</v>
      </c>
      <c r="D64" s="83"/>
      <c r="E64" s="78"/>
      <c r="F64" s="64"/>
      <c r="G64" s="65"/>
      <c r="H64" s="65"/>
    </row>
    <row r="65" spans="1:8" x14ac:dyDescent="0.25">
      <c r="A65" s="12"/>
      <c r="B65" s="59"/>
      <c r="C65" s="21"/>
      <c r="D65" s="21"/>
      <c r="E65" s="23"/>
      <c r="F65" s="15"/>
      <c r="G65" s="16"/>
      <c r="H65" s="17"/>
    </row>
    <row r="66" spans="1:8" x14ac:dyDescent="0.25">
      <c r="A66" s="12">
        <v>11</v>
      </c>
      <c r="B66" s="59"/>
      <c r="C66" s="30" t="s">
        <v>37</v>
      </c>
      <c r="D66" s="30"/>
      <c r="E66" s="31" t="s">
        <v>38</v>
      </c>
      <c r="F66" s="32">
        <v>300</v>
      </c>
      <c r="G66" s="16"/>
      <c r="H66" s="17">
        <f>G66*F66</f>
        <v>0</v>
      </c>
    </row>
    <row r="67" spans="1:8" x14ac:dyDescent="0.25">
      <c r="A67" s="12"/>
      <c r="B67" s="59"/>
      <c r="C67" s="30"/>
      <c r="D67" s="30"/>
      <c r="E67" s="33"/>
      <c r="F67" s="32"/>
      <c r="G67" s="16"/>
      <c r="H67" s="17"/>
    </row>
    <row r="68" spans="1:8" x14ac:dyDescent="0.25">
      <c r="A68" s="12">
        <v>12</v>
      </c>
      <c r="B68" s="59"/>
      <c r="C68" s="30" t="s">
        <v>39</v>
      </c>
      <c r="D68" s="30"/>
      <c r="E68" s="31" t="s">
        <v>38</v>
      </c>
      <c r="F68" s="32">
        <v>75</v>
      </c>
      <c r="G68" s="16"/>
      <c r="H68" s="17">
        <f>G68*F68</f>
        <v>0</v>
      </c>
    </row>
    <row r="69" spans="1:8" x14ac:dyDescent="0.25">
      <c r="A69" s="12"/>
      <c r="B69" s="59"/>
      <c r="C69" s="30"/>
      <c r="D69" s="30"/>
      <c r="E69" s="33"/>
      <c r="F69" s="32"/>
      <c r="G69" s="16"/>
      <c r="H69" s="17"/>
    </row>
    <row r="70" spans="1:8" x14ac:dyDescent="0.25">
      <c r="A70" s="12">
        <v>13</v>
      </c>
      <c r="B70" s="59"/>
      <c r="C70" s="30" t="s">
        <v>40</v>
      </c>
      <c r="D70" s="30"/>
      <c r="E70" s="33" t="s">
        <v>38</v>
      </c>
      <c r="F70" s="32">
        <v>65</v>
      </c>
      <c r="G70" s="16"/>
      <c r="H70" s="17">
        <f>G70*F70</f>
        <v>0</v>
      </c>
    </row>
    <row r="71" spans="1:8" x14ac:dyDescent="0.25">
      <c r="A71" s="12"/>
      <c r="B71" s="59"/>
      <c r="C71" s="30"/>
      <c r="D71" s="30"/>
      <c r="E71" s="33"/>
      <c r="F71" s="32"/>
      <c r="G71" s="16"/>
      <c r="H71" s="17"/>
    </row>
    <row r="72" spans="1:8" x14ac:dyDescent="0.25">
      <c r="A72" s="12">
        <v>14</v>
      </c>
      <c r="B72" s="59"/>
      <c r="C72" s="30" t="s">
        <v>41</v>
      </c>
      <c r="D72" s="30"/>
      <c r="E72" s="33" t="s">
        <v>38</v>
      </c>
      <c r="F72" s="32">
        <v>80</v>
      </c>
      <c r="G72" s="16"/>
      <c r="H72" s="17">
        <f>G72*F72</f>
        <v>0</v>
      </c>
    </row>
    <row r="73" spans="1:8" x14ac:dyDescent="0.25">
      <c r="A73" s="12"/>
      <c r="B73" s="59"/>
      <c r="C73" s="21"/>
      <c r="D73" s="21"/>
      <c r="E73" s="23"/>
      <c r="F73" s="15"/>
      <c r="G73" s="16"/>
      <c r="H73" s="17"/>
    </row>
    <row r="74" spans="1:8" ht="51" x14ac:dyDescent="0.25">
      <c r="A74" s="12">
        <v>15</v>
      </c>
      <c r="B74" s="59" t="s">
        <v>42</v>
      </c>
      <c r="C74" s="21"/>
      <c r="D74" s="21"/>
      <c r="E74" s="14"/>
      <c r="F74" s="15"/>
      <c r="G74" s="16"/>
      <c r="H74" s="17"/>
    </row>
    <row r="75" spans="1:8" x14ac:dyDescent="0.25">
      <c r="A75" s="12" t="s">
        <v>43</v>
      </c>
      <c r="B75" s="59"/>
      <c r="C75" s="22" t="s">
        <v>44</v>
      </c>
      <c r="D75" s="22"/>
      <c r="E75" s="23" t="s">
        <v>38</v>
      </c>
      <c r="F75" s="15">
        <v>14000</v>
      </c>
      <c r="G75" s="16"/>
      <c r="H75" s="17">
        <f>G75*F75</f>
        <v>0</v>
      </c>
    </row>
    <row r="76" spans="1:8" x14ac:dyDescent="0.25">
      <c r="A76" s="12"/>
      <c r="B76" s="59"/>
      <c r="C76" s="22"/>
      <c r="D76" s="22"/>
      <c r="E76" s="23"/>
      <c r="F76" s="15"/>
      <c r="G76" s="16"/>
      <c r="H76" s="17"/>
    </row>
    <row r="77" spans="1:8" x14ac:dyDescent="0.25">
      <c r="A77" s="12" t="s">
        <v>45</v>
      </c>
      <c r="B77" s="59"/>
      <c r="C77" s="22" t="s">
        <v>46</v>
      </c>
      <c r="D77" s="22"/>
      <c r="E77" s="23" t="s">
        <v>38</v>
      </c>
      <c r="F77" s="15">
        <v>14000</v>
      </c>
      <c r="G77" s="16"/>
      <c r="H77" s="17">
        <f>G77*F77</f>
        <v>0</v>
      </c>
    </row>
    <row r="78" spans="1:8" x14ac:dyDescent="0.25">
      <c r="A78" s="12"/>
      <c r="B78" s="59"/>
      <c r="C78" s="22"/>
      <c r="D78" s="22"/>
      <c r="E78" s="23"/>
      <c r="F78" s="15"/>
      <c r="G78" s="16"/>
      <c r="H78" s="17"/>
    </row>
    <row r="79" spans="1:8" x14ac:dyDescent="0.25">
      <c r="A79" s="12"/>
      <c r="B79" s="59"/>
      <c r="C79" s="22"/>
      <c r="D79" s="22"/>
      <c r="E79" s="23"/>
      <c r="F79" s="15"/>
      <c r="G79" s="16"/>
      <c r="H79" s="17"/>
    </row>
    <row r="80" spans="1:8" x14ac:dyDescent="0.25">
      <c r="A80" s="12"/>
      <c r="B80" s="59"/>
      <c r="C80" s="34"/>
      <c r="D80" s="34"/>
      <c r="E80" s="14"/>
      <c r="F80" s="15"/>
      <c r="G80" s="16"/>
      <c r="H80" s="17"/>
    </row>
    <row r="81" spans="1:8" ht="76.5" x14ac:dyDescent="0.25">
      <c r="A81" s="12"/>
      <c r="B81" s="59" t="s">
        <v>47</v>
      </c>
      <c r="C81" s="21"/>
      <c r="D81" s="21"/>
      <c r="E81" s="14"/>
      <c r="F81" s="15"/>
      <c r="G81" s="16"/>
      <c r="H81" s="17"/>
    </row>
    <row r="82" spans="1:8" x14ac:dyDescent="0.25">
      <c r="A82" s="12">
        <v>16</v>
      </c>
      <c r="B82" s="59"/>
      <c r="C82" s="21" t="s">
        <v>48</v>
      </c>
      <c r="D82" s="21"/>
      <c r="E82" s="14" t="s">
        <v>38</v>
      </c>
      <c r="F82" s="15">
        <v>15</v>
      </c>
      <c r="G82" s="16"/>
      <c r="H82" s="17">
        <f>G82*F82</f>
        <v>0</v>
      </c>
    </row>
    <row r="83" spans="1:8" x14ac:dyDescent="0.25">
      <c r="A83" s="12"/>
      <c r="B83" s="59"/>
      <c r="C83" s="21"/>
      <c r="D83" s="21"/>
      <c r="E83" s="14"/>
      <c r="F83" s="15"/>
      <c r="G83" s="16"/>
      <c r="H83" s="17"/>
    </row>
    <row r="84" spans="1:8" x14ac:dyDescent="0.25">
      <c r="A84" s="12">
        <v>17</v>
      </c>
      <c r="B84" s="59"/>
      <c r="C84" s="21" t="s">
        <v>49</v>
      </c>
      <c r="D84" s="21"/>
      <c r="E84" s="14" t="s">
        <v>38</v>
      </c>
      <c r="F84" s="15">
        <v>60</v>
      </c>
      <c r="G84" s="16"/>
      <c r="H84" s="17">
        <f>G84*F84</f>
        <v>0</v>
      </c>
    </row>
    <row r="85" spans="1:8" x14ac:dyDescent="0.25">
      <c r="A85" s="12"/>
      <c r="B85" s="59"/>
      <c r="C85" s="21"/>
      <c r="D85" s="21"/>
      <c r="E85" s="14"/>
      <c r="F85" s="15"/>
      <c r="G85" s="16"/>
      <c r="H85" s="17"/>
    </row>
    <row r="86" spans="1:8" x14ac:dyDescent="0.25">
      <c r="A86" s="12">
        <v>18</v>
      </c>
      <c r="B86" s="59"/>
      <c r="C86" s="21" t="s">
        <v>50</v>
      </c>
      <c r="D86" s="21"/>
      <c r="E86" s="14" t="s">
        <v>38</v>
      </c>
      <c r="F86" s="15">
        <v>160</v>
      </c>
      <c r="G86" s="16"/>
      <c r="H86" s="17">
        <f>G86*F86</f>
        <v>0</v>
      </c>
    </row>
    <row r="87" spans="1:8" x14ac:dyDescent="0.25">
      <c r="A87" s="12"/>
      <c r="B87" s="59"/>
      <c r="C87" s="21"/>
      <c r="D87" s="21"/>
      <c r="E87" s="14"/>
      <c r="F87" s="15"/>
      <c r="G87" s="16"/>
      <c r="H87" s="17"/>
    </row>
    <row r="88" spans="1:8" x14ac:dyDescent="0.25">
      <c r="A88" s="12">
        <v>19</v>
      </c>
      <c r="B88" s="59"/>
      <c r="C88" s="21" t="s">
        <v>51</v>
      </c>
      <c r="D88" s="21"/>
      <c r="E88" s="14" t="s">
        <v>9</v>
      </c>
      <c r="F88" s="15">
        <v>3500</v>
      </c>
      <c r="G88" s="16"/>
      <c r="H88" s="17">
        <f>G88*F88</f>
        <v>0</v>
      </c>
    </row>
    <row r="89" spans="1:8" x14ac:dyDescent="0.25">
      <c r="A89" s="12"/>
      <c r="B89" s="59"/>
      <c r="C89" s="21"/>
      <c r="D89" s="21"/>
      <c r="E89" s="14"/>
      <c r="F89" s="15"/>
      <c r="G89" s="16"/>
      <c r="H89" s="17"/>
    </row>
    <row r="90" spans="1:8" x14ac:dyDescent="0.25">
      <c r="A90" s="61"/>
      <c r="B90" s="72" t="s">
        <v>90</v>
      </c>
      <c r="C90" s="77"/>
      <c r="D90" s="77"/>
      <c r="E90" s="79"/>
      <c r="F90" s="80"/>
      <c r="G90" s="81"/>
      <c r="H90" s="81">
        <f>SUM(H66:H88)</f>
        <v>0</v>
      </c>
    </row>
    <row r="91" spans="1:8" x14ac:dyDescent="0.25">
      <c r="A91" s="12"/>
      <c r="B91" s="59"/>
      <c r="C91" s="21"/>
      <c r="D91" s="21"/>
      <c r="E91" s="14"/>
      <c r="F91" s="15"/>
      <c r="G91" s="16"/>
      <c r="H91" s="17"/>
    </row>
    <row r="92" spans="1:8" x14ac:dyDescent="0.25">
      <c r="A92" s="60"/>
      <c r="B92" s="82"/>
      <c r="C92" s="77" t="s">
        <v>91</v>
      </c>
      <c r="D92" s="77"/>
      <c r="E92" s="63"/>
      <c r="F92" s="64"/>
      <c r="G92" s="65"/>
      <c r="H92" s="65"/>
    </row>
    <row r="93" spans="1:8" x14ac:dyDescent="0.25">
      <c r="A93" s="12"/>
      <c r="B93" s="59"/>
      <c r="C93" s="21"/>
      <c r="D93" s="21"/>
      <c r="E93" s="14"/>
      <c r="F93" s="15"/>
      <c r="G93" s="16"/>
      <c r="H93" s="17"/>
    </row>
    <row r="94" spans="1:8" ht="26.25" x14ac:dyDescent="0.25">
      <c r="A94" s="12">
        <v>20</v>
      </c>
      <c r="B94" s="59"/>
      <c r="C94" s="35" t="s">
        <v>52</v>
      </c>
      <c r="D94" s="35"/>
      <c r="E94" s="14" t="s">
        <v>38</v>
      </c>
      <c r="F94" s="15">
        <v>80</v>
      </c>
      <c r="G94" s="16"/>
      <c r="H94" s="17">
        <f>G94*F94</f>
        <v>0</v>
      </c>
    </row>
    <row r="95" spans="1:8" x14ac:dyDescent="0.25">
      <c r="A95" s="12"/>
      <c r="B95" s="59"/>
      <c r="C95" s="21"/>
      <c r="D95" s="21"/>
      <c r="E95" s="14"/>
      <c r="F95" s="15"/>
      <c r="G95" s="16"/>
      <c r="H95" s="17"/>
    </row>
    <row r="96" spans="1:8" ht="26.25" x14ac:dyDescent="0.25">
      <c r="A96" s="12">
        <v>21</v>
      </c>
      <c r="B96" s="59"/>
      <c r="C96" s="35" t="s">
        <v>53</v>
      </c>
      <c r="D96" s="35"/>
      <c r="E96" s="14" t="s">
        <v>38</v>
      </c>
      <c r="F96" s="15">
        <v>80</v>
      </c>
      <c r="G96" s="16"/>
      <c r="H96" s="17">
        <f>G96*F96</f>
        <v>0</v>
      </c>
    </row>
    <row r="97" spans="1:8" x14ac:dyDescent="0.25">
      <c r="A97" s="12"/>
      <c r="B97" s="59"/>
      <c r="C97" s="21"/>
      <c r="D97" s="21"/>
      <c r="E97" s="14"/>
      <c r="F97" s="15"/>
      <c r="G97" s="16"/>
      <c r="H97" s="17"/>
    </row>
    <row r="98" spans="1:8" x14ac:dyDescent="0.25">
      <c r="A98" s="12">
        <v>22</v>
      </c>
      <c r="B98" s="59"/>
      <c r="C98" s="35" t="s">
        <v>54</v>
      </c>
      <c r="D98" s="35"/>
      <c r="E98" s="14" t="s">
        <v>38</v>
      </c>
      <c r="F98" s="15">
        <v>80</v>
      </c>
      <c r="G98" s="16"/>
      <c r="H98" s="17">
        <f>G98*F98</f>
        <v>0</v>
      </c>
    </row>
    <row r="99" spans="1:8" x14ac:dyDescent="0.25">
      <c r="A99" s="12"/>
      <c r="B99" s="59"/>
      <c r="C99" s="35"/>
      <c r="D99" s="35"/>
      <c r="E99" s="14"/>
      <c r="F99" s="15"/>
      <c r="G99" s="16"/>
      <c r="H99" s="17"/>
    </row>
    <row r="100" spans="1:8" x14ac:dyDescent="0.25">
      <c r="A100" s="12">
        <v>23</v>
      </c>
      <c r="B100" s="59"/>
      <c r="C100" s="35" t="s">
        <v>55</v>
      </c>
      <c r="D100" s="35"/>
      <c r="E100" s="14" t="s">
        <v>38</v>
      </c>
      <c r="F100" s="15">
        <v>80</v>
      </c>
      <c r="G100" s="16"/>
      <c r="H100" s="17">
        <f>G100*F100</f>
        <v>0</v>
      </c>
    </row>
    <row r="101" spans="1:8" x14ac:dyDescent="0.25">
      <c r="A101" s="12"/>
      <c r="B101" s="59"/>
      <c r="C101" s="35"/>
      <c r="D101" s="35"/>
      <c r="E101" s="14"/>
      <c r="F101" s="15"/>
      <c r="G101" s="16"/>
      <c r="H101" s="17"/>
    </row>
    <row r="102" spans="1:8" x14ac:dyDescent="0.25">
      <c r="A102" s="61"/>
      <c r="B102" s="72" t="s">
        <v>92</v>
      </c>
      <c r="C102" s="84"/>
      <c r="D102" s="84"/>
      <c r="E102" s="85"/>
      <c r="F102" s="86"/>
      <c r="G102" s="81"/>
      <c r="H102" s="81">
        <f>SUM(H94:H100)</f>
        <v>0</v>
      </c>
    </row>
    <row r="103" spans="1:8" x14ac:dyDescent="0.25">
      <c r="A103" s="12"/>
      <c r="B103" s="59"/>
      <c r="C103" s="35"/>
      <c r="D103" s="35"/>
      <c r="E103" s="14"/>
      <c r="F103" s="15"/>
      <c r="G103" s="16"/>
      <c r="H103" s="17"/>
    </row>
    <row r="104" spans="1:8" x14ac:dyDescent="0.25">
      <c r="A104" s="60"/>
      <c r="B104" s="82"/>
      <c r="C104" s="87" t="s">
        <v>93</v>
      </c>
      <c r="D104" s="87"/>
      <c r="E104" s="78"/>
      <c r="F104" s="64"/>
      <c r="G104" s="65"/>
      <c r="H104" s="65"/>
    </row>
    <row r="105" spans="1:8" x14ac:dyDescent="0.25">
      <c r="A105" s="12"/>
      <c r="B105" s="59"/>
      <c r="C105" s="21"/>
      <c r="D105" s="21"/>
      <c r="E105" s="14"/>
      <c r="F105" s="15"/>
      <c r="G105" s="16"/>
      <c r="H105" s="17"/>
    </row>
    <row r="106" spans="1:8" ht="38.25" x14ac:dyDescent="0.25">
      <c r="A106" s="12">
        <v>24</v>
      </c>
      <c r="B106" s="59"/>
      <c r="C106" s="21" t="s">
        <v>57</v>
      </c>
      <c r="D106" s="21"/>
      <c r="E106" s="14" t="s">
        <v>9</v>
      </c>
      <c r="F106" s="15">
        <v>140</v>
      </c>
      <c r="G106" s="16"/>
      <c r="H106" s="17">
        <f>G106*F106</f>
        <v>0</v>
      </c>
    </row>
    <row r="107" spans="1:8" x14ac:dyDescent="0.25">
      <c r="A107" s="12"/>
      <c r="B107" s="59"/>
      <c r="C107" s="21"/>
      <c r="D107" s="21"/>
      <c r="E107" s="14"/>
      <c r="F107" s="15"/>
      <c r="G107" s="16"/>
      <c r="H107" s="17"/>
    </row>
    <row r="108" spans="1:8" x14ac:dyDescent="0.25">
      <c r="A108" s="12">
        <v>25</v>
      </c>
      <c r="B108" s="59"/>
      <c r="C108" s="21" t="s">
        <v>58</v>
      </c>
      <c r="D108" s="21"/>
      <c r="E108" s="14" t="s">
        <v>38</v>
      </c>
      <c r="F108" s="15">
        <v>250</v>
      </c>
      <c r="G108" s="16"/>
      <c r="H108" s="17">
        <f>G108*F108</f>
        <v>0</v>
      </c>
    </row>
    <row r="109" spans="1:8" x14ac:dyDescent="0.25">
      <c r="A109" s="12"/>
      <c r="B109" s="59"/>
      <c r="C109" s="21"/>
      <c r="D109" s="21"/>
      <c r="E109" s="14"/>
      <c r="F109" s="15"/>
      <c r="G109" s="16"/>
      <c r="H109" s="17"/>
    </row>
    <row r="110" spans="1:8" ht="114.75" x14ac:dyDescent="0.25">
      <c r="A110" s="12">
        <v>26</v>
      </c>
      <c r="B110" s="59"/>
      <c r="C110" s="13" t="s">
        <v>59</v>
      </c>
      <c r="D110" s="13"/>
      <c r="E110" s="14" t="s">
        <v>60</v>
      </c>
      <c r="F110" s="15">
        <v>1</v>
      </c>
      <c r="G110" s="16"/>
      <c r="H110" s="17">
        <f>G110*F110</f>
        <v>0</v>
      </c>
    </row>
    <row r="111" spans="1:8" x14ac:dyDescent="0.25">
      <c r="A111" s="12"/>
      <c r="B111" s="59"/>
      <c r="C111" s="13"/>
      <c r="D111" s="13"/>
      <c r="E111" s="14"/>
      <c r="F111" s="15"/>
      <c r="G111" s="16"/>
      <c r="H111" s="17"/>
    </row>
    <row r="112" spans="1:8" x14ac:dyDescent="0.25">
      <c r="A112" s="61"/>
      <c r="B112" s="72" t="s">
        <v>94</v>
      </c>
      <c r="C112" s="77"/>
      <c r="D112" s="77"/>
      <c r="E112" s="79"/>
      <c r="F112" s="80"/>
      <c r="G112" s="81"/>
      <c r="H112" s="81">
        <f>H106+H108+H110</f>
        <v>0</v>
      </c>
    </row>
    <row r="113" spans="1:8" x14ac:dyDescent="0.25">
      <c r="A113" s="12"/>
      <c r="B113" s="59"/>
      <c r="C113" s="13"/>
      <c r="D113" s="13"/>
      <c r="E113" s="14"/>
      <c r="F113" s="15"/>
      <c r="G113" s="16"/>
      <c r="H113" s="17"/>
    </row>
    <row r="114" spans="1:8" x14ac:dyDescent="0.25">
      <c r="A114" s="61"/>
      <c r="B114" s="72"/>
      <c r="C114" s="77" t="s">
        <v>95</v>
      </c>
      <c r="D114" s="77"/>
      <c r="E114" s="79"/>
      <c r="F114" s="80"/>
      <c r="G114" s="81"/>
      <c r="H114" s="81"/>
    </row>
    <row r="115" spans="1:8" x14ac:dyDescent="0.25">
      <c r="A115" s="12"/>
      <c r="B115" s="59"/>
      <c r="C115" s="13"/>
      <c r="D115" s="13"/>
      <c r="E115" s="14"/>
      <c r="F115" s="15"/>
      <c r="G115" s="16"/>
      <c r="H115" s="17"/>
    </row>
    <row r="116" spans="1:8" x14ac:dyDescent="0.25">
      <c r="A116" s="12">
        <v>27</v>
      </c>
      <c r="B116" s="59" t="s">
        <v>96</v>
      </c>
      <c r="C116" s="22" t="s">
        <v>97</v>
      </c>
      <c r="D116" s="22"/>
      <c r="E116" s="14" t="s">
        <v>11</v>
      </c>
      <c r="F116" s="36">
        <v>1</v>
      </c>
      <c r="G116" s="16"/>
      <c r="H116" s="17">
        <f>G116*F116</f>
        <v>0</v>
      </c>
    </row>
    <row r="117" spans="1:8" x14ac:dyDescent="0.25">
      <c r="A117" s="12"/>
      <c r="B117" s="59"/>
      <c r="C117" s="22"/>
      <c r="D117" s="22"/>
      <c r="E117" s="14"/>
      <c r="F117" s="36"/>
      <c r="G117" s="16"/>
      <c r="H117" s="17"/>
    </row>
    <row r="118" spans="1:8" x14ac:dyDescent="0.25">
      <c r="A118" s="61"/>
      <c r="B118" s="72" t="s">
        <v>98</v>
      </c>
      <c r="C118" s="77"/>
      <c r="D118" s="77"/>
      <c r="E118" s="79"/>
      <c r="F118" s="89"/>
      <c r="G118" s="81"/>
      <c r="H118" s="81">
        <f>H116</f>
        <v>0</v>
      </c>
    </row>
    <row r="119" spans="1:8" x14ac:dyDescent="0.25">
      <c r="A119" s="12"/>
      <c r="B119" s="59"/>
      <c r="C119" s="22"/>
      <c r="D119" s="22"/>
      <c r="E119" s="14"/>
      <c r="F119" s="36"/>
      <c r="G119" s="16"/>
      <c r="H119" s="16"/>
    </row>
    <row r="120" spans="1:8" ht="22.5" customHeight="1" x14ac:dyDescent="0.25">
      <c r="A120" s="61"/>
      <c r="B120" s="72"/>
      <c r="C120" s="77" t="s">
        <v>99</v>
      </c>
      <c r="D120" s="77"/>
      <c r="E120" s="85"/>
      <c r="F120" s="90"/>
      <c r="G120" s="91"/>
      <c r="H120" s="91"/>
    </row>
    <row r="121" spans="1:8" x14ac:dyDescent="0.25">
      <c r="A121" s="37">
        <v>29</v>
      </c>
      <c r="B121" s="73"/>
      <c r="C121" s="38" t="s">
        <v>61</v>
      </c>
      <c r="D121" s="38"/>
      <c r="E121" s="14" t="s">
        <v>9</v>
      </c>
      <c r="F121" s="39">
        <v>1</v>
      </c>
      <c r="G121" s="40"/>
      <c r="H121" s="17">
        <f>G121*F121</f>
        <v>0</v>
      </c>
    </row>
    <row r="122" spans="1:8" x14ac:dyDescent="0.25">
      <c r="A122" s="37"/>
      <c r="B122" s="73"/>
      <c r="C122" s="38"/>
      <c r="D122" s="38"/>
      <c r="E122" s="14"/>
      <c r="F122" s="39"/>
      <c r="G122" s="40"/>
      <c r="H122" s="40"/>
    </row>
    <row r="123" spans="1:8" x14ac:dyDescent="0.25">
      <c r="A123" s="37">
        <v>27</v>
      </c>
      <c r="B123" s="73"/>
      <c r="C123" s="38" t="s">
        <v>62</v>
      </c>
      <c r="D123" s="38"/>
      <c r="E123" s="14" t="s">
        <v>9</v>
      </c>
      <c r="F123" s="39">
        <v>1</v>
      </c>
      <c r="G123" s="40"/>
      <c r="H123" s="17">
        <f>G123*F123</f>
        <v>0</v>
      </c>
    </row>
    <row r="124" spans="1:8" x14ac:dyDescent="0.25">
      <c r="A124" s="37"/>
      <c r="B124" s="73"/>
      <c r="C124" s="38"/>
      <c r="D124" s="38"/>
      <c r="E124" s="14"/>
      <c r="F124" s="39"/>
      <c r="G124" s="40"/>
      <c r="H124" s="40"/>
    </row>
    <row r="125" spans="1:8" x14ac:dyDescent="0.25">
      <c r="A125" s="37">
        <v>28</v>
      </c>
      <c r="B125" s="73"/>
      <c r="C125" s="38" t="s">
        <v>63</v>
      </c>
      <c r="D125" s="38"/>
      <c r="E125" s="14" t="s">
        <v>9</v>
      </c>
      <c r="F125" s="39">
        <v>1</v>
      </c>
      <c r="G125" s="40"/>
      <c r="H125" s="17">
        <f>G125*F125</f>
        <v>0</v>
      </c>
    </row>
    <row r="126" spans="1:8" x14ac:dyDescent="0.25">
      <c r="A126" s="37"/>
      <c r="B126" s="73"/>
      <c r="C126" s="38"/>
      <c r="D126" s="38"/>
      <c r="E126" s="14"/>
      <c r="F126" s="39"/>
      <c r="G126" s="40"/>
      <c r="H126" s="40"/>
    </row>
    <row r="127" spans="1:8" x14ac:dyDescent="0.25">
      <c r="A127" s="37">
        <v>29</v>
      </c>
      <c r="B127" s="73"/>
      <c r="C127" s="38" t="s">
        <v>64</v>
      </c>
      <c r="D127" s="38"/>
      <c r="E127" s="14" t="s">
        <v>9</v>
      </c>
      <c r="F127" s="39">
        <v>1</v>
      </c>
      <c r="G127" s="40"/>
      <c r="H127" s="17">
        <f>G127*F127</f>
        <v>0</v>
      </c>
    </row>
    <row r="128" spans="1:8" x14ac:dyDescent="0.25">
      <c r="A128" s="37"/>
      <c r="B128" s="73"/>
      <c r="C128" s="38"/>
      <c r="D128" s="38"/>
      <c r="E128" s="14"/>
      <c r="F128" s="39"/>
      <c r="G128" s="40"/>
      <c r="H128" s="40"/>
    </row>
    <row r="129" spans="1:8" x14ac:dyDescent="0.25">
      <c r="A129" s="37">
        <v>30</v>
      </c>
      <c r="B129" s="73"/>
      <c r="C129" s="38" t="s">
        <v>65</v>
      </c>
      <c r="D129" s="38"/>
      <c r="E129" s="14" t="s">
        <v>9</v>
      </c>
      <c r="F129" s="39">
        <v>1</v>
      </c>
      <c r="G129" s="40"/>
      <c r="H129" s="17">
        <f>G129*F129</f>
        <v>0</v>
      </c>
    </row>
    <row r="130" spans="1:8" x14ac:dyDescent="0.25">
      <c r="A130" s="37"/>
      <c r="B130" s="73"/>
      <c r="C130" s="38"/>
      <c r="D130" s="38"/>
      <c r="E130" s="14"/>
      <c r="F130" s="39"/>
      <c r="G130" s="40"/>
      <c r="H130" s="40"/>
    </row>
    <row r="131" spans="1:8" x14ac:dyDescent="0.25">
      <c r="A131" s="37">
        <v>31</v>
      </c>
      <c r="B131" s="73"/>
      <c r="C131" s="38" t="s">
        <v>66</v>
      </c>
      <c r="D131" s="38"/>
      <c r="E131" s="14" t="s">
        <v>9</v>
      </c>
      <c r="F131" s="39">
        <v>1</v>
      </c>
      <c r="G131" s="40"/>
      <c r="H131" s="17">
        <f>G131*F131</f>
        <v>0</v>
      </c>
    </row>
    <row r="132" spans="1:8" x14ac:dyDescent="0.25">
      <c r="A132" s="37"/>
      <c r="B132" s="73"/>
      <c r="C132" s="38"/>
      <c r="D132" s="38"/>
      <c r="E132" s="14"/>
      <c r="F132" s="39"/>
      <c r="G132" s="40"/>
      <c r="H132" s="40"/>
    </row>
    <row r="133" spans="1:8" x14ac:dyDescent="0.25">
      <c r="A133" s="37">
        <v>32</v>
      </c>
      <c r="B133" s="73"/>
      <c r="C133" s="38" t="s">
        <v>67</v>
      </c>
      <c r="D133" s="38"/>
      <c r="E133" s="14" t="s">
        <v>9</v>
      </c>
      <c r="F133" s="39">
        <v>1</v>
      </c>
      <c r="G133" s="40"/>
      <c r="H133" s="17">
        <f>G133*F133</f>
        <v>0</v>
      </c>
    </row>
    <row r="134" spans="1:8" x14ac:dyDescent="0.25">
      <c r="A134" s="37"/>
      <c r="B134" s="73"/>
      <c r="C134" s="38"/>
      <c r="D134" s="38"/>
      <c r="E134" s="14"/>
      <c r="F134" s="39"/>
      <c r="G134" s="40"/>
      <c r="H134" s="40"/>
    </row>
    <row r="135" spans="1:8" x14ac:dyDescent="0.25">
      <c r="A135" s="37">
        <v>33</v>
      </c>
      <c r="B135" s="73"/>
      <c r="C135" s="38" t="s">
        <v>68</v>
      </c>
      <c r="D135" s="38"/>
      <c r="E135" s="14" t="s">
        <v>9</v>
      </c>
      <c r="F135" s="39">
        <v>1</v>
      </c>
      <c r="G135" s="40"/>
      <c r="H135" s="17">
        <f>G135*F135</f>
        <v>0</v>
      </c>
    </row>
    <row r="136" spans="1:8" x14ac:dyDescent="0.25">
      <c r="A136" s="37"/>
      <c r="B136" s="73"/>
      <c r="C136" s="38"/>
      <c r="D136" s="38"/>
      <c r="E136" s="14"/>
      <c r="F136" s="39"/>
      <c r="G136" s="40"/>
      <c r="H136" s="40"/>
    </row>
    <row r="137" spans="1:8" x14ac:dyDescent="0.25">
      <c r="A137" s="37">
        <v>34</v>
      </c>
      <c r="B137" s="73"/>
      <c r="C137" s="38" t="s">
        <v>69</v>
      </c>
      <c r="D137" s="38"/>
      <c r="E137" s="14" t="s">
        <v>9</v>
      </c>
      <c r="F137" s="39">
        <v>1</v>
      </c>
      <c r="G137" s="40"/>
      <c r="H137" s="17">
        <f>G137*F137</f>
        <v>0</v>
      </c>
    </row>
    <row r="138" spans="1:8" x14ac:dyDescent="0.25">
      <c r="A138" s="37"/>
      <c r="B138" s="73"/>
      <c r="C138" s="38"/>
      <c r="D138" s="38"/>
      <c r="E138" s="14"/>
      <c r="F138" s="39"/>
      <c r="G138" s="40"/>
      <c r="H138" s="40"/>
    </row>
    <row r="139" spans="1:8" x14ac:dyDescent="0.25">
      <c r="A139" s="37">
        <v>35</v>
      </c>
      <c r="B139" s="73"/>
      <c r="C139" s="38" t="s">
        <v>70</v>
      </c>
      <c r="D139" s="38"/>
      <c r="E139" s="14" t="s">
        <v>9</v>
      </c>
      <c r="F139" s="39">
        <v>1</v>
      </c>
      <c r="G139" s="40"/>
      <c r="H139" s="17">
        <f>G139*F139</f>
        <v>0</v>
      </c>
    </row>
    <row r="140" spans="1:8" x14ac:dyDescent="0.25">
      <c r="A140" s="37"/>
      <c r="B140" s="73"/>
      <c r="C140" s="38"/>
      <c r="D140" s="38"/>
      <c r="E140" s="14"/>
      <c r="F140" s="41"/>
      <c r="G140" s="41"/>
      <c r="H140" s="41"/>
    </row>
    <row r="141" spans="1:8" x14ac:dyDescent="0.25">
      <c r="A141" s="37"/>
      <c r="B141" s="73"/>
      <c r="C141" s="38"/>
      <c r="D141" s="38"/>
      <c r="E141" s="14"/>
      <c r="F141" s="41"/>
      <c r="G141" s="41"/>
      <c r="H141" s="41"/>
    </row>
    <row r="142" spans="1:8" x14ac:dyDescent="0.25">
      <c r="A142" s="111"/>
      <c r="B142" s="112" t="s">
        <v>100</v>
      </c>
      <c r="C142" s="113"/>
      <c r="D142" s="113"/>
      <c r="E142" s="85"/>
      <c r="F142" s="114"/>
      <c r="G142" s="114"/>
      <c r="H142" s="115">
        <f>SUM(H121:H140)</f>
        <v>0</v>
      </c>
    </row>
    <row r="143" spans="1:8" x14ac:dyDescent="0.25">
      <c r="A143" s="37"/>
      <c r="B143" s="73"/>
      <c r="C143" s="38"/>
      <c r="D143" s="38"/>
      <c r="E143" s="14"/>
      <c r="F143" s="41"/>
      <c r="G143" s="41"/>
      <c r="H143" s="41"/>
    </row>
    <row r="144" spans="1:8" x14ac:dyDescent="0.25">
      <c r="A144" s="116" t="s">
        <v>71</v>
      </c>
      <c r="B144" s="117"/>
      <c r="C144" s="118"/>
      <c r="D144" s="118"/>
      <c r="E144" s="119"/>
      <c r="F144" s="120"/>
      <c r="G144" s="121"/>
      <c r="H144" s="122">
        <f>H47+H62+H90+H102+H112+H118+H142</f>
        <v>0</v>
      </c>
    </row>
    <row r="145" spans="1:8" ht="43.5" customHeight="1" x14ac:dyDescent="0.25">
      <c r="A145" s="124" t="s">
        <v>124</v>
      </c>
      <c r="B145" s="124"/>
      <c r="C145" s="125"/>
      <c r="D145" s="125"/>
      <c r="E145" s="125"/>
      <c r="F145" s="125"/>
      <c r="G145" s="125"/>
      <c r="H145" s="122">
        <v>0</v>
      </c>
    </row>
    <row r="146" spans="1:8" ht="15.75" x14ac:dyDescent="0.25">
      <c r="A146" s="126" t="s">
        <v>72</v>
      </c>
      <c r="B146" s="126"/>
      <c r="C146" s="127"/>
      <c r="D146" s="127"/>
      <c r="E146" s="127"/>
      <c r="F146" s="127"/>
      <c r="G146" s="127"/>
      <c r="H146" s="123">
        <f>H144+H145</f>
        <v>0</v>
      </c>
    </row>
  </sheetData>
  <mergeCells count="13">
    <mergeCell ref="A145:G145"/>
    <mergeCell ref="A146:G146"/>
    <mergeCell ref="A2:H4"/>
    <mergeCell ref="B16:D16"/>
    <mergeCell ref="A6:H6"/>
    <mergeCell ref="A7:H7"/>
    <mergeCell ref="A8:H8"/>
    <mergeCell ref="A9:H9"/>
    <mergeCell ref="B10:G10"/>
    <mergeCell ref="B11:G11"/>
    <mergeCell ref="B12:G12"/>
    <mergeCell ref="B13:G13"/>
    <mergeCell ref="B52:G52"/>
  </mergeCells>
  <pageMargins left="0.70866141732283472" right="0.70866141732283472" top="0.74803149606299213" bottom="0.74803149606299213" header="0.31496062992125984" footer="0.31496062992125984"/>
  <pageSetup paperSize="9" scale="71" fitToHeight="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5"/>
  <sheetViews>
    <sheetView workbookViewId="0">
      <selection activeCell="K5" sqref="K5"/>
    </sheetView>
  </sheetViews>
  <sheetFormatPr defaultRowHeight="15" x14ac:dyDescent="0.25"/>
  <cols>
    <col min="9" max="9" width="12.140625" customWidth="1"/>
    <col min="10" max="10" width="23.140625" customWidth="1"/>
  </cols>
  <sheetData>
    <row r="2" spans="1:12" ht="21" x14ac:dyDescent="0.35">
      <c r="A2" s="151" t="s">
        <v>0</v>
      </c>
      <c r="B2" s="151"/>
      <c r="C2" s="151"/>
      <c r="D2" s="151"/>
      <c r="E2" s="151"/>
      <c r="F2" s="151"/>
      <c r="G2" s="151"/>
      <c r="H2" s="151"/>
      <c r="I2" s="151"/>
      <c r="J2" s="151"/>
      <c r="K2" s="151"/>
      <c r="L2" s="151"/>
    </row>
    <row r="4" spans="1:12" x14ac:dyDescent="0.25">
      <c r="B4" s="147" t="s">
        <v>101</v>
      </c>
      <c r="C4" s="148"/>
      <c r="D4" s="148"/>
      <c r="E4" s="148"/>
      <c r="F4" s="148"/>
      <c r="G4" s="148"/>
      <c r="H4" s="148"/>
      <c r="I4" s="148"/>
      <c r="J4" s="149"/>
    </row>
    <row r="6" spans="1:12" x14ac:dyDescent="0.25">
      <c r="B6" s="97" t="s">
        <v>102</v>
      </c>
      <c r="C6" s="98" t="s">
        <v>7</v>
      </c>
      <c r="D6" s="99"/>
      <c r="E6" s="99"/>
      <c r="F6" s="99"/>
      <c r="G6" s="99"/>
      <c r="H6" s="99"/>
      <c r="I6" s="100"/>
      <c r="J6" s="92"/>
    </row>
    <row r="7" spans="1:12" x14ac:dyDescent="0.25">
      <c r="B7" s="97" t="s">
        <v>103</v>
      </c>
      <c r="C7" s="98" t="s">
        <v>34</v>
      </c>
      <c r="D7" s="99"/>
      <c r="E7" s="99"/>
      <c r="F7" s="99"/>
      <c r="G7" s="99"/>
      <c r="H7" s="99"/>
      <c r="I7" s="100"/>
      <c r="J7" s="92"/>
    </row>
    <row r="8" spans="1:12" x14ac:dyDescent="0.25">
      <c r="B8" s="97" t="s">
        <v>104</v>
      </c>
      <c r="C8" s="98" t="s">
        <v>36</v>
      </c>
      <c r="D8" s="99"/>
      <c r="E8" s="99"/>
      <c r="F8" s="99"/>
      <c r="G8" s="99"/>
      <c r="H8" s="99"/>
      <c r="I8" s="100"/>
      <c r="J8" s="92"/>
    </row>
    <row r="9" spans="1:12" x14ac:dyDescent="0.25">
      <c r="B9" s="97" t="s">
        <v>105</v>
      </c>
      <c r="C9" s="150" t="s">
        <v>114</v>
      </c>
      <c r="D9" s="145"/>
      <c r="E9" s="145"/>
      <c r="F9" s="145"/>
      <c r="G9" s="145"/>
      <c r="H9" s="145"/>
      <c r="I9" s="100"/>
      <c r="J9" s="92"/>
    </row>
    <row r="10" spans="1:12" x14ac:dyDescent="0.25">
      <c r="B10" s="97" t="s">
        <v>106</v>
      </c>
      <c r="C10" s="98" t="s">
        <v>56</v>
      </c>
      <c r="D10" s="99"/>
      <c r="E10" s="99"/>
      <c r="F10" s="99"/>
      <c r="G10" s="99"/>
      <c r="H10" s="99"/>
      <c r="I10" s="100"/>
      <c r="J10" s="92"/>
    </row>
    <row r="11" spans="1:12" x14ac:dyDescent="0.25">
      <c r="B11" s="97" t="s">
        <v>108</v>
      </c>
      <c r="C11" s="98" t="s">
        <v>107</v>
      </c>
      <c r="D11" s="99"/>
      <c r="E11" s="99"/>
      <c r="F11" s="99"/>
      <c r="G11" s="99"/>
      <c r="H11" s="99"/>
      <c r="I11" s="100"/>
      <c r="J11" s="92"/>
    </row>
    <row r="12" spans="1:12" ht="15.75" thickBot="1" x14ac:dyDescent="0.3">
      <c r="B12" s="97" t="s">
        <v>113</v>
      </c>
      <c r="C12" s="98" t="s">
        <v>109</v>
      </c>
      <c r="D12" s="99"/>
      <c r="E12" s="99"/>
      <c r="F12" s="99"/>
      <c r="G12" s="99"/>
      <c r="H12" s="99"/>
      <c r="I12" s="100"/>
      <c r="J12" s="93"/>
    </row>
    <row r="13" spans="1:12" x14ac:dyDescent="0.25">
      <c r="H13" s="101" t="s">
        <v>110</v>
      </c>
      <c r="I13" s="102"/>
      <c r="J13" s="94">
        <f>SUM(J6:J12)</f>
        <v>0</v>
      </c>
    </row>
    <row r="14" spans="1:12" x14ac:dyDescent="0.25">
      <c r="H14" s="103" t="s">
        <v>111</v>
      </c>
      <c r="I14" s="104"/>
      <c r="J14" s="95">
        <v>0</v>
      </c>
    </row>
    <row r="15" spans="1:12" ht="15.75" thickBot="1" x14ac:dyDescent="0.3">
      <c r="H15" s="105" t="s">
        <v>112</v>
      </c>
      <c r="I15" s="106"/>
      <c r="J15" s="96">
        <f>J13+J14</f>
        <v>0</v>
      </c>
    </row>
  </sheetData>
  <mergeCells count="3">
    <mergeCell ref="B4:J4"/>
    <mergeCell ref="C9:H9"/>
    <mergeCell ref="A2:L2"/>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TROŠKOVNIK</vt:lpstr>
      <vt:lpstr>REKAPITULACIJA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2018-08-27T16:18:17Z</dcterms:created>
  <dcterms:modified xsi:type="dcterms:W3CDTF">2018-10-09T06:48:30Z</dcterms:modified>
</cp:coreProperties>
</file>