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ropbox\EU-PROJEKTI\4. KLIJENTI U RADU\# PROVEDBA\Feroplast\4. Provedba projekta\Javna nabava\3. Obnova krovnog pokrova proizvodnog pogona 3-2018\Dokumentacija za nadmetanje\"/>
    </mc:Choice>
  </mc:AlternateContent>
  <bookViews>
    <workbookView xWindow="0" yWindow="0" windowWidth="19200" windowHeight="11325"/>
  </bookViews>
  <sheets>
    <sheet name="Lis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61" i="1" l="1"/>
  <c r="F65" i="1"/>
  <c r="F32" i="1"/>
  <c r="F14" i="1"/>
  <c r="F53" i="1" l="1"/>
  <c r="F54" i="1"/>
  <c r="F55" i="1"/>
  <c r="F52" i="1"/>
  <c r="F39" i="1"/>
  <c r="F40" i="1"/>
  <c r="F41" i="1"/>
  <c r="F42" i="1"/>
  <c r="F43" i="1"/>
  <c r="F45" i="1"/>
  <c r="F46" i="1"/>
  <c r="F38" i="1"/>
  <c r="F19" i="1"/>
  <c r="F20" i="1"/>
  <c r="F21" i="1"/>
  <c r="F23" i="1"/>
  <c r="F24" i="1"/>
  <c r="F25" i="1"/>
  <c r="F26" i="1"/>
  <c r="F27" i="1"/>
  <c r="F28" i="1"/>
  <c r="F29" i="1"/>
  <c r="F30" i="1"/>
  <c r="F16" i="1"/>
  <c r="F17" i="1"/>
  <c r="F18" i="1"/>
  <c r="F15" i="1"/>
  <c r="F57" i="1" l="1"/>
  <c r="F63" i="1" s="1"/>
  <c r="F48" i="1"/>
  <c r="F62" i="1" s="1"/>
  <c r="F67" i="1" l="1"/>
  <c r="F71" i="1" s="1"/>
  <c r="F72" i="1" l="1"/>
  <c r="F73" i="1"/>
</calcChain>
</file>

<file path=xl/sharedStrings.xml><?xml version="1.0" encoding="utf-8"?>
<sst xmlns="http://schemas.openxmlformats.org/spreadsheetml/2006/main" count="131" uniqueCount="80">
  <si>
    <t xml:space="preserve"> </t>
  </si>
  <si>
    <t>NARUČITELJ:</t>
  </si>
  <si>
    <t>Feroplast d.o.o. 52460 Buje, Grožnjanska cesta 5, (OIB 06830430549)</t>
  </si>
  <si>
    <t>GRAĐEVINA:</t>
  </si>
  <si>
    <t>Tvornička hala Feroplast u Bujama</t>
  </si>
  <si>
    <t>LOKACIJA:</t>
  </si>
  <si>
    <t>Buje, na k.č. 3965/17, 3965/18, 3965/19 i 3965/20, sve k.o. Buje</t>
  </si>
  <si>
    <t>TROŠKOVNIK</t>
  </si>
  <si>
    <t>A.</t>
  </si>
  <si>
    <t>ZAMJENA KROVNOG POKROVA</t>
  </si>
  <si>
    <t>I.</t>
  </si>
  <si>
    <t xml:space="preserve">PRIPREMNI RADOVI / UKLANJANJA </t>
  </si>
  <si>
    <t>1.</t>
  </si>
  <si>
    <t>Ograđivanje gradilišta prema planu izvođenja radova, sa svom pratećom signalizacijom i oznakama. Obračun po m1 sigurnosne ograde.</t>
  </si>
  <si>
    <t>m1</t>
  </si>
  <si>
    <t>2.</t>
  </si>
  <si>
    <t>Potrebni pripremni radovi na postojećem objektu kao potrebna kontrola svih instalacija. Osiguranje instalacija - elektro priključci klima uređaja i sl.</t>
  </si>
  <si>
    <t>h</t>
  </si>
  <si>
    <t>3.</t>
  </si>
  <si>
    <t>Postavljanje, skidanje i amortizacija fasadne cijevne skele, obračun po 1 m2 oskeljene površine. Skela mora biti u svim elementima izvedena i postavljena u skladu sa važećim Zakonom i pravlnicima koji tretiraju zaštitu na radu, uključeno sa potrebnom zaštitom ulaza u objekte, prolazi - tuneli, zaštitne mreže, penjalice, ograde i ostalo. Visina skele za 1 m viša od vijenca (ruba krova).</t>
  </si>
  <si>
    <t>m2</t>
  </si>
  <si>
    <t>4.</t>
  </si>
  <si>
    <t>Najam podizne platforme potrebne za podizanje i spuštanje materijala sa postojećeg krova. Visina podizanja do 12 m.</t>
  </si>
  <si>
    <t>kom</t>
  </si>
  <si>
    <t>5.</t>
  </si>
  <si>
    <t>Stručno uklanjanje klima jedinica (vanjske jedinice) i deponiranje prema nalogu investitora. Zbrinjavanje rashladnog medija. Izvođač osigurava mjesto i način čuvanja do preuzimanja od strane investitora.</t>
  </si>
  <si>
    <t>6.</t>
  </si>
  <si>
    <t>7.</t>
  </si>
  <si>
    <t>Uklanjanje prozirnih valovitih PVC ploča - korištenih za prodor dnevnog svijelta. Ploče su pričvrščene za podkonstrukciju na isti način kao i azbest cementne ploče iz prethodne stavke. Ploče demontirati, te odvesti u reciklažno dvorište.</t>
  </si>
  <si>
    <t>8.</t>
  </si>
  <si>
    <t>9.</t>
  </si>
  <si>
    <t>Skidanje postojećih limenih opšava iz pocinčanog lima - odvodni lučni žlijebovi, opšavi sudara zida i krova, opšavi odvodnog kanala, vertikale oborinske vode - sa postojećeg krovišta, sa odvozom u reciklažno dvorište na udaljenosti do 15 km.  Obračun po m1 demontiranih i odvezenih vertikala, opšava i žljebova.</t>
  </si>
  <si>
    <t>a)</t>
  </si>
  <si>
    <t>horizontalni bočni žljeb, komplet sa kukama</t>
  </si>
  <si>
    <t>b)</t>
  </si>
  <si>
    <t>opšav sudara zida i krova</t>
  </si>
  <si>
    <t>c)</t>
  </si>
  <si>
    <t>opšav skrivenog kanala-žljeba između krovova</t>
  </si>
  <si>
    <t>d)</t>
  </si>
  <si>
    <t>odvodne vertikale fi 100 mm</t>
  </si>
  <si>
    <t>10.</t>
  </si>
  <si>
    <t>Skidanje postojećih limenih opšava ventilacija i dimnih kanala iz pocinčanog lima. Opšavi četvrtastih kanala uzdignutih iznad krova 20 cm, tlocrta 50x50 cm. Odvoz materijala u reciklažno dvorište na udaljenosti do 15 km.  Obračun po komadu demontiranog opšava i očiščene i pripremljene podloge za ugradnju novog opšava.</t>
  </si>
  <si>
    <t>opšavi ventilacijskih kanala</t>
  </si>
  <si>
    <t>opšavi dimovodnih kanala</t>
  </si>
  <si>
    <t>11.</t>
  </si>
  <si>
    <t>Ponovna postava klima jedinica (vanjske jedinice), spajanje na instalacije, punjenje rashladnog medija, ispitivanje i stavljanje u pogon.</t>
  </si>
  <si>
    <t>PRIPREMNI RADOVI / UKLANJANJA  UKUPNO Kn</t>
  </si>
  <si>
    <t>II.</t>
  </si>
  <si>
    <t>LIMARSKI RADOVI</t>
  </si>
  <si>
    <t>OPĆA NAPOMENA: Limarske radove uraditi po uzancama limarske struke.  Kod izrade limenih opšava izvoditi propisne dilatacione spojeve a ispod opšava omogućiti ventiliranje. Jedinična cijena sadrži _x000D_uzimanje mjera na objektu, pregled izvedenih podloga, dobavu osnovnog, pomoćnog i pričvrsnog materijala, rad u radionici i na montaži sa svim pripomoćima, doprema do mjesta ugradnje te čišćenje po završenom poslu sa odvozom materijala. Boja lima prema odabiru projektanta.</t>
  </si>
  <si>
    <t>Dobava, izrada i postava visećeg krovnog pravokutnog horizontalnog žljeba iz čeličnog plastificirnog lima debljine 0.60 mm u boji po RAL-u isto kao krovni paneli. Sa potrebnim držačima žljeba - kukama na međurazmaku 100 cm. Krovni žljeb se postavlja i po slobodnom rubu kosog krova. Razvijena širina lima 45 cm. U cijeni, štucne, čepovi, međusobni spojevi na kutevima, standardni bočni završeci žljeba. Sve fiksirati zakovicama u boji lima, spojeve brtviti silikonom poliuretanom za lim. Nagibi prema odvodnim vertikalama.</t>
  </si>
  <si>
    <t>m</t>
  </si>
  <si>
    <t>Dobava, izrada i postava opšava spoja krovnog panela sa zidom iza horizontalnog žljeba iz čeličnog plastificirnog lima debljine 0.60 mm u boji po RAL-u isto kao krovni paneli. Razvijena širina lima 20 cm. U cijeni, štucne, čepovi, međusobni spojevi. Sve fiksirati zakovicama u boji lima, spojeve brtviti silikonom poliuretanom za lim.</t>
  </si>
  <si>
    <t>Dobava, izrada i postava odvodnih vertikala iz čeličnog plastificirnog lima u boji po RAL-u isto kao odabrani krovni paneli. Debljina lima 0,60 mm, fi 100 mm. U cijeni i postava obujmica na međurazmaku od 2 m. U cijeni koljena, međusobni spojevi, završni spojevi na dnu vertikale, odnosno na postjeće LŽ cijevi. Spojeve fiksirati zakovicama u boji lima i brtviti silikonom poliuretanom za lim. Na mjestima spojeva ugraditi obujmice i pričvrstiti za zid.</t>
  </si>
  <si>
    <t>Dobava i postava opšava sudara zida i krova iz čeličnog plastificirnog lima u boji po RAL-u isto kao odabrani krovni paneli. Debljina lima 0,60 mm, razvijena širina 100 cm. Sve fiksirati zakovicama u boji lima, spojeve brtviti silikonom-poliuretanom za lim, u cijeni i čepovi. Opšav se najprije brtvi te fiksira  šarafima s tiplom te dodatno premazuju silikonom i zaštitnom kapicom u boji lima.</t>
  </si>
  <si>
    <t>Dobava i postava opšava zabata - kosine krova -  iz čeličnog plastificirnog lima u boji po RAL-u isto kao krovni paneli. Debljina lima 0,60 mm, razvijena širina 45 cm. Sve fiksirati zakovicama u boji lima, spojeve brtviti silikonom-poliuretanom za lim, u cijeni i čepovi. Opšav se najprije brtvi te fiksira  šarafima s tiplom te dodatno premazuju silikonom i zaštitnom kapicom u boji lima.</t>
  </si>
  <si>
    <t>Dobava materijala, izvedba, te postava opšava ventilacijskih i dimovodnih kanala fi 200 iz čeličnog plastificirnog lima u boji po RAL-u isto kao krovni paneli. Debljina lima 0,60 mm, razvijena širina 80 cm. Opšavi četvrtastih kanala uzdignutih iznad krova 20 cm, tlocrta 50x50 cm. Sve fiksirati zakovicama u boji lima, spojeve brtviti silikonom-poliuretanom za lim, u cijeni i čepovi. Opšav se najprije brtvi te fiksira  šarafima s tiplom te dodatno premazuju silikonom i zaštitnom kapicom u boji lima.</t>
  </si>
  <si>
    <t>LIMARSKI RADOVI UKUPNO Kn</t>
  </si>
  <si>
    <t>III.</t>
  </si>
  <si>
    <t>KROVOPOKRIVAČKI RADOVI</t>
  </si>
  <si>
    <t>Dobava materijala i izrada podkonstrukcije iz čeličnih profila 60/60,postavljenih na rasteru prema odabranom krovnom panelu. Pričvrščenje za betonsku podlogu, sve prema uputstvima odabranog proizvođača krovnih panela. Kompletan materijal i rad, kako bi se osigurala podloga za pričvrščenje krovnog pokrova. Obračun po m2 površine krova.</t>
  </si>
  <si>
    <t>Dobava, izrada i montaža opšava sljemena na krovu, prema standardnom detalju proizvođača odabranog krovnog panela iz prethodne stavke, koji se sastoji od opšava iz čeličnog plastificiranog lima debljine 0.60mm u boji po RAL-u krovnih panela sa svim spojnim i brtvenim materijalom da bi se postigla potpuna vodonepropusnost i zrakonepropusnost sljemenog spoja po uputama proizvođača. Obračun po dužnom metru kompletno izvedenog opšava sljemena.</t>
  </si>
  <si>
    <t>KROVOPOKRIVAČKI RADOVI UKUPNO Kn</t>
  </si>
  <si>
    <t>REKAPITULACIJA ZAMJENA KROVNOG POKROVA</t>
  </si>
  <si>
    <t>ZAMJENA KROVNOG POKROVA Kn</t>
  </si>
  <si>
    <t>UKUPNO Kn</t>
  </si>
  <si>
    <t>OBRAČUN POREZA NA DODANU VRIJEDNOST</t>
  </si>
  <si>
    <t>Osnovica za obračun poreza na dodanu vrijednost</t>
  </si>
  <si>
    <t>Porez na dodanu vrijednost 25%</t>
  </si>
  <si>
    <t>Ukupna vrijednost s porezom Kn</t>
  </si>
  <si>
    <t>Izradio:
...................................................
Valter Bubnič, dipl.img.grad.</t>
  </si>
  <si>
    <t xml:space="preserve">
..................................................
Željko Vlatković, dipl. ing. građ.
</t>
  </si>
  <si>
    <t>ZAMJENE KROVNOG POKROVA TVORNIČKE HALE FEROPLAST SA PRATEĆIM RADOVIMA</t>
  </si>
  <si>
    <t>Dobava, izrada i postava opšava "skrivenog" krovnog horizontalnog žljeba između "brodova" hale - izolirana krovna uvala. Iz čeličnog plastificirnog lima debljine 0.60 mm obostrano i negorivom ispunom (jezgrom) debljine 40 mm - proizvod kao  Isophenic (IPN) Kingspan ili jednakovrijedan. Lim u boji po RAL-u isto kao krovni paneli. Sa potrebnom podkonstrukcijom za dobivanje nagiba prema odvodnim vertikalama.  U cijeni, štucne, čepovi, sav spojni i brtveni materijal. Nagibi prema odvodnim vertikalama. Ponuđeni alternativni proizvod________________</t>
  </si>
  <si>
    <t>U __________ dana _________</t>
  </si>
  <si>
    <t>UNUTAR SVIH STAVKI U TROŠKOVNIKU SADRŽANE SU SVE POTREBNE FAZE RADOVA, TE SVE RADNJE KOJE JE POTREBNO IZVESTI KAKO BI SE POJEDINA STAVKA IZVELA U POTPUNOSTI (ORGANIZACIJA GRADILIŠTA, OSIGURANJE PRISTUPA, POTREBNE SIGNALIZACIJE, USTROJ ZAŠTITE NA RADU I ZAŠTITE OD POŽARA, PRIJEVOZI NA GRADILIŠTU, ODVOZI, PLANIRANJE I ODRŽAVANJE DEPONIJE, PRIPREMNI RADOVI, POTREBNE SKELE, OSIGURANJA KONSTRUKCIJE, UGRADNJA MATERIJALA, NJEGA BETONA, ZAŠTITE, SIGNALIZACIJE, ČIŠĆENJA, ANGAŽIRANJA SPECIJALIZIRANIH TVRTKI ZA IZVOĐENJE POJEDINIH VRSTA RADOVA I OSTALO)! 
PRILIKOM IZVOĐENJA SVIH RADOVA POTREBNO JE PRIDRŽAVATI SE SVIH PRAVILNIKA I NORMI KOJE TRETIRAJU ZAŠTITU NA RADU PRILIKOM IZVOĐENJA RADOVA. 
PRIJE POČETKA RADOVA POTREBNO JE IZRADITI TERMINSKI PLAN I PREDOČITI GA INVESTITORU.</t>
  </si>
  <si>
    <t>Uklanjanje postojećeg krovnog pokrova od azbest cementnih ploča. Prije početka radova potrebno je isključiti sistem ventilacije, te odsisne kape ventilacije na krovu omotati folijom i zaštititi od prodora čestica u sustav ventilacije. Osoblje koje izvodi radove mora nositi zaštitnu masku za nos i usta te posebnu zaštitnu odjeću. Potrebno je pridržavati se važećih propisa za rad s materijalima koji sadržavaju azbestna vlakna. Ploče je potrebno prije zahvat  namočiti vodom raspršivanjem s raspršivačima niskog pritiska. Nije dopušteno špricanje vode pod visokim pritiskom. Azbestna vlakna koja su se nakupila u odvodima potrebno je namočiti tako da nastane gusta smjesa koju se može odstraniti lopaticom u polietilen vreću (PE). Vreća se mora nepropusno zatvoriti ili zalijepiti. Ploče su pričvrščene kukama, vijcima ili čavlima za podkonstrukciju, a iste je potrebno ukloniti tako da se pritom ploče ne oštećuju. Kada se uklone elementi učvršćenja, ploča se mora osigurati od klizanja.  Ploče je potrebno podignuti, a nesmiju se čupati, lomiti ni vući preko rubova i preko drugih elemenata. Uklonjene se ploče ne smiju bacati s krova. Na tlo se spuštaju primjerenim dizalima. Ploče se na tlu ponovno namoče s obje strane, a zatim se slažu na drvenu paletu. Paleta se zatim ovija polietilenskom folijom koja se nepropusno zalijepi ljepljivim trakama. Nakon uklanjanja materijal se ne smije drobiti. Mjesto privremenog odlaganja prije odvoza na zbrinjavanje potrebno je ograditi ceradom i smanjiti utjecaj vjetra na prikupljeni otpad. Područje s kojega su se uklanjale ploče, mora se dobro pregledati da još negdje ne bi ostali otpaci. Krovnu konstrukciju, letve, grede, oplatu nakon uklanjanja ploča potrebno je pažljivo očistiti usisavačem koji ima HEPA filtar. Ako izvođač nema takav usisavač, navedeni se elementi krova moraju obrisati mokrom krpom. Upotrijebljene se krpe nakon obavljenoga posla odlažu u PE vreću.  Na tlu se svaka vreća s otpacima stavlja u još jednu PE vreću koja se nepropusno zaljepljuje i označava naljepnicom Azbestni otpad. Predvidjeti rad u fazama, odnosno pokrov krova ukloniti sa jednog dijela krova koji je potrebno preko noći (vikenda) zaštititi vodonepropusnom folijom radi spriječavanja prodora eventualne kiše u prostor hale. Kompletan otpad zbrinuti putem komunalnog društava ovlaštenog za  preuzimanje i zbrinjavanje građevinskog otpada koji sadrži azbest. Voditi evidencijski list o postupanju s otpadom koji je dokaz o isporuci azbestnog otpada.</t>
  </si>
  <si>
    <t>Kompletno uklanjanje drvene podkonstrukcije na koju su bile pričvrščene ploče od azbest cementa, i prozirnog PVC-a. Obračun po m2 uklonjene podkonstrukcije, te očiščene i pripremljene podloge za ugranju nove podkonstrukcije. Površinu je potrebno pažljivo očistiti usisavačem koji ima HEPA filtar. Ako izvođač nema takav usisavač, površina se može obrisati mokrom krpom. Upotrijebljene se krpe nakon obavljenoga posla odlažu u PE vreću koja se nepropusno zaljepljuje i označava naljepnicom Azbestni otpad, te se zbrinjava putem ovlaštenog komunalnog društva. Voditi evidencijski list o postupanju s otpadom koji je dokaz o isporuci azbestnog otpada.</t>
  </si>
  <si>
    <t>Dobava i montaža trapeznog krovnog svjetlopropusnog panela - proizvod kao Kingspan KS1000 PC ili jednakovrijedan, u potpunosti izrađen od polikarbonatnih ćelija oblikom i dimenzijama kompatibilan s odabranim krovnim panelom, proizvedeno prema ISO 9001:2003 ili jednakovrijednoj normi te ISO 14001 ili jednakovrijednoj . Širina panela 1000 mm. Koeficijent prolaska topline U = 2,0 W/m2K ili manji. U spojnom valu panela antikondenzacijska brtva. Obavezna primjena svih propisanih uputa za montažu od strane proizvođača. Obračun po m2 ugrađenih panela. U stavku uključen sav spojni i pričvrsni materijal, EPDM brtve, kalote i podlošci. Ponuđeni alternativni proizvod:________________________</t>
  </si>
  <si>
    <t>Dobava i montaža trapeznog krovnog izolacijskog panela proizvod kao Kingspan KS1000RW Isophenic ili jednakovrijedan. Vanjski lim debljine 0,5 mm, poliesterska boja debljine 25 my, po normi EN1042 i EN 10147-2000 ili jednakovrijednim normama. Širina panela 1000 mm. Koeficijent prolaska topline U = 0,75 W/m2K ili manji prema EN 14509:2013 ili jednakovrijednoj normi sa uračunatim gubicima na spojevima panela. Izolacijska jezgra negorivi Isophenic (ili jednakovrijedan) debljine 25 mm. Toplinska provodljivost izolacijske jezgre lambda = 0,022 W/mK prema EN 13165 ili jednakovrijednoj normi koja uključuje faktor starenja materijala. Na bočnom spoju panel-panel termička brtva, te u spojnom valu panela antikondenzacijska brtva. Ral boja lima panela po izboru projektanta Reakcija na požar: B s1 d0
- razred reakcije na požar Euroklasa B prema normi EN 13501 ili jednakovrijednoj
- najviša, s1 klasa obzirom na razvoj dima 
- najviša, d0 klasa obzirom na goruće kapljice/otpale dijelove Tehničke karakteristike panela dokazati ovjerenom tvorničkom izjavom o svojstvima (DOP) te certifikatom o stalnosti svojstava izdanim od akreditirane EU certifikacijske kuće. Priložiti garanciju na vatrootpornost, statiku i termičku izolaciju u trajanju od 25 godina. Obavezna primjena svih propisanih uputa za montažu od strane proizvođača. Panel je s obje strane zaštićen sa PVC folijom, koja se u montaži odstranjuje. Obračun po m2 ugrađenih panela. U stavku uključen sav originalni spojni i pričvrsni materijal, EPDM brtve, kalote i podlošci. Ponuđeni alternativni proizvod 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</si>
</sst>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9" x14ac:knownFonts="1">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
      <b/>
      <i/>
      <sz val="11"/>
      <color rgb="FF000000"/>
      <name val="Calibri"/>
      <family val="2"/>
      <charset val="238"/>
      <scheme val="minor"/>
    </font>
    <font>
      <b/>
      <sz val="12"/>
      <color theme="1"/>
      <name val="Calibri"/>
      <family val="2"/>
      <charset val="238"/>
      <scheme val="minor"/>
    </font>
    <font>
      <sz val="12"/>
      <color theme="1"/>
      <name val="Calibri"/>
      <family val="2"/>
      <charset val="238"/>
      <scheme val="minor"/>
    </font>
    <font>
      <b/>
      <sz val="12"/>
      <color rgb="FF000000"/>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indexed="26"/>
        <bgColor indexed="64"/>
      </patternFill>
    </fill>
  </fills>
  <borders count="10">
    <border>
      <left/>
      <right/>
      <top/>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8">
    <xf numFmtId="0" fontId="0" fillId="0" borderId="0" xfId="0"/>
    <xf numFmtId="0" fontId="2" fillId="0" borderId="0" xfId="0" applyFont="1" applyAlignment="1">
      <alignment horizontal="right" vertical="top"/>
    </xf>
    <xf numFmtId="0" fontId="2" fillId="0" borderId="0" xfId="0" applyFont="1" applyAlignment="1">
      <alignment wrapText="1"/>
    </xf>
    <xf numFmtId="0" fontId="0" fillId="0" borderId="0" xfId="0" applyFont="1" applyAlignment="1">
      <alignment horizontal="right" vertical="top"/>
    </xf>
    <xf numFmtId="0" fontId="0" fillId="0" borderId="0" xfId="0" applyFont="1" applyAlignment="1">
      <alignment wrapText="1"/>
    </xf>
    <xf numFmtId="164" fontId="0" fillId="0" borderId="0" xfId="0" applyNumberFormat="1" applyFont="1" applyAlignment="1">
      <alignment wrapText="1"/>
    </xf>
    <xf numFmtId="0" fontId="3" fillId="0" borderId="0" xfId="0" applyFont="1" applyAlignment="1">
      <alignment horizontal="right" vertical="top"/>
    </xf>
    <xf numFmtId="49" fontId="1" fillId="0" borderId="0" xfId="0" applyNumberFormat="1" applyFont="1" applyAlignment="1">
      <alignment horizontal="right" vertical="top"/>
    </xf>
    <xf numFmtId="164" fontId="1" fillId="0" borderId="0" xfId="0" applyNumberFormat="1" applyFont="1" applyAlignment="1">
      <alignment wrapText="1"/>
    </xf>
    <xf numFmtId="0" fontId="4"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xf>
    <xf numFmtId="164" fontId="2" fillId="0" borderId="0" xfId="0" applyNumberFormat="1" applyFont="1" applyAlignment="1">
      <alignment wrapText="1"/>
    </xf>
    <xf numFmtId="164" fontId="2" fillId="2" borderId="1" xfId="0" applyNumberFormat="1" applyFont="1" applyFill="1" applyBorder="1" applyAlignment="1" applyProtection="1">
      <alignment wrapText="1"/>
      <protection locked="0"/>
    </xf>
    <xf numFmtId="164" fontId="2" fillId="0" borderId="0" xfId="0" applyNumberFormat="1" applyFont="1" applyAlignment="1" applyProtection="1">
      <alignment wrapText="1"/>
      <protection hidden="1"/>
    </xf>
    <xf numFmtId="164" fontId="1" fillId="0" borderId="0" xfId="0" applyNumberFormat="1" applyFont="1" applyAlignment="1" applyProtection="1">
      <alignment wrapText="1"/>
      <protection hidden="1"/>
    </xf>
    <xf numFmtId="164" fontId="1" fillId="0" borderId="0" xfId="0" applyNumberFormat="1" applyFont="1" applyAlignment="1">
      <alignment horizontal="left" wrapText="1"/>
    </xf>
    <xf numFmtId="0" fontId="2" fillId="0" borderId="0" xfId="0" applyFont="1" applyAlignment="1">
      <alignment vertical="top" wrapText="1"/>
    </xf>
    <xf numFmtId="0" fontId="2" fillId="0" borderId="0" xfId="0" applyFont="1" applyAlignment="1">
      <alignment vertical="top" wrapText="1" shrinkToFit="1"/>
    </xf>
    <xf numFmtId="0" fontId="0" fillId="0" borderId="2" xfId="0" applyFont="1" applyBorder="1" applyAlignment="1">
      <alignment horizontal="right" vertical="top"/>
    </xf>
    <xf numFmtId="164" fontId="0" fillId="0" borderId="4" xfId="0" applyNumberFormat="1" applyFont="1" applyBorder="1" applyAlignment="1">
      <alignment wrapText="1"/>
    </xf>
    <xf numFmtId="0" fontId="0" fillId="0" borderId="5" xfId="0" applyFont="1" applyBorder="1" applyAlignment="1">
      <alignment horizontal="right" vertical="top"/>
    </xf>
    <xf numFmtId="0" fontId="6" fillId="0" borderId="0" xfId="0" applyFont="1" applyBorder="1" applyAlignment="1">
      <alignment wrapText="1"/>
    </xf>
    <xf numFmtId="164" fontId="6" fillId="0" borderId="0" xfId="0" applyNumberFormat="1" applyFont="1" applyBorder="1" applyAlignment="1">
      <alignment wrapText="1"/>
    </xf>
    <xf numFmtId="164" fontId="0" fillId="0" borderId="6" xfId="0" applyNumberFormat="1" applyFont="1" applyBorder="1" applyAlignment="1">
      <alignment wrapText="1"/>
    </xf>
    <xf numFmtId="0" fontId="3" fillId="0" borderId="5" xfId="0" applyFont="1" applyBorder="1" applyAlignment="1">
      <alignment horizontal="right" vertical="top"/>
    </xf>
    <xf numFmtId="164" fontId="3" fillId="0" borderId="6" xfId="0" applyNumberFormat="1" applyFont="1" applyBorder="1" applyAlignment="1" applyProtection="1">
      <alignment wrapText="1"/>
      <protection hidden="1"/>
    </xf>
    <xf numFmtId="164" fontId="1" fillId="0" borderId="6" xfId="0" applyNumberFormat="1" applyFont="1" applyBorder="1" applyAlignment="1" applyProtection="1">
      <alignment wrapText="1"/>
      <protection hidden="1"/>
    </xf>
    <xf numFmtId="0" fontId="7" fillId="0" borderId="0" xfId="0" applyFont="1" applyBorder="1" applyAlignment="1">
      <alignment wrapText="1"/>
    </xf>
    <xf numFmtId="0" fontId="2" fillId="0" borderId="5" xfId="0" applyFont="1" applyBorder="1" applyAlignment="1">
      <alignment horizontal="right" vertical="top"/>
    </xf>
    <xf numFmtId="0" fontId="2" fillId="0" borderId="7" xfId="0" applyFont="1" applyBorder="1" applyAlignment="1">
      <alignment horizontal="right" vertical="top"/>
    </xf>
    <xf numFmtId="164" fontId="3" fillId="0" borderId="9" xfId="0" applyNumberFormat="1" applyFont="1" applyBorder="1" applyAlignment="1" applyProtection="1">
      <alignment wrapText="1"/>
      <protection hidden="1"/>
    </xf>
    <xf numFmtId="0" fontId="8" fillId="0" borderId="0" xfId="0" applyFont="1" applyAlignment="1">
      <alignment wrapText="1"/>
    </xf>
    <xf numFmtId="0" fontId="2" fillId="0" borderId="0" xfId="0" applyFont="1" applyAlignment="1">
      <alignment horizontal="justify" vertical="top" wrapText="1" shrinkToFit="1"/>
    </xf>
    <xf numFmtId="0" fontId="5" fillId="0" borderId="0" xfId="0" applyFont="1" applyBorder="1" applyAlignment="1">
      <alignment wrapText="1"/>
    </xf>
    <xf numFmtId="0" fontId="6" fillId="0" borderId="0" xfId="0" applyFont="1" applyBorder="1" applyAlignment="1">
      <alignment wrapText="1"/>
    </xf>
    <xf numFmtId="0" fontId="7" fillId="0" borderId="0" xfId="0" applyFont="1" applyBorder="1" applyAlignment="1">
      <alignment wrapText="1"/>
    </xf>
    <xf numFmtId="0" fontId="7" fillId="0" borderId="8" xfId="0" applyFont="1" applyBorder="1" applyAlignment="1">
      <alignment wrapText="1"/>
    </xf>
    <xf numFmtId="0" fontId="6" fillId="0" borderId="8" xfId="0" applyFont="1" applyBorder="1" applyAlignment="1">
      <alignment wrapText="1"/>
    </xf>
    <xf numFmtId="164" fontId="0" fillId="0" borderId="0" xfId="0" applyNumberFormat="1" applyFont="1" applyAlignment="1">
      <alignment horizontal="center" wrapText="1"/>
    </xf>
    <xf numFmtId="0" fontId="1" fillId="0" borderId="0" xfId="0" applyFont="1" applyAlignment="1">
      <alignment wrapText="1"/>
    </xf>
    <xf numFmtId="0" fontId="0" fillId="0" borderId="0" xfId="0" applyFont="1" applyAlignment="1">
      <alignment wrapText="1"/>
    </xf>
    <xf numFmtId="0" fontId="5" fillId="0" borderId="3" xfId="0" applyFont="1" applyBorder="1" applyAlignment="1">
      <alignment wrapText="1"/>
    </xf>
    <xf numFmtId="0" fontId="6" fillId="0" borderId="3" xfId="0" applyFont="1" applyBorder="1" applyAlignment="1">
      <alignment wrapText="1"/>
    </xf>
    <xf numFmtId="0" fontId="2" fillId="0" borderId="0" xfId="0" applyFont="1" applyAlignment="1">
      <alignment horizontal="left" vertical="top" wrapText="1"/>
    </xf>
    <xf numFmtId="0" fontId="2" fillId="0" borderId="0" xfId="0" applyFont="1" applyAlignment="1">
      <alignment horizontal="left" vertical="top" shrinkToFit="1"/>
    </xf>
    <xf numFmtId="0" fontId="2" fillId="0" borderId="0" xfId="0" applyFont="1" applyAlignment="1">
      <alignment vertical="center" wrapText="1"/>
    </xf>
    <xf numFmtId="0" fontId="8" fillId="0" borderId="0" xfId="0" applyFont="1" applyAlignment="1">
      <alignment vertical="top"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9"/>
  <sheetViews>
    <sheetView tabSelected="1" topLeftCell="A66" workbookViewId="0">
      <selection activeCell="N72" sqref="N72"/>
    </sheetView>
  </sheetViews>
  <sheetFormatPr defaultRowHeight="15" x14ac:dyDescent="0.25"/>
  <cols>
    <col min="1" max="1" width="3.140625" customWidth="1"/>
    <col min="2" max="2" width="86.140625" customWidth="1"/>
    <col min="3" max="3" width="5.5703125" customWidth="1"/>
    <col min="4" max="4" width="7.85546875" customWidth="1"/>
    <col min="5" max="5" width="8.5703125" customWidth="1"/>
    <col min="6" max="6" width="11.7109375" bestFit="1" customWidth="1"/>
  </cols>
  <sheetData>
    <row r="1" spans="1:6" x14ac:dyDescent="0.25">
      <c r="A1" s="1" t="s">
        <v>0</v>
      </c>
      <c r="B1" s="46" t="s">
        <v>1</v>
      </c>
      <c r="C1" s="41" t="s">
        <v>2</v>
      </c>
      <c r="D1" s="41"/>
      <c r="E1" s="41"/>
      <c r="F1" s="41"/>
    </row>
    <row r="2" spans="1:6" x14ac:dyDescent="0.25">
      <c r="A2" s="1" t="s">
        <v>0</v>
      </c>
      <c r="B2" s="46" t="s">
        <v>3</v>
      </c>
      <c r="C2" s="41" t="s">
        <v>4</v>
      </c>
      <c r="D2" s="41"/>
      <c r="E2" s="41"/>
      <c r="F2" s="41"/>
    </row>
    <row r="3" spans="1:6" ht="30" customHeight="1" x14ac:dyDescent="0.25">
      <c r="A3" s="1" t="s">
        <v>0</v>
      </c>
      <c r="B3" s="46" t="s">
        <v>5</v>
      </c>
      <c r="C3" s="41" t="s">
        <v>6</v>
      </c>
      <c r="D3" s="41"/>
      <c r="E3" s="41"/>
      <c r="F3" s="41"/>
    </row>
    <row r="4" spans="1:6" ht="9.75" customHeight="1" x14ac:dyDescent="0.25">
      <c r="A4" s="3"/>
      <c r="B4" s="33"/>
      <c r="C4" s="33"/>
      <c r="D4" s="33"/>
      <c r="E4" s="33"/>
      <c r="F4" s="33"/>
    </row>
    <row r="5" spans="1:6" ht="19.5" customHeight="1" x14ac:dyDescent="0.25">
      <c r="A5" s="3"/>
      <c r="B5" s="33" t="s">
        <v>7</v>
      </c>
      <c r="C5" s="33"/>
      <c r="D5" s="33"/>
      <c r="E5" s="33"/>
      <c r="F5" s="33"/>
    </row>
    <row r="6" spans="1:6" ht="23.25" customHeight="1" x14ac:dyDescent="0.25">
      <c r="A6" s="3"/>
      <c r="B6" s="45" t="s">
        <v>72</v>
      </c>
      <c r="C6" s="45"/>
      <c r="D6" s="45"/>
      <c r="E6" s="45"/>
      <c r="F6" s="45"/>
    </row>
    <row r="7" spans="1:6" ht="8.25" customHeight="1" x14ac:dyDescent="0.25">
      <c r="A7" s="3"/>
      <c r="B7" s="33"/>
      <c r="C7" s="33"/>
      <c r="D7" s="33"/>
      <c r="E7" s="33"/>
      <c r="F7" s="33"/>
    </row>
    <row r="8" spans="1:6" ht="123.75" customHeight="1" x14ac:dyDescent="0.25">
      <c r="A8" s="3"/>
      <c r="B8" s="44" t="s">
        <v>75</v>
      </c>
      <c r="C8" s="44"/>
      <c r="D8" s="44"/>
      <c r="E8" s="44"/>
      <c r="F8" s="44"/>
    </row>
    <row r="9" spans="1:6" ht="7.5" customHeight="1" x14ac:dyDescent="0.25">
      <c r="A9" s="1"/>
      <c r="B9" s="4"/>
      <c r="C9" s="4"/>
      <c r="D9" s="5"/>
      <c r="E9" s="5"/>
      <c r="F9" s="5"/>
    </row>
    <row r="10" spans="1:6" x14ac:dyDescent="0.25">
      <c r="A10" s="7" t="s">
        <v>8</v>
      </c>
      <c r="B10" s="40" t="s">
        <v>9</v>
      </c>
      <c r="C10" s="41"/>
      <c r="D10" s="41"/>
      <c r="E10" s="41"/>
      <c r="F10" s="16"/>
    </row>
    <row r="11" spans="1:6" ht="9" customHeight="1" x14ac:dyDescent="0.25">
      <c r="A11" s="1"/>
      <c r="B11" s="9"/>
      <c r="C11" s="4"/>
      <c r="D11" s="5"/>
      <c r="E11" s="5"/>
      <c r="F11" s="5"/>
    </row>
    <row r="12" spans="1:6" x14ac:dyDescent="0.25">
      <c r="A12" s="7" t="s">
        <v>10</v>
      </c>
      <c r="B12" s="40" t="s">
        <v>11</v>
      </c>
      <c r="C12" s="41"/>
      <c r="D12" s="41"/>
      <c r="E12" s="41"/>
      <c r="F12" s="8"/>
    </row>
    <row r="13" spans="1:6" ht="9.75" customHeight="1" x14ac:dyDescent="0.25">
      <c r="A13" s="6"/>
      <c r="B13" s="10"/>
      <c r="C13" s="4"/>
      <c r="D13" s="5"/>
      <c r="E13" s="5"/>
      <c r="F13" s="5"/>
    </row>
    <row r="14" spans="1:6" ht="34.5" customHeight="1" x14ac:dyDescent="0.25">
      <c r="A14" s="11" t="s">
        <v>12</v>
      </c>
      <c r="B14" s="17" t="s">
        <v>13</v>
      </c>
      <c r="C14" s="2" t="s">
        <v>14</v>
      </c>
      <c r="D14" s="12">
        <v>245</v>
      </c>
      <c r="E14" s="13">
        <v>0</v>
      </c>
      <c r="F14" s="14">
        <f>D14*E14</f>
        <v>0</v>
      </c>
    </row>
    <row r="15" spans="1:6" ht="34.5" customHeight="1" x14ac:dyDescent="0.25">
      <c r="A15" s="11" t="s">
        <v>15</v>
      </c>
      <c r="B15" s="17" t="s">
        <v>16</v>
      </c>
      <c r="C15" s="2" t="s">
        <v>17</v>
      </c>
      <c r="D15" s="12">
        <v>10</v>
      </c>
      <c r="E15" s="13">
        <v>0</v>
      </c>
      <c r="F15" s="14">
        <f>D15*E15</f>
        <v>0</v>
      </c>
    </row>
    <row r="16" spans="1:6" ht="76.5" customHeight="1" x14ac:dyDescent="0.25">
      <c r="A16" s="11" t="s">
        <v>18</v>
      </c>
      <c r="B16" s="17" t="s">
        <v>19</v>
      </c>
      <c r="C16" s="2" t="s">
        <v>20</v>
      </c>
      <c r="D16" s="12">
        <v>2330</v>
      </c>
      <c r="E16" s="13">
        <v>0</v>
      </c>
      <c r="F16" s="14">
        <f t="shared" ref="F16:F30" si="0">D16*E16</f>
        <v>0</v>
      </c>
    </row>
    <row r="17" spans="1:6" ht="30" x14ac:dyDescent="0.25">
      <c r="A17" s="11" t="s">
        <v>21</v>
      </c>
      <c r="B17" s="17" t="s">
        <v>22</v>
      </c>
      <c r="C17" s="2" t="s">
        <v>23</v>
      </c>
      <c r="D17" s="12">
        <v>1</v>
      </c>
      <c r="E17" s="13">
        <v>0</v>
      </c>
      <c r="F17" s="14">
        <f t="shared" si="0"/>
        <v>0</v>
      </c>
    </row>
    <row r="18" spans="1:6" ht="45" x14ac:dyDescent="0.25">
      <c r="A18" s="11" t="s">
        <v>24</v>
      </c>
      <c r="B18" s="2" t="s">
        <v>25</v>
      </c>
      <c r="C18" s="2" t="s">
        <v>23</v>
      </c>
      <c r="D18" s="12">
        <v>5</v>
      </c>
      <c r="E18" s="13">
        <v>0</v>
      </c>
      <c r="F18" s="14">
        <f t="shared" si="0"/>
        <v>0</v>
      </c>
    </row>
    <row r="19" spans="1:6" ht="409.5" x14ac:dyDescent="0.25">
      <c r="A19" s="11" t="s">
        <v>26</v>
      </c>
      <c r="B19" s="47" t="s">
        <v>76</v>
      </c>
      <c r="C19" s="2" t="s">
        <v>20</v>
      </c>
      <c r="D19" s="12">
        <v>4912</v>
      </c>
      <c r="E19" s="13">
        <v>0</v>
      </c>
      <c r="F19" s="14">
        <f t="shared" si="0"/>
        <v>0</v>
      </c>
    </row>
    <row r="20" spans="1:6" ht="45" x14ac:dyDescent="0.25">
      <c r="A20" s="11" t="s">
        <v>27</v>
      </c>
      <c r="B20" s="32" t="s">
        <v>28</v>
      </c>
      <c r="C20" s="2" t="s">
        <v>20</v>
      </c>
      <c r="D20" s="12">
        <v>425</v>
      </c>
      <c r="E20" s="13">
        <v>0</v>
      </c>
      <c r="F20" s="14">
        <f t="shared" si="0"/>
        <v>0</v>
      </c>
    </row>
    <row r="21" spans="1:6" ht="120" x14ac:dyDescent="0.25">
      <c r="A21" s="11" t="s">
        <v>29</v>
      </c>
      <c r="B21" s="47" t="s">
        <v>77</v>
      </c>
      <c r="C21" s="2" t="s">
        <v>20</v>
      </c>
      <c r="D21" s="12">
        <v>5337</v>
      </c>
      <c r="E21" s="13">
        <v>0</v>
      </c>
      <c r="F21" s="14">
        <f t="shared" si="0"/>
        <v>0</v>
      </c>
    </row>
    <row r="22" spans="1:6" ht="60" x14ac:dyDescent="0.25">
      <c r="A22" s="11" t="s">
        <v>30</v>
      </c>
      <c r="B22" s="17" t="s">
        <v>31</v>
      </c>
      <c r="C22" s="2"/>
      <c r="D22" s="12"/>
      <c r="E22" s="12"/>
      <c r="F22" s="14"/>
    </row>
    <row r="23" spans="1:6" x14ac:dyDescent="0.25">
      <c r="A23" s="11" t="s">
        <v>32</v>
      </c>
      <c r="B23" s="17" t="s">
        <v>33</v>
      </c>
      <c r="C23" s="2" t="s">
        <v>14</v>
      </c>
      <c r="D23" s="12">
        <v>90</v>
      </c>
      <c r="E23" s="13">
        <v>0</v>
      </c>
      <c r="F23" s="14">
        <f t="shared" si="0"/>
        <v>0</v>
      </c>
    </row>
    <row r="24" spans="1:6" x14ac:dyDescent="0.25">
      <c r="A24" s="11" t="s">
        <v>34</v>
      </c>
      <c r="B24" s="17" t="s">
        <v>35</v>
      </c>
      <c r="C24" s="2" t="s">
        <v>14</v>
      </c>
      <c r="D24" s="12">
        <v>20</v>
      </c>
      <c r="E24" s="13">
        <v>0</v>
      </c>
      <c r="F24" s="14">
        <f t="shared" si="0"/>
        <v>0</v>
      </c>
    </row>
    <row r="25" spans="1:6" x14ac:dyDescent="0.25">
      <c r="A25" s="11" t="s">
        <v>36</v>
      </c>
      <c r="B25" s="17" t="s">
        <v>37</v>
      </c>
      <c r="C25" s="2" t="s">
        <v>14</v>
      </c>
      <c r="D25" s="12">
        <v>240</v>
      </c>
      <c r="E25" s="13">
        <v>0</v>
      </c>
      <c r="F25" s="14">
        <f t="shared" si="0"/>
        <v>0</v>
      </c>
    </row>
    <row r="26" spans="1:6" x14ac:dyDescent="0.25">
      <c r="A26" s="11" t="s">
        <v>38</v>
      </c>
      <c r="B26" s="2" t="s">
        <v>39</v>
      </c>
      <c r="C26" s="2" t="s">
        <v>14</v>
      </c>
      <c r="D26" s="12">
        <v>263</v>
      </c>
      <c r="E26" s="13">
        <v>0</v>
      </c>
      <c r="F26" s="14">
        <f t="shared" si="0"/>
        <v>0</v>
      </c>
    </row>
    <row r="27" spans="1:6" ht="60" x14ac:dyDescent="0.25">
      <c r="A27" s="11" t="s">
        <v>40</v>
      </c>
      <c r="B27" s="17" t="s">
        <v>41</v>
      </c>
      <c r="C27" s="2"/>
      <c r="D27" s="12"/>
      <c r="E27" s="12"/>
      <c r="F27" s="14">
        <f t="shared" si="0"/>
        <v>0</v>
      </c>
    </row>
    <row r="28" spans="1:6" x14ac:dyDescent="0.25">
      <c r="A28" s="11" t="s">
        <v>32</v>
      </c>
      <c r="B28" s="2" t="s">
        <v>42</v>
      </c>
      <c r="C28" s="2" t="s">
        <v>23</v>
      </c>
      <c r="D28" s="12">
        <v>12</v>
      </c>
      <c r="E28" s="13">
        <v>0</v>
      </c>
      <c r="F28" s="14">
        <f t="shared" si="0"/>
        <v>0</v>
      </c>
    </row>
    <row r="29" spans="1:6" x14ac:dyDescent="0.25">
      <c r="A29" s="11" t="s">
        <v>34</v>
      </c>
      <c r="B29" s="17" t="s">
        <v>43</v>
      </c>
      <c r="C29" s="2" t="s">
        <v>23</v>
      </c>
      <c r="D29" s="12">
        <v>6</v>
      </c>
      <c r="E29" s="13">
        <v>0</v>
      </c>
      <c r="F29" s="14">
        <f t="shared" si="0"/>
        <v>0</v>
      </c>
    </row>
    <row r="30" spans="1:6" ht="30" x14ac:dyDescent="0.25">
      <c r="A30" s="11" t="s">
        <v>44</v>
      </c>
      <c r="B30" s="2" t="s">
        <v>45</v>
      </c>
      <c r="C30" s="2" t="s">
        <v>23</v>
      </c>
      <c r="D30" s="12">
        <v>5</v>
      </c>
      <c r="E30" s="13">
        <v>0</v>
      </c>
      <c r="F30" s="14">
        <f t="shared" si="0"/>
        <v>0</v>
      </c>
    </row>
    <row r="31" spans="1:6" ht="10.5" customHeight="1" x14ac:dyDescent="0.25">
      <c r="A31" s="3"/>
      <c r="B31" s="33"/>
      <c r="C31" s="33"/>
      <c r="D31" s="33"/>
      <c r="E31" s="33"/>
      <c r="F31" s="33"/>
    </row>
    <row r="32" spans="1:6" x14ac:dyDescent="0.25">
      <c r="A32" s="7" t="s">
        <v>10</v>
      </c>
      <c r="B32" s="40" t="s">
        <v>46</v>
      </c>
      <c r="C32" s="41"/>
      <c r="D32" s="41"/>
      <c r="E32" s="41"/>
      <c r="F32" s="15">
        <f>SUM(F14:F30)</f>
        <v>0</v>
      </c>
    </row>
    <row r="33" spans="1:6" ht="9.75" customHeight="1" x14ac:dyDescent="0.25">
      <c r="A33" s="6"/>
      <c r="B33" s="10"/>
      <c r="C33" s="10"/>
      <c r="D33" s="5"/>
      <c r="E33" s="5"/>
      <c r="F33" s="5"/>
    </row>
    <row r="34" spans="1:6" x14ac:dyDescent="0.25">
      <c r="A34" s="7" t="s">
        <v>47</v>
      </c>
      <c r="B34" s="40" t="s">
        <v>48</v>
      </c>
      <c r="C34" s="41"/>
      <c r="D34" s="41"/>
      <c r="E34" s="41"/>
      <c r="F34" s="8"/>
    </row>
    <row r="35" spans="1:6" ht="9.75" customHeight="1" x14ac:dyDescent="0.25">
      <c r="A35" s="1"/>
      <c r="B35" s="10"/>
      <c r="C35" s="4"/>
      <c r="D35" s="5"/>
      <c r="E35" s="5"/>
      <c r="F35" s="5"/>
    </row>
    <row r="36" spans="1:6" x14ac:dyDescent="0.25">
      <c r="A36" s="3"/>
      <c r="B36" s="33" t="s">
        <v>49</v>
      </c>
      <c r="C36" s="33"/>
      <c r="D36" s="33"/>
      <c r="E36" s="33"/>
      <c r="F36" s="33"/>
    </row>
    <row r="37" spans="1:6" ht="10.5" customHeight="1" x14ac:dyDescent="0.25">
      <c r="A37" s="1"/>
      <c r="B37" s="4"/>
      <c r="C37" s="4"/>
      <c r="D37" s="5"/>
      <c r="E37" s="5"/>
      <c r="F37" s="5"/>
    </row>
    <row r="38" spans="1:6" ht="90" x14ac:dyDescent="0.25">
      <c r="A38" s="11" t="s">
        <v>12</v>
      </c>
      <c r="B38" s="17" t="s">
        <v>50</v>
      </c>
      <c r="C38" s="2" t="s">
        <v>51</v>
      </c>
      <c r="D38" s="12">
        <v>90</v>
      </c>
      <c r="E38" s="13">
        <v>0</v>
      </c>
      <c r="F38" s="14">
        <f t="shared" ref="F38:F46" si="1">D38*E38</f>
        <v>0</v>
      </c>
    </row>
    <row r="39" spans="1:6" ht="60" x14ac:dyDescent="0.25">
      <c r="A39" s="11" t="s">
        <v>15</v>
      </c>
      <c r="B39" s="17" t="s">
        <v>52</v>
      </c>
      <c r="C39" s="2" t="s">
        <v>51</v>
      </c>
      <c r="D39" s="12">
        <v>90</v>
      </c>
      <c r="E39" s="13">
        <v>0</v>
      </c>
      <c r="F39" s="14">
        <f t="shared" si="1"/>
        <v>0</v>
      </c>
    </row>
    <row r="40" spans="1:6" ht="91.5" customHeight="1" x14ac:dyDescent="0.25">
      <c r="A40" s="11" t="s">
        <v>18</v>
      </c>
      <c r="B40" s="17" t="s">
        <v>73</v>
      </c>
      <c r="C40" s="2" t="s">
        <v>51</v>
      </c>
      <c r="D40" s="12">
        <v>240</v>
      </c>
      <c r="E40" s="13">
        <v>0</v>
      </c>
      <c r="F40" s="14">
        <f t="shared" si="1"/>
        <v>0</v>
      </c>
    </row>
    <row r="41" spans="1:6" ht="75" x14ac:dyDescent="0.25">
      <c r="A41" s="11" t="s">
        <v>21</v>
      </c>
      <c r="B41" s="17" t="s">
        <v>53</v>
      </c>
      <c r="C41" s="2" t="s">
        <v>51</v>
      </c>
      <c r="D41" s="12">
        <v>263</v>
      </c>
      <c r="E41" s="13">
        <v>0</v>
      </c>
      <c r="F41" s="14">
        <f t="shared" si="1"/>
        <v>0</v>
      </c>
    </row>
    <row r="42" spans="1:6" ht="60.75" customHeight="1" x14ac:dyDescent="0.25">
      <c r="A42" s="11" t="s">
        <v>24</v>
      </c>
      <c r="B42" s="17" t="s">
        <v>54</v>
      </c>
      <c r="C42" s="2" t="s">
        <v>51</v>
      </c>
      <c r="D42" s="12">
        <v>20</v>
      </c>
      <c r="E42" s="13">
        <v>0</v>
      </c>
      <c r="F42" s="14">
        <f t="shared" si="1"/>
        <v>0</v>
      </c>
    </row>
    <row r="43" spans="1:6" ht="61.5" customHeight="1" x14ac:dyDescent="0.25">
      <c r="A43" s="11" t="s">
        <v>26</v>
      </c>
      <c r="B43" s="17" t="s">
        <v>55</v>
      </c>
      <c r="C43" s="2" t="s">
        <v>51</v>
      </c>
      <c r="D43" s="12">
        <v>125</v>
      </c>
      <c r="E43" s="13">
        <v>0</v>
      </c>
      <c r="F43" s="14">
        <f t="shared" si="1"/>
        <v>0</v>
      </c>
    </row>
    <row r="44" spans="1:6" ht="91.5" customHeight="1" x14ac:dyDescent="0.25">
      <c r="A44" s="11" t="s">
        <v>27</v>
      </c>
      <c r="B44" s="17" t="s">
        <v>56</v>
      </c>
      <c r="C44" s="2"/>
      <c r="D44" s="12"/>
      <c r="E44" s="12"/>
      <c r="F44" s="14"/>
    </row>
    <row r="45" spans="1:6" x14ac:dyDescent="0.25">
      <c r="A45" s="11" t="s">
        <v>32</v>
      </c>
      <c r="B45" s="17" t="s">
        <v>42</v>
      </c>
      <c r="C45" s="2" t="s">
        <v>23</v>
      </c>
      <c r="D45" s="12">
        <v>12</v>
      </c>
      <c r="E45" s="13">
        <v>0</v>
      </c>
      <c r="F45" s="14">
        <f t="shared" si="1"/>
        <v>0</v>
      </c>
    </row>
    <row r="46" spans="1:6" x14ac:dyDescent="0.25">
      <c r="A46" s="11" t="s">
        <v>34</v>
      </c>
      <c r="B46" s="17" t="s">
        <v>43</v>
      </c>
      <c r="C46" s="2" t="s">
        <v>23</v>
      </c>
      <c r="D46" s="12">
        <v>6</v>
      </c>
      <c r="E46" s="13">
        <v>0</v>
      </c>
      <c r="F46" s="14">
        <f t="shared" si="1"/>
        <v>0</v>
      </c>
    </row>
    <row r="47" spans="1:6" ht="10.5" customHeight="1" x14ac:dyDescent="0.25">
      <c r="A47" s="3"/>
      <c r="B47" s="4"/>
      <c r="C47" s="4"/>
      <c r="D47" s="5"/>
      <c r="E47" s="5"/>
      <c r="F47" s="5"/>
    </row>
    <row r="48" spans="1:6" x14ac:dyDescent="0.25">
      <c r="A48" s="7" t="s">
        <v>47</v>
      </c>
      <c r="B48" s="40" t="s">
        <v>57</v>
      </c>
      <c r="C48" s="41"/>
      <c r="D48" s="41"/>
      <c r="E48" s="41"/>
      <c r="F48" s="15">
        <f>SUM(F38:F47)</f>
        <v>0</v>
      </c>
    </row>
    <row r="49" spans="1:6" ht="11.25" customHeight="1" x14ac:dyDescent="0.25">
      <c r="A49" s="6"/>
      <c r="B49" s="10"/>
      <c r="C49" s="10"/>
      <c r="D49" s="5"/>
      <c r="E49" s="5"/>
      <c r="F49" s="5"/>
    </row>
    <row r="50" spans="1:6" x14ac:dyDescent="0.25">
      <c r="A50" s="7" t="s">
        <v>58</v>
      </c>
      <c r="B50" s="40" t="s">
        <v>59</v>
      </c>
      <c r="C50" s="41"/>
      <c r="D50" s="41"/>
      <c r="E50" s="41"/>
      <c r="F50" s="8"/>
    </row>
    <row r="51" spans="1:6" ht="9.75" customHeight="1" x14ac:dyDescent="0.25">
      <c r="A51" s="1"/>
      <c r="B51" s="10"/>
      <c r="C51" s="4"/>
      <c r="D51" s="5"/>
      <c r="E51" s="5"/>
      <c r="F51" s="5"/>
    </row>
    <row r="52" spans="1:6" ht="62.25" customHeight="1" x14ac:dyDescent="0.25">
      <c r="A52" s="11" t="s">
        <v>12</v>
      </c>
      <c r="B52" s="17" t="s">
        <v>60</v>
      </c>
      <c r="C52" s="2" t="s">
        <v>20</v>
      </c>
      <c r="D52" s="12">
        <v>5337</v>
      </c>
      <c r="E52" s="13">
        <v>0</v>
      </c>
      <c r="F52" s="14">
        <f t="shared" ref="F52:F55" si="2">D52*E52</f>
        <v>0</v>
      </c>
    </row>
    <row r="53" spans="1:6" ht="279.75" customHeight="1" x14ac:dyDescent="0.25">
      <c r="A53" s="11" t="s">
        <v>15</v>
      </c>
      <c r="B53" s="47" t="s">
        <v>79</v>
      </c>
      <c r="C53" s="2" t="s">
        <v>20</v>
      </c>
      <c r="D53" s="12">
        <v>4582</v>
      </c>
      <c r="E53" s="13">
        <v>0</v>
      </c>
      <c r="F53" s="14">
        <f t="shared" si="2"/>
        <v>0</v>
      </c>
    </row>
    <row r="54" spans="1:6" ht="77.25" customHeight="1" x14ac:dyDescent="0.25">
      <c r="A54" s="11" t="s">
        <v>18</v>
      </c>
      <c r="B54" s="17" t="s">
        <v>61</v>
      </c>
      <c r="C54" s="2" t="s">
        <v>14</v>
      </c>
      <c r="D54" s="12">
        <v>261</v>
      </c>
      <c r="E54" s="13">
        <v>0</v>
      </c>
      <c r="F54" s="14">
        <f t="shared" si="2"/>
        <v>0</v>
      </c>
    </row>
    <row r="55" spans="1:6" ht="126.75" customHeight="1" x14ac:dyDescent="0.25">
      <c r="A55" s="11" t="s">
        <v>21</v>
      </c>
      <c r="B55" s="47" t="s">
        <v>78</v>
      </c>
      <c r="C55" s="2" t="s">
        <v>20</v>
      </c>
      <c r="D55" s="12">
        <v>755</v>
      </c>
      <c r="E55" s="13">
        <v>0</v>
      </c>
      <c r="F55" s="14">
        <f t="shared" si="2"/>
        <v>0</v>
      </c>
    </row>
    <row r="56" spans="1:6" ht="9.75" customHeight="1" x14ac:dyDescent="0.25">
      <c r="A56" s="3"/>
      <c r="B56" s="33"/>
      <c r="C56" s="33"/>
      <c r="D56" s="33"/>
      <c r="E56" s="33"/>
      <c r="F56" s="33"/>
    </row>
    <row r="57" spans="1:6" x14ac:dyDescent="0.25">
      <c r="A57" s="7" t="s">
        <v>58</v>
      </c>
      <c r="B57" s="40" t="s">
        <v>62</v>
      </c>
      <c r="C57" s="41"/>
      <c r="D57" s="41"/>
      <c r="E57" s="41"/>
      <c r="F57" s="15">
        <f>SUM(F52:F55)</f>
        <v>0</v>
      </c>
    </row>
    <row r="58" spans="1:6" ht="7.5" customHeight="1" thickBot="1" x14ac:dyDescent="0.3">
      <c r="A58" s="1"/>
      <c r="B58" s="10"/>
      <c r="C58" s="2"/>
      <c r="D58" s="5"/>
      <c r="E58" s="5"/>
      <c r="F58" s="5"/>
    </row>
    <row r="59" spans="1:6" ht="15.75" x14ac:dyDescent="0.25">
      <c r="A59" s="19"/>
      <c r="B59" s="42" t="s">
        <v>63</v>
      </c>
      <c r="C59" s="43"/>
      <c r="D59" s="43"/>
      <c r="E59" s="43"/>
      <c r="F59" s="20"/>
    </row>
    <row r="60" spans="1:6" ht="6" customHeight="1" x14ac:dyDescent="0.25">
      <c r="A60" s="21"/>
      <c r="B60" s="22"/>
      <c r="C60" s="22"/>
      <c r="D60" s="23"/>
      <c r="E60" s="23"/>
      <c r="F60" s="24"/>
    </row>
    <row r="61" spans="1:6" ht="15.75" x14ac:dyDescent="0.25">
      <c r="A61" s="25" t="s">
        <v>10</v>
      </c>
      <c r="B61" s="36" t="s">
        <v>11</v>
      </c>
      <c r="C61" s="35"/>
      <c r="D61" s="35"/>
      <c r="E61" s="35"/>
      <c r="F61" s="26">
        <f>F32</f>
        <v>0</v>
      </c>
    </row>
    <row r="62" spans="1:6" ht="15.75" x14ac:dyDescent="0.25">
      <c r="A62" s="25" t="s">
        <v>47</v>
      </c>
      <c r="B62" s="36" t="s">
        <v>48</v>
      </c>
      <c r="C62" s="35"/>
      <c r="D62" s="35"/>
      <c r="E62" s="35"/>
      <c r="F62" s="26">
        <f>F48</f>
        <v>0</v>
      </c>
    </row>
    <row r="63" spans="1:6" ht="15.75" x14ac:dyDescent="0.25">
      <c r="A63" s="25" t="s">
        <v>58</v>
      </c>
      <c r="B63" s="36" t="s">
        <v>59</v>
      </c>
      <c r="C63" s="35"/>
      <c r="D63" s="35"/>
      <c r="E63" s="35"/>
      <c r="F63" s="26">
        <f>F57</f>
        <v>0</v>
      </c>
    </row>
    <row r="64" spans="1:6" ht="6.75" customHeight="1" x14ac:dyDescent="0.25">
      <c r="A64" s="21"/>
      <c r="B64" s="22"/>
      <c r="C64" s="22"/>
      <c r="D64" s="23"/>
      <c r="E64" s="23"/>
      <c r="F64" s="24"/>
    </row>
    <row r="65" spans="1:6" ht="15.75" x14ac:dyDescent="0.25">
      <c r="A65" s="25" t="s">
        <v>8</v>
      </c>
      <c r="B65" s="36" t="s">
        <v>64</v>
      </c>
      <c r="C65" s="35"/>
      <c r="D65" s="35"/>
      <c r="E65" s="35"/>
      <c r="F65" s="26">
        <f>SUM(F61:F64)</f>
        <v>0</v>
      </c>
    </row>
    <row r="66" spans="1:6" ht="6.75" customHeight="1" x14ac:dyDescent="0.25">
      <c r="A66" s="21"/>
      <c r="B66" s="22"/>
      <c r="C66" s="22"/>
      <c r="D66" s="23"/>
      <c r="E66" s="23"/>
      <c r="F66" s="24"/>
    </row>
    <row r="67" spans="1:6" ht="15.75" x14ac:dyDescent="0.25">
      <c r="A67" s="21"/>
      <c r="B67" s="34" t="s">
        <v>65</v>
      </c>
      <c r="C67" s="35"/>
      <c r="D67" s="35"/>
      <c r="E67" s="35"/>
      <c r="F67" s="27">
        <f>F65</f>
        <v>0</v>
      </c>
    </row>
    <row r="68" spans="1:6" ht="4.5" customHeight="1" x14ac:dyDescent="0.25">
      <c r="A68" s="25"/>
      <c r="B68" s="28"/>
      <c r="C68" s="28"/>
      <c r="D68" s="23"/>
      <c r="E68" s="23"/>
      <c r="F68" s="24"/>
    </row>
    <row r="69" spans="1:6" ht="15.75" x14ac:dyDescent="0.25">
      <c r="A69" s="21"/>
      <c r="B69" s="34" t="s">
        <v>66</v>
      </c>
      <c r="C69" s="35"/>
      <c r="D69" s="35"/>
      <c r="E69" s="35"/>
      <c r="F69" s="24"/>
    </row>
    <row r="70" spans="1:6" ht="6" customHeight="1" x14ac:dyDescent="0.25">
      <c r="A70" s="21"/>
      <c r="B70" s="22"/>
      <c r="C70" s="22"/>
      <c r="D70" s="23"/>
      <c r="E70" s="23"/>
      <c r="F70" s="24"/>
    </row>
    <row r="71" spans="1:6" ht="15.75" x14ac:dyDescent="0.25">
      <c r="A71" s="29"/>
      <c r="B71" s="36" t="s">
        <v>67</v>
      </c>
      <c r="C71" s="35"/>
      <c r="D71" s="35"/>
      <c r="E71" s="35"/>
      <c r="F71" s="26">
        <f>F67</f>
        <v>0</v>
      </c>
    </row>
    <row r="72" spans="1:6" ht="15.75" x14ac:dyDescent="0.25">
      <c r="A72" s="29"/>
      <c r="B72" s="36" t="s">
        <v>68</v>
      </c>
      <c r="C72" s="35"/>
      <c r="D72" s="35"/>
      <c r="E72" s="35"/>
      <c r="F72" s="26">
        <f>0.25*F71</f>
        <v>0</v>
      </c>
    </row>
    <row r="73" spans="1:6" ht="16.5" thickBot="1" x14ac:dyDescent="0.3">
      <c r="A73" s="30"/>
      <c r="B73" s="37" t="s">
        <v>69</v>
      </c>
      <c r="C73" s="38"/>
      <c r="D73" s="38"/>
      <c r="E73" s="38"/>
      <c r="F73" s="31">
        <f>SUM(F71:F72)</f>
        <v>0</v>
      </c>
    </row>
    <row r="74" spans="1:6" ht="7.5" customHeight="1" x14ac:dyDescent="0.25">
      <c r="A74" s="3"/>
      <c r="B74" s="4"/>
      <c r="C74" s="4"/>
      <c r="D74" s="5"/>
      <c r="E74" s="5"/>
      <c r="F74" s="5"/>
    </row>
    <row r="75" spans="1:6" ht="15" customHeight="1" x14ac:dyDescent="0.25">
      <c r="B75" s="4" t="s">
        <v>70</v>
      </c>
      <c r="C75" s="4"/>
      <c r="D75" s="39" t="s">
        <v>71</v>
      </c>
      <c r="E75" s="39"/>
      <c r="F75" s="39"/>
    </row>
    <row r="76" spans="1:6" x14ac:dyDescent="0.25">
      <c r="A76" s="1"/>
      <c r="B76" s="33" t="s">
        <v>74</v>
      </c>
      <c r="C76" s="33"/>
      <c r="D76" s="33"/>
      <c r="E76" s="33"/>
      <c r="F76" s="33"/>
    </row>
    <row r="77" spans="1:6" x14ac:dyDescent="0.25">
      <c r="A77" s="3"/>
      <c r="B77" s="18"/>
      <c r="C77" s="18"/>
      <c r="D77" s="18"/>
      <c r="E77" s="18"/>
      <c r="F77" s="18"/>
    </row>
    <row r="78" spans="1:6" x14ac:dyDescent="0.25">
      <c r="A78" s="1"/>
      <c r="B78" s="4"/>
      <c r="C78" s="4"/>
      <c r="D78" s="5"/>
      <c r="E78" s="5"/>
      <c r="F78" s="5"/>
    </row>
    <row r="79" spans="1:6" x14ac:dyDescent="0.25">
      <c r="A79" s="3"/>
    </row>
  </sheetData>
  <mergeCells count="30">
    <mergeCell ref="B6:F6"/>
    <mergeCell ref="C1:F1"/>
    <mergeCell ref="C2:F2"/>
    <mergeCell ref="C3:F3"/>
    <mergeCell ref="B4:F4"/>
    <mergeCell ref="B5:F5"/>
    <mergeCell ref="B31:F31"/>
    <mergeCell ref="B32:E32"/>
    <mergeCell ref="B34:E34"/>
    <mergeCell ref="B36:F36"/>
    <mergeCell ref="B7:F7"/>
    <mergeCell ref="B8:F8"/>
    <mergeCell ref="B10:E10"/>
    <mergeCell ref="B12:E12"/>
    <mergeCell ref="B65:E65"/>
    <mergeCell ref="B48:E48"/>
    <mergeCell ref="B50:E50"/>
    <mergeCell ref="B56:F56"/>
    <mergeCell ref="B57:E57"/>
    <mergeCell ref="B59:E59"/>
    <mergeCell ref="B61:E61"/>
    <mergeCell ref="B62:E62"/>
    <mergeCell ref="B63:E63"/>
    <mergeCell ref="B76:F76"/>
    <mergeCell ref="B67:E67"/>
    <mergeCell ref="B69:E69"/>
    <mergeCell ref="B71:E71"/>
    <mergeCell ref="B72:E72"/>
    <mergeCell ref="B73:E73"/>
    <mergeCell ref="D75:F75"/>
  </mergeCells>
  <pageMargins left="0.7" right="0.7" top="0.75" bottom="0.75" header="0.3" footer="0.3"/>
  <pageSetup scale="73" fitToHeight="0"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dc:creator>
  <cp:lastModifiedBy>Windows User</cp:lastModifiedBy>
  <cp:lastPrinted>2018-10-23T08:31:37Z</cp:lastPrinted>
  <dcterms:created xsi:type="dcterms:W3CDTF">2018-10-23T07:34:25Z</dcterms:created>
  <dcterms:modified xsi:type="dcterms:W3CDTF">2018-11-14T10:36:25Z</dcterms:modified>
</cp:coreProperties>
</file>