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Z:\Klijenti\ALFIR\Dokumentacija za nabavu\Hotel Alfir\Ex-ante\"/>
    </mc:Choice>
  </mc:AlternateContent>
  <xr:revisionPtr revIDLastSave="0" documentId="13_ncr:1_{B4ACA37D-F1CC-43F5-8AAB-9DCDAC305F38}" xr6:coauthVersionLast="44" xr6:coauthVersionMax="44" xr10:uidLastSave="{00000000-0000-0000-0000-000000000000}"/>
  <bookViews>
    <workbookView xWindow="-120" yWindow="-120" windowWidth="29040" windowHeight="15840" tabRatio="827" activeTab="1" xr2:uid="{00000000-000D-0000-FFFF-FFFF00000000}"/>
  </bookViews>
  <sheets>
    <sheet name="NASLOVNA" sheetId="35" r:id="rId1"/>
    <sheet name="OPĆI UVJETI" sheetId="34" r:id="rId2"/>
    <sheet name="UKUPNA REKAPITULACIJA" sheetId="38" r:id="rId3"/>
    <sheet name="A. GRAĐEVINSKO- OBRTNIČKI" sheetId="7" r:id="rId4"/>
    <sheet name="B. STROJARSTVO" sheetId="41" r:id="rId5"/>
    <sheet name="C. ELEKTROINSTALACIJE" sheetId="39" r:id="rId6"/>
    <sheet name="D. DIZALO" sheetId="40" r:id="rId7"/>
  </sheets>
  <definedNames>
    <definedName name="AA" localSheetId="3">#REF!</definedName>
    <definedName name="AA" localSheetId="6">#REF!</definedName>
    <definedName name="AA" localSheetId="1">#REF!</definedName>
    <definedName name="AA" localSheetId="2">#REF!</definedName>
    <definedName name="AA">#REF!</definedName>
    <definedName name="adsdasdads" localSheetId="3">#REF!</definedName>
    <definedName name="adsdasdads" localSheetId="6">#REF!</definedName>
    <definedName name="adsdasdads" localSheetId="1">#REF!</definedName>
    <definedName name="adsdasdads" localSheetId="2">#REF!</definedName>
    <definedName name="adsdasdads">#REF!</definedName>
    <definedName name="aluminijska" localSheetId="3">#REF!</definedName>
    <definedName name="aluminijska" localSheetId="6">#REF!</definedName>
    <definedName name="aluminijska" localSheetId="1">#REF!</definedName>
    <definedName name="aluminijska" localSheetId="2">#REF!</definedName>
    <definedName name="aluminijska">#REF!</definedName>
    <definedName name="asadasdsd" localSheetId="3">#REF!</definedName>
    <definedName name="asadasdsd" localSheetId="6">#REF!</definedName>
    <definedName name="asadasdsd" localSheetId="1">#REF!</definedName>
    <definedName name="asadasdsd" localSheetId="2">#REF!</definedName>
    <definedName name="asadasdsd">#REF!</definedName>
    <definedName name="betonska" localSheetId="6">#REF!</definedName>
    <definedName name="betonska" localSheetId="1">#REF!</definedName>
    <definedName name="betonska" localSheetId="2">#REF!</definedName>
    <definedName name="betonska">#REF!</definedName>
    <definedName name="dadsasa" localSheetId="3">#REF!</definedName>
    <definedName name="dadsasa" localSheetId="6">#REF!</definedName>
    <definedName name="dadsasa" localSheetId="1">#REF!</definedName>
    <definedName name="dadsasa" localSheetId="2">#REF!</definedName>
    <definedName name="dadsasa">#REF!</definedName>
    <definedName name="DAS" localSheetId="3">#REF!</definedName>
    <definedName name="DAS" localSheetId="6">#REF!</definedName>
    <definedName name="DAS" localSheetId="1">#REF!</definedName>
    <definedName name="DAS" localSheetId="2">#REF!</definedName>
    <definedName name="DAS">#REF!</definedName>
    <definedName name="DFS" localSheetId="3">#REF!</definedName>
    <definedName name="DFS" localSheetId="6">#REF!</definedName>
    <definedName name="DFS" localSheetId="1">#REF!</definedName>
    <definedName name="DFS" localSheetId="2">#REF!</definedName>
    <definedName name="DFS">#REF!</definedName>
    <definedName name="DGF" localSheetId="3">#REF!</definedName>
    <definedName name="DGF" localSheetId="6">#REF!</definedName>
    <definedName name="DGF" localSheetId="1">#REF!</definedName>
    <definedName name="DGF" localSheetId="2">#REF!</definedName>
    <definedName name="DGF">#REF!</definedName>
    <definedName name="DSA" localSheetId="3">#REF!</definedName>
    <definedName name="DSA" localSheetId="6">#REF!</definedName>
    <definedName name="DSA" localSheetId="1">#REF!</definedName>
    <definedName name="DSA" localSheetId="2">#REF!</definedName>
    <definedName name="DSA">#REF!</definedName>
    <definedName name="DSAS" localSheetId="3">#REF!</definedName>
    <definedName name="DSAS" localSheetId="6">#REF!</definedName>
    <definedName name="DSAS" localSheetId="1">#REF!</definedName>
    <definedName name="DSAS" localSheetId="2">#REF!</definedName>
    <definedName name="DSAS">#REF!</definedName>
    <definedName name="GDF" localSheetId="3">#REF!</definedName>
    <definedName name="GDF" localSheetId="6">#REF!</definedName>
    <definedName name="GDF" localSheetId="1">#REF!</definedName>
    <definedName name="GDF" localSheetId="2">#REF!</definedName>
    <definedName name="GDF">#REF!</definedName>
    <definedName name="gradbena" localSheetId="6">#REF!</definedName>
    <definedName name="gradbena" localSheetId="1">#REF!</definedName>
    <definedName name="gradbena" localSheetId="2">#REF!</definedName>
    <definedName name="gradbena">#REF!</definedName>
    <definedName name="HD" localSheetId="3">#REF!</definedName>
    <definedName name="HD" localSheetId="6">#REF!</definedName>
    <definedName name="HD" localSheetId="1">#REF!</definedName>
    <definedName name="HD" localSheetId="2">#REF!</definedName>
    <definedName name="HD">#REF!</definedName>
    <definedName name="instalacijska" localSheetId="3">#REF!</definedName>
    <definedName name="instalacijska" localSheetId="6">#REF!</definedName>
    <definedName name="instalacijska" localSheetId="1">#REF!</definedName>
    <definedName name="instalacijska" localSheetId="2">#REF!</definedName>
    <definedName name="instalacijska">#REF!</definedName>
    <definedName name="_xlnm.Print_Titles" localSheetId="3">'A. GRAĐEVINSKO- OBRTNIČKI'!$1:$3</definedName>
    <definedName name="_xlnm.Print_Titles" localSheetId="4">'B. STROJARSTVO'!$1:$1</definedName>
    <definedName name="_xlnm.Print_Titles" localSheetId="1">'OPĆI UVJETI'!$2:$2</definedName>
    <definedName name="keramicarska" localSheetId="6">#REF!</definedName>
    <definedName name="keramicarska" localSheetId="1">#REF!</definedName>
    <definedName name="keramicarska" localSheetId="2">#REF!</definedName>
    <definedName name="keramicarska">#REF!</definedName>
    <definedName name="kljucavnicarska" localSheetId="6">#REF!</definedName>
    <definedName name="kljucavnicarska" localSheetId="1">#REF!</definedName>
    <definedName name="kljucavnicarska" localSheetId="2">#REF!</definedName>
    <definedName name="kljucavnicarska">#REF!</definedName>
    <definedName name="krovskokleparska" localSheetId="6">#REF!</definedName>
    <definedName name="krovskokleparska" localSheetId="1">#REF!</definedName>
    <definedName name="krovskokleparska" localSheetId="2">#REF!</definedName>
    <definedName name="krovskokleparska">#REF!</definedName>
    <definedName name="M" localSheetId="3">#REF!</definedName>
    <definedName name="M" localSheetId="6">#REF!</definedName>
    <definedName name="M" localSheetId="1">#REF!</definedName>
    <definedName name="M" localSheetId="2">#REF!</definedName>
    <definedName name="M">#REF!</definedName>
    <definedName name="mavcnokartonska" localSheetId="6">#REF!</definedName>
    <definedName name="mavcnokartonska" localSheetId="1">#REF!</definedName>
    <definedName name="mavcnokartonska" localSheetId="2">#REF!</definedName>
    <definedName name="mavcnokartonska">#REF!</definedName>
    <definedName name="mizarska" localSheetId="3">#REF!</definedName>
    <definedName name="mizarska" localSheetId="6">#REF!</definedName>
    <definedName name="mizarska" localSheetId="1">#REF!</definedName>
    <definedName name="mizarska" localSheetId="2">#REF!</definedName>
    <definedName name="mizarska">#REF!</definedName>
    <definedName name="obrtniska" localSheetId="6">#REF!</definedName>
    <definedName name="obrtniska" localSheetId="1">#REF!</definedName>
    <definedName name="obrtniska" localSheetId="2">#REF!</definedName>
    <definedName name="obrtniska">#REF!</definedName>
    <definedName name="odvodnavanje" localSheetId="3">#REF!</definedName>
    <definedName name="odvodnavanje" localSheetId="6">#REF!</definedName>
    <definedName name="odvodnavanje" localSheetId="1">#REF!</definedName>
    <definedName name="odvodnavanje" localSheetId="2">#REF!</definedName>
    <definedName name="odvodnavanje">#REF!</definedName>
    <definedName name="penobetonerska" localSheetId="3">#REF!</definedName>
    <definedName name="penobetonerska" localSheetId="6">#REF!</definedName>
    <definedName name="penobetonerska" localSheetId="1">#REF!</definedName>
    <definedName name="penobetonerska" localSheetId="2">#REF!</definedName>
    <definedName name="penobetonerska">#REF!</definedName>
    <definedName name="_xlnm.Print_Area" localSheetId="3">'A. GRAĐEVINSKO- OBRTNIČKI'!$A$1:$F$539</definedName>
    <definedName name="_xlnm.Print_Area" localSheetId="4">'B. STROJARSTVO'!$A$1:$F$493</definedName>
    <definedName name="_xlnm.Print_Area" localSheetId="5">'C. ELEKTROINSTALACIJE'!$A$1:$F$602</definedName>
    <definedName name="_xlnm.Print_Area" localSheetId="6">'D. DIZALO'!$A$1:$D$232</definedName>
    <definedName name="_xlnm.Print_Area" localSheetId="0">NASLOVNA!$A$1:$C$33</definedName>
    <definedName name="_xlnm.Print_Area" localSheetId="1">'OPĆI UVJETI'!$A$1:$B$43</definedName>
    <definedName name="_xlnm.Print_Area" localSheetId="2">'UKUPNA REKAPITULACIJA'!$A$1:$G$20</definedName>
    <definedName name="sdada" localSheetId="3">#REF!</definedName>
    <definedName name="sdada" localSheetId="6">#REF!</definedName>
    <definedName name="sdada" localSheetId="0">#REF!</definedName>
    <definedName name="sdada" localSheetId="1">#REF!</definedName>
    <definedName name="sdada" localSheetId="2">#REF!</definedName>
    <definedName name="sdada">#REF!</definedName>
    <definedName name="sdadsad" localSheetId="3">#REF!</definedName>
    <definedName name="sdadsad" localSheetId="6">#REF!</definedName>
    <definedName name="sdadsad" localSheetId="0">#REF!</definedName>
    <definedName name="sdadsad" localSheetId="1">#REF!</definedName>
    <definedName name="sdadsad" localSheetId="2">#REF!</definedName>
    <definedName name="sdadsad">#REF!</definedName>
    <definedName name="slikopleskarska" localSheetId="6">#REF!</definedName>
    <definedName name="slikopleskarska" localSheetId="0">#REF!</definedName>
    <definedName name="slikopleskarska" localSheetId="1">#REF!</definedName>
    <definedName name="slikopleskarska" localSheetId="2">#REF!</definedName>
    <definedName name="slikopleskarska">#REF!</definedName>
    <definedName name="ssdasdad" localSheetId="3">#REF!</definedName>
    <definedName name="ssdasdad" localSheetId="6">#REF!</definedName>
    <definedName name="ssdasdad" localSheetId="1">#REF!</definedName>
    <definedName name="ssdasdad" localSheetId="2">#REF!</definedName>
    <definedName name="ssdasdad">#REF!</definedName>
    <definedName name="tehnologija" localSheetId="3">#REF!</definedName>
    <definedName name="tehnologija" localSheetId="6">#REF!</definedName>
    <definedName name="tehnologija" localSheetId="1">#REF!</definedName>
    <definedName name="tehnologija" localSheetId="2">#REF!</definedName>
    <definedName name="tehnologija">#REF!</definedName>
    <definedName name="tesarska" localSheetId="6">#REF!</definedName>
    <definedName name="tesarska" localSheetId="1">#REF!</definedName>
    <definedName name="tesarska" localSheetId="2">#REF!</definedName>
    <definedName name="tesarska">#REF!</definedName>
    <definedName name="TZ" localSheetId="3">#REF!</definedName>
    <definedName name="TZ" localSheetId="6">#REF!</definedName>
    <definedName name="TZ" localSheetId="1">#REF!</definedName>
    <definedName name="TZ" localSheetId="2">#REF!</definedName>
    <definedName name="TZ">#REF!</definedName>
    <definedName name="zemeljska" localSheetId="6">#REF!</definedName>
    <definedName name="zemeljska" localSheetId="1">#REF!</definedName>
    <definedName name="zemeljska" localSheetId="2">#REF!</definedName>
    <definedName name="zemeljska">#REF!</definedName>
    <definedName name="zidarska" localSheetId="6">#REF!</definedName>
    <definedName name="zidarska" localSheetId="1">#REF!</definedName>
    <definedName name="zidarska" localSheetId="2">#REF!</definedName>
    <definedName name="zidarska">#REF!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69" i="41" l="1"/>
  <c r="F467" i="41"/>
  <c r="F465" i="41"/>
  <c r="F463" i="41"/>
  <c r="F461" i="41"/>
  <c r="F457" i="41"/>
  <c r="F453" i="41"/>
  <c r="F452" i="41"/>
  <c r="F447" i="41"/>
  <c r="F446" i="41"/>
  <c r="F427" i="41"/>
  <c r="F425" i="41"/>
  <c r="F423" i="41"/>
  <c r="F421" i="41"/>
  <c r="F419" i="41"/>
  <c r="F416" i="41"/>
  <c r="F411" i="41"/>
  <c r="F408" i="41"/>
  <c r="F407" i="41"/>
  <c r="F404" i="41"/>
  <c r="F397" i="41"/>
  <c r="F382" i="41"/>
  <c r="F380" i="41"/>
  <c r="F378" i="41"/>
  <c r="F376" i="41"/>
  <c r="F374" i="41"/>
  <c r="F371" i="41"/>
  <c r="F369" i="41"/>
  <c r="F367" i="41"/>
  <c r="F366" i="41"/>
  <c r="F365" i="41"/>
  <c r="F362" i="41"/>
  <c r="F360" i="41"/>
  <c r="F358" i="41"/>
  <c r="F356" i="41"/>
  <c r="F354" i="41"/>
  <c r="F352" i="41"/>
  <c r="F350" i="41"/>
  <c r="F348" i="41"/>
  <c r="F346" i="41"/>
  <c r="F344" i="41"/>
  <c r="F342" i="41"/>
  <c r="F329" i="41"/>
  <c r="F327" i="41"/>
  <c r="F324" i="41"/>
  <c r="F314" i="41"/>
  <c r="F311" i="41"/>
  <c r="F308" i="41"/>
  <c r="F305" i="41"/>
  <c r="F302" i="41"/>
  <c r="F301" i="41"/>
  <c r="F298" i="41"/>
  <c r="F294" i="41"/>
  <c r="F276" i="41"/>
  <c r="F245" i="41"/>
  <c r="F243" i="41"/>
  <c r="F241" i="41"/>
  <c r="F239" i="41"/>
  <c r="F237" i="41"/>
  <c r="F233" i="41"/>
  <c r="F231" i="41"/>
  <c r="F229" i="41"/>
  <c r="F227" i="41"/>
  <c r="F225" i="41"/>
  <c r="F224" i="41"/>
  <c r="F223" i="41"/>
  <c r="F222" i="41"/>
  <c r="F221" i="41"/>
  <c r="F220" i="41"/>
  <c r="F219" i="41"/>
  <c r="F218" i="41"/>
  <c r="F215" i="41"/>
  <c r="F213" i="41"/>
  <c r="F211" i="41"/>
  <c r="F209" i="41"/>
  <c r="F207" i="41"/>
  <c r="F205" i="41"/>
  <c r="F203" i="41"/>
  <c r="F201" i="41"/>
  <c r="F198" i="41"/>
  <c r="F196" i="41"/>
  <c r="F194" i="41"/>
  <c r="F191" i="41"/>
  <c r="F189" i="41"/>
  <c r="F187" i="41"/>
  <c r="F185" i="41"/>
  <c r="F184" i="41"/>
  <c r="F179" i="41"/>
  <c r="F177" i="41"/>
  <c r="F175" i="41"/>
  <c r="F173" i="41"/>
  <c r="F172" i="41"/>
  <c r="F171" i="41"/>
  <c r="F170" i="41"/>
  <c r="F169" i="41"/>
  <c r="F168" i="41"/>
  <c r="F167" i="41"/>
  <c r="F164" i="41"/>
  <c r="F163" i="41"/>
  <c r="F162" i="41"/>
  <c r="F161" i="41"/>
  <c r="F160" i="41"/>
  <c r="F159" i="41"/>
  <c r="F158" i="41"/>
  <c r="F153" i="41"/>
  <c r="F150" i="41"/>
  <c r="F147" i="41"/>
  <c r="F144" i="41"/>
  <c r="F142" i="41"/>
  <c r="F139" i="41"/>
  <c r="F137" i="41"/>
  <c r="F126" i="41"/>
  <c r="F106" i="41"/>
  <c r="F80" i="41"/>
  <c r="F57" i="41"/>
  <c r="F37" i="41"/>
  <c r="F35" i="41"/>
  <c r="F246" i="41" l="1"/>
  <c r="F475" i="41" s="1"/>
  <c r="F470" i="41"/>
  <c r="F478" i="41" s="1"/>
  <c r="F383" i="41"/>
  <c r="F476" i="41" s="1"/>
  <c r="F428" i="41"/>
  <c r="F477" i="41" s="1"/>
  <c r="F575" i="39"/>
  <c r="F577" i="39" s="1"/>
  <c r="F592" i="39" s="1"/>
  <c r="F574" i="39"/>
  <c r="F573" i="39"/>
  <c r="F572" i="39"/>
  <c r="F571" i="39"/>
  <c r="F570" i="39"/>
  <c r="F569" i="39"/>
  <c r="F568" i="39"/>
  <c r="F567" i="39"/>
  <c r="F566" i="39"/>
  <c r="F559" i="39"/>
  <c r="F555" i="39"/>
  <c r="F553" i="39"/>
  <c r="F551" i="39"/>
  <c r="F549" i="39"/>
  <c r="F547" i="39"/>
  <c r="F540" i="39"/>
  <c r="F538" i="39"/>
  <c r="F536" i="39"/>
  <c r="F534" i="39"/>
  <c r="F532" i="39"/>
  <c r="F528" i="39"/>
  <c r="F523" i="39"/>
  <c r="F520" i="39"/>
  <c r="F515" i="39"/>
  <c r="F512" i="39"/>
  <c r="F509" i="39"/>
  <c r="F505" i="39"/>
  <c r="F500" i="39"/>
  <c r="F495" i="39"/>
  <c r="F490" i="39"/>
  <c r="F485" i="39"/>
  <c r="F481" i="39"/>
  <c r="F476" i="39"/>
  <c r="F468" i="39"/>
  <c r="F464" i="39"/>
  <c r="F460" i="39"/>
  <c r="F456" i="39"/>
  <c r="F453" i="39"/>
  <c r="F449" i="39"/>
  <c r="F447" i="39"/>
  <c r="F443" i="39"/>
  <c r="F439" i="39"/>
  <c r="F410" i="39"/>
  <c r="F408" i="39"/>
  <c r="F406" i="39"/>
  <c r="F404" i="39"/>
  <c r="F402" i="39"/>
  <c r="F400" i="39"/>
  <c r="F398" i="39"/>
  <c r="F396" i="39"/>
  <c r="F393" i="39"/>
  <c r="F391" i="39"/>
  <c r="F384" i="39"/>
  <c r="F382" i="39"/>
  <c r="F380" i="39"/>
  <c r="F378" i="39"/>
  <c r="F376" i="39"/>
  <c r="F374" i="39"/>
  <c r="F367" i="39"/>
  <c r="F360" i="39"/>
  <c r="F358" i="39"/>
  <c r="F356" i="39"/>
  <c r="F352" i="39"/>
  <c r="F339" i="39"/>
  <c r="F326" i="39"/>
  <c r="F313" i="39"/>
  <c r="F300" i="39"/>
  <c r="F286" i="39"/>
  <c r="F272" i="39"/>
  <c r="F258" i="39"/>
  <c r="F244" i="39"/>
  <c r="F231" i="39"/>
  <c r="F217" i="39"/>
  <c r="F200" i="39"/>
  <c r="F195" i="39"/>
  <c r="F190" i="39"/>
  <c r="F185" i="39"/>
  <c r="F180" i="39"/>
  <c r="F175" i="39"/>
  <c r="F170" i="39"/>
  <c r="F165" i="39"/>
  <c r="F160" i="39"/>
  <c r="F155" i="39"/>
  <c r="F150" i="39"/>
  <c r="F145" i="39"/>
  <c r="F140" i="39"/>
  <c r="F135" i="39"/>
  <c r="F130" i="39"/>
  <c r="F125" i="39"/>
  <c r="F120" i="39"/>
  <c r="F115" i="39"/>
  <c r="F110" i="39"/>
  <c r="F106" i="39"/>
  <c r="F101" i="39"/>
  <c r="F96" i="39"/>
  <c r="F91" i="39"/>
  <c r="F86" i="39"/>
  <c r="F81" i="39"/>
  <c r="F76" i="39"/>
  <c r="F71" i="39"/>
  <c r="F66" i="39"/>
  <c r="F61" i="39"/>
  <c r="F56" i="39"/>
  <c r="F51" i="39"/>
  <c r="F46" i="39"/>
  <c r="F41" i="39"/>
  <c r="F36" i="39"/>
  <c r="F31" i="39"/>
  <c r="F26" i="39"/>
  <c r="F21" i="39"/>
  <c r="F479" i="41" l="1"/>
  <c r="G10" i="38" s="1"/>
  <c r="F561" i="39"/>
  <c r="F590" i="39" s="1"/>
  <c r="F543" i="39"/>
  <c r="F588" i="39" s="1"/>
  <c r="F386" i="39"/>
  <c r="F584" i="39" s="1"/>
  <c r="F594" i="39" s="1"/>
  <c r="G12" i="38" s="1"/>
  <c r="F412" i="39"/>
  <c r="F586" i="39" s="1"/>
  <c r="C220" i="40" l="1"/>
  <c r="C222" i="40" l="1"/>
  <c r="C224" i="40" s="1"/>
  <c r="B491" i="7"/>
  <c r="F479" i="7"/>
  <c r="F478" i="7"/>
  <c r="F477" i="7"/>
  <c r="F476" i="7"/>
  <c r="F475" i="7"/>
  <c r="F474" i="7"/>
  <c r="F473" i="7"/>
  <c r="F472" i="7"/>
  <c r="F484" i="7"/>
  <c r="F489" i="7"/>
  <c r="F471" i="7"/>
  <c r="F470" i="7"/>
  <c r="F469" i="7"/>
  <c r="F491" i="7" l="1"/>
  <c r="E518" i="7" s="1"/>
  <c r="F160" i="7"/>
  <c r="F159" i="7"/>
  <c r="F158" i="7"/>
  <c r="F157" i="7"/>
  <c r="F156" i="7"/>
  <c r="F155" i="7"/>
  <c r="F154" i="7"/>
  <c r="F153" i="7"/>
  <c r="F152" i="7"/>
  <c r="F151" i="7"/>
  <c r="F150" i="7"/>
  <c r="F430" i="7" l="1"/>
  <c r="F352" i="7"/>
  <c r="F319" i="7"/>
  <c r="F318" i="7"/>
  <c r="F196" i="7"/>
  <c r="F195" i="7"/>
  <c r="F194" i="7"/>
  <c r="F190" i="7"/>
  <c r="F189" i="7"/>
  <c r="F188" i="7"/>
  <c r="F184" i="7"/>
  <c r="F183" i="7"/>
  <c r="F179" i="7"/>
  <c r="F146" i="7"/>
  <c r="F142" i="7"/>
  <c r="F138" i="7"/>
  <c r="F134" i="7"/>
  <c r="B162" i="7"/>
  <c r="F173" i="7"/>
  <c r="F174" i="7"/>
  <c r="F175" i="7"/>
  <c r="B198" i="7"/>
  <c r="F198" i="7" l="1"/>
  <c r="F110" i="7" l="1"/>
  <c r="F414" i="7" l="1"/>
  <c r="F410" i="7"/>
  <c r="F130" i="7"/>
  <c r="F457" i="7" l="1"/>
  <c r="F452" i="7"/>
  <c r="F456" i="7"/>
  <c r="F442" i="7"/>
  <c r="F426" i="7"/>
  <c r="F421" i="7" l="1"/>
  <c r="F402" i="7"/>
  <c r="F398" i="7"/>
  <c r="F314" i="7"/>
  <c r="F310" i="7"/>
  <c r="F303" i="7"/>
  <c r="F302" i="7"/>
  <c r="F298" i="7"/>
  <c r="F294" i="7"/>
  <c r="F122" i="7" l="1"/>
  <c r="F118" i="7"/>
  <c r="F60" i="7"/>
  <c r="F56" i="7"/>
  <c r="F52" i="7"/>
  <c r="F40" i="7"/>
  <c r="F36" i="7"/>
  <c r="F30" i="7"/>
  <c r="F109" i="7" l="1"/>
  <c r="F108" i="7"/>
  <c r="F107" i="7"/>
  <c r="F106" i="7"/>
  <c r="F105" i="7"/>
  <c r="F104" i="7"/>
  <c r="F103" i="7"/>
  <c r="F102" i="7"/>
  <c r="F101" i="7"/>
  <c r="F100" i="7"/>
  <c r="F99" i="7"/>
  <c r="F98" i="7"/>
  <c r="F97" i="7"/>
  <c r="F96" i="7"/>
  <c r="F95" i="7"/>
  <c r="F94" i="7"/>
  <c r="F93" i="7"/>
  <c r="F92" i="7"/>
  <c r="F91" i="7"/>
  <c r="F90" i="7"/>
  <c r="F89" i="7"/>
  <c r="F88" i="7"/>
  <c r="F87" i="7"/>
  <c r="F86" i="7"/>
  <c r="F85" i="7"/>
  <c r="F84" i="7"/>
  <c r="F83" i="7"/>
  <c r="F82" i="7"/>
  <c r="F81" i="7"/>
  <c r="F80" i="7"/>
  <c r="F79" i="7"/>
  <c r="F78" i="7"/>
  <c r="F77" i="7"/>
  <c r="F76" i="7"/>
  <c r="F75" i="7"/>
  <c r="F74" i="7"/>
  <c r="F73" i="7"/>
  <c r="F72" i="7"/>
  <c r="F71" i="7"/>
  <c r="F70" i="7"/>
  <c r="F69" i="7"/>
  <c r="F68" i="7"/>
  <c r="F252" i="7"/>
  <c r="F251" i="7"/>
  <c r="F250" i="7"/>
  <c r="F249" i="7"/>
  <c r="F248" i="7"/>
  <c r="F247" i="7"/>
  <c r="F246" i="7"/>
  <c r="F245" i="7"/>
  <c r="F244" i="7"/>
  <c r="F243" i="7"/>
  <c r="F242" i="7"/>
  <c r="F241" i="7"/>
  <c r="F240" i="7"/>
  <c r="F239" i="7"/>
  <c r="F238" i="7"/>
  <c r="F237" i="7"/>
  <c r="F236" i="7"/>
  <c r="F235" i="7"/>
  <c r="F234" i="7"/>
  <c r="F233" i="7"/>
  <c r="F232" i="7"/>
  <c r="F231" i="7"/>
  <c r="F230" i="7"/>
  <c r="F229" i="7"/>
  <c r="F228" i="7"/>
  <c r="F451" i="7" l="1"/>
  <c r="B459" i="7"/>
  <c r="F459" i="7" l="1"/>
  <c r="E516" i="7" s="1"/>
  <c r="F227" i="7" l="1"/>
  <c r="F226" i="7"/>
  <c r="F280" i="7" l="1"/>
  <c r="F425" i="7"/>
  <c r="F126" i="7"/>
  <c r="E502" i="7" l="1"/>
  <c r="F64" i="7" l="1"/>
  <c r="F48" i="7"/>
  <c r="F293" i="7" l="1"/>
  <c r="B372" i="7" l="1"/>
  <c r="F369" i="7"/>
  <c r="F365" i="7"/>
  <c r="F361" i="7"/>
  <c r="F348" i="7"/>
  <c r="F344" i="7"/>
  <c r="F372" i="7" l="1"/>
  <c r="F289" i="7"/>
  <c r="E510" i="7" l="1"/>
  <c r="F225" i="7" l="1"/>
  <c r="F224" i="7"/>
  <c r="F223" i="7"/>
  <c r="F222" i="7"/>
  <c r="F221" i="7"/>
  <c r="F220" i="7"/>
  <c r="F218" i="7"/>
  <c r="F217" i="7"/>
  <c r="F216" i="7"/>
  <c r="F215" i="7"/>
  <c r="F214" i="7"/>
  <c r="F213" i="7"/>
  <c r="F212" i="7"/>
  <c r="F211" i="7"/>
  <c r="F438" i="7" l="1"/>
  <c r="F434" i="7"/>
  <c r="F406" i="7"/>
  <c r="F387" i="7"/>
  <c r="F383" i="7"/>
  <c r="F379" i="7"/>
  <c r="F340" i="7"/>
  <c r="F336" i="7"/>
  <c r="F332" i="7"/>
  <c r="F285" i="7"/>
  <c r="F281" i="7"/>
  <c r="F279" i="7"/>
  <c r="F278" i="7"/>
  <c r="F256" i="7"/>
  <c r="F114" i="7"/>
  <c r="F219" i="7"/>
  <c r="F210" i="7"/>
  <c r="F44" i="7"/>
  <c r="F35" i="7"/>
  <c r="F34" i="7"/>
  <c r="F26" i="7"/>
  <c r="F22" i="7"/>
  <c r="F18" i="7"/>
  <c r="F14" i="7"/>
  <c r="B390" i="7"/>
  <c r="F162" i="7" l="1"/>
  <c r="F444" i="7"/>
  <c r="F259" i="7"/>
  <c r="F390" i="7"/>
  <c r="F321" i="7"/>
  <c r="F354" i="7"/>
  <c r="B444" i="7"/>
  <c r="B354" i="7"/>
  <c r="B321" i="7"/>
  <c r="B259" i="7"/>
  <c r="E508" i="7" l="1"/>
  <c r="E512" i="7"/>
  <c r="E514" i="7"/>
  <c r="E506" i="7"/>
  <c r="E500" i="7"/>
  <c r="E504" i="7"/>
  <c r="E522" i="7" l="1"/>
  <c r="E524" i="7" s="1"/>
  <c r="E526" i="7" s="1"/>
  <c r="G8" i="38" l="1"/>
  <c r="G16" i="38" s="1"/>
  <c r="G18" i="38" s="1"/>
  <c r="G20" i="38" l="1"/>
</calcChain>
</file>

<file path=xl/sharedStrings.xml><?xml version="1.0" encoding="utf-8"?>
<sst xmlns="http://schemas.openxmlformats.org/spreadsheetml/2006/main" count="2240" uniqueCount="1318">
  <si>
    <t>INVESTITOR:</t>
  </si>
  <si>
    <t>R.br.</t>
  </si>
  <si>
    <t>Opis stavke</t>
  </si>
  <si>
    <t xml:space="preserve"> J.m.</t>
  </si>
  <si>
    <t>Kol.</t>
  </si>
  <si>
    <t>Jed.cijena</t>
  </si>
  <si>
    <t>Uk.cijena</t>
  </si>
  <si>
    <t>m2</t>
  </si>
  <si>
    <t>A.2.</t>
  </si>
  <si>
    <t>A.3.</t>
  </si>
  <si>
    <t>A.4.</t>
  </si>
  <si>
    <t>A.5.</t>
  </si>
  <si>
    <t>A.1.</t>
  </si>
  <si>
    <t>A</t>
  </si>
  <si>
    <t xml:space="preserve">GRAĐEVINSKI I OBRTNIČKI RADOVI </t>
  </si>
  <si>
    <t>UKUPNO</t>
  </si>
  <si>
    <t>PDV 25%</t>
  </si>
  <si>
    <t>SVEUKUPNO</t>
  </si>
  <si>
    <t>1.1.</t>
  </si>
  <si>
    <t xml:space="preserve">­ obračun po kompletu </t>
  </si>
  <si>
    <t>kpl.</t>
  </si>
  <si>
    <t>Organizacija gradilišta</t>
  </si>
  <si>
    <t>OPĆI UVJETI I NAPOMENE</t>
  </si>
  <si>
    <t>A.6.</t>
  </si>
  <si>
    <t>m1</t>
  </si>
  <si>
    <t>OPĆI I POSEBNI UVJETI GRAĐENJA</t>
  </si>
  <si>
    <t>1.</t>
  </si>
  <si>
    <t>2.</t>
  </si>
  <si>
    <t>Svi radovi izvode se s posebnom pažnjom uz prethodnu konzultaciju s nadzorom.</t>
  </si>
  <si>
    <t>3.</t>
  </si>
  <si>
    <t>Radove na rušenjima Izvoditelj treba izvoditi krajnje oprezno uz sva potrebna prethodna osiguranja kao ne bi oštetio vitalne konstrukcijske elemante.</t>
  </si>
  <si>
    <t>4.</t>
  </si>
  <si>
    <t>5.</t>
  </si>
  <si>
    <t>6.</t>
  </si>
  <si>
    <t>Prije početka svake nove etape rada vrši se detaljan pregled i usuglašava način izvođenja s nadzorom - projektantom.</t>
  </si>
  <si>
    <t>7.</t>
  </si>
  <si>
    <t>Izvoditelj je dužan dnevno sakupljati otpad na gradilištu i dnevno čistiti sve prometne površine, a nakon završetka svake faze rada dužan je izvršiti detaljno čišćenje kao pripremu za slijedeći rad, što je sve sadržano u jediničnim cijenama pojedinih radova.</t>
  </si>
  <si>
    <t>8.</t>
  </si>
  <si>
    <t>U ovom ponudbenom troškovniku izvoditelj je dužan ponuditi jedinične cijene u koje je uračunao sve troškove za nabavu i dopremu materijala na gradilište, unutarnji transport, prilagodbi radnom vremenu, korisnika sve potrebno za izvedbu određenoga rada, čišćenje nakon svake dovršene faze rada, kao i detaljno završno čišćenje, odvoz otpada, te pripremu i raspremu gradilišta.</t>
  </si>
  <si>
    <t>9.</t>
  </si>
  <si>
    <t>10.</t>
  </si>
  <si>
    <t>U jediničnu cijenu svakog ponuđenoga rada uključene su i sve zaštite u smislu zaštite na radu i zaštite samih radova, kao npr. potpore, radne skele, rad na visini iznad 3,5 m, privremene ograde, pristupi, korištenje autodizalice i dr., ukoliko u pojedinoj stavci nisu posebno spomenute. U jediničnoj cijeni je i mobiliziranje gradilišta u smislu osiguranja dovoljnog broja kemijskih wc-a, kontejnera za radnike, upravu gradilišta i stručni nadzor.</t>
  </si>
  <si>
    <t>11.</t>
  </si>
  <si>
    <t xml:space="preserve">U jediničnu cijenu svakog ponuđenoga rada uključena su sva potrebna blindiranja instalacija vodovoda, kanalizacije, grijanja, ventilacije i sl. </t>
  </si>
  <si>
    <t>12.</t>
  </si>
  <si>
    <t>Svi radovi moraju se izvoditi s kvalificiranim radnicima i po pravilima struke.</t>
  </si>
  <si>
    <t>13.</t>
  </si>
  <si>
    <t>14.</t>
  </si>
  <si>
    <t>Radovi će se izvoditi prema opisima iz troškovnika i nacrtima, te stvarnim stanjem na objektu. U slučaju kakve nejasnoće Izvoditelj je to dužan usuglasiti s Nadzorom.</t>
  </si>
  <si>
    <t>15.</t>
  </si>
  <si>
    <t>16.</t>
  </si>
  <si>
    <t>Svaka pojedina vrsta rada smatra se završenom kad je nakon nje obavljeno detaljno čišćenje. Tek tad se ta vrsta rada može obračunati i platiti, te nastaviti slijedeća faza, odnosno vrsta rada.</t>
  </si>
  <si>
    <t>17.</t>
  </si>
  <si>
    <t>Izvoditelj je dužan na gradilištu voditi građevinski dnevnik i zakonom propisnu dokumentaciju.</t>
  </si>
  <si>
    <t>18.</t>
  </si>
  <si>
    <t>19.</t>
  </si>
  <si>
    <t>Sve potrebne radove Izvoditelj je dužan izvesti na vrijeme prema dinamici radova. Ukoliko Izvoditelj propusti što izvesti, višak radova zbog učinjenoga propusta neće se posebno platiti.</t>
  </si>
  <si>
    <t>Izvoditelj je prigodom izvođenja radova dužan zaštititi sve površine koje se zadržavaju, a mogle bi se oštetiti.</t>
  </si>
  <si>
    <t>Materijal dobiven razgrađivanjem se odvozi na javni mjesni deponij što je uključeno u svakoj jediničnoj stavci, bez obzira je li to u pojedinoj stavci napisano ili ne. Za materijale koji se moraju zbrinuti sukladno Zakonu zaštite okoliša izvođač mora osigurati preteće listove tj. dokumentaiju propisanu zakonom.</t>
  </si>
  <si>
    <t>U slučaju spravljanja betona na gradilištu izvođač mora prethodno dobiti odobrenje od nadzora o načunu i recepturi prpreme istoga</t>
  </si>
  <si>
    <t>Svi ugrađeni materijali po svojoj kakvoći i dimenzijama trebaju odgovarati propisima i standardima. Izvoditelj je dužan pribaviti ateste za sve materijale koji se ugrađuju.</t>
  </si>
  <si>
    <t>IZVODITELJ JE DUŽAN IZAĆI NA TEREN PRIJE DAVANJA PONUDE</t>
  </si>
  <si>
    <t>PROJEKTNI URED:</t>
  </si>
  <si>
    <r>
      <rPr>
        <b/>
        <sz val="9"/>
        <color theme="1"/>
        <rFont val="Tahoma"/>
        <family val="2"/>
        <charset val="238"/>
      </rPr>
      <t>RESPECT-ING  d.o.o.</t>
    </r>
    <r>
      <rPr>
        <sz val="9"/>
        <color theme="1"/>
        <rFont val="Tahoma"/>
        <family val="2"/>
        <charset val="238"/>
      </rPr>
      <t xml:space="preserve">
</t>
    </r>
    <r>
      <rPr>
        <sz val="8"/>
        <color theme="1"/>
        <rFont val="Tahoma"/>
        <family val="2"/>
        <charset val="238"/>
      </rPr>
      <t>Ilirska 27, 31000 Osijek
OIB 72061576990</t>
    </r>
  </si>
  <si>
    <t>NAZIV GRAĐEVINE:</t>
  </si>
  <si>
    <t>LOKACIJA GRAĐEVINE:</t>
  </si>
  <si>
    <t>VRSTA PROJEKTA:</t>
  </si>
  <si>
    <t>TROŠKOVNIK</t>
  </si>
  <si>
    <t>MJESTO I DATUM IZRADE PROJEKTA:</t>
  </si>
  <si>
    <t xml:space="preserve">  Darko Ojvan, dipl.ing.građ.</t>
  </si>
  <si>
    <t>ODGOVORNA OSOBA U UREDU:</t>
  </si>
  <si>
    <t xml:space="preserve">  Darko Ojvan, OIB:07448605118</t>
  </si>
  <si>
    <t>GRAĐEVINSKO-OBRTNIČKI RADOVI</t>
  </si>
  <si>
    <t>PRIPREMNI RADOVI, DEMONTAŽE I RUŠENJA</t>
  </si>
  <si>
    <t>Skela</t>
  </si>
  <si>
    <t>­ obračun po m2 projekcije skele na procelje</t>
  </si>
  <si>
    <t>­ vertikalni oluk</t>
  </si>
  <si>
    <t>­ obračun po m2 stvarne površine krova</t>
  </si>
  <si>
    <t>ZIDARSKI I LIČILAČKI RADOVI</t>
  </si>
  <si>
    <t>Sve mjere potrebno je provjeriti u naravi! Radioničke nacrte prije izvedbe treba pregledati i ovjeriti projektant!</t>
  </si>
  <si>
    <t xml:space="preserve">Prije početka izvedbe izvoditelj je dužan dostaviti projektantu na pregled i izbor uzorke materijala i tek po izboru i odobrenju projektanta može otpočeti s radovima. Ukoliko se ugrade materijali koje projektant nije odobrio ili u neodgovarajućoj kvaliteti radovi će se morati ponoviti u traženoj kvaliteti i izboru uz prethodno uklanjanje neispravnih radova. </t>
  </si>
  <si>
    <t>Sve radove u svezi izvedbe horizontalnih i vertikalnih oblaganja te detalja sa njima povezanim, koji se izvode po odabranom specifičnom proizvođaču, treba obvezno izvesti po detaljima i tehnološkim rješenjima istog. To se odnosi kako na korištenje materijala tako i na uporabu odgovarajućeg alata. Glede specifičnosti gore navedenih radova, izvoditelj je dužan prije davanja ponude obvezno se upoznati s načinom i detaljima izvođenja izolacija koji su opisani ovim troškovnikom, te s tehnologijom i specifičnostima izvođenja radova odabranog proizvođača.</t>
  </si>
  <si>
    <t>Svi materijali koji se ugrađuju moraju obvezno biti ispitani i certifikati priloženi. Ukoliko ne postoje domaće norme, treba priložiti rezultate ispitivanja koji zadovoljavaju odredbe normi DIN ili EN ili jednakovrijedno.</t>
  </si>
  <si>
    <t>Cijenom pojedine stavke treba obuhvatiti sve što je potrebno za izvedbu funkcionalne i kvalitetne zidne i stropne obloge, uključivo sve posebice nespecificirane elemente, materijale i detalje koji su tehnologijom i detaljima proizvođača nužni za punu funkcionalnost i traženu kvalitetu, iako to stavkom troškovnika nije posebno navedeno.</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</si>
  <si>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ugradbe; sva potrebna uskladištenja i zaštite; sva osiguranja radova i materijala; sva eventualna otežanja rada, kao i sve ostalo posebno specificirano u opisu stavke troškovnika; sve potrebne zaštitne konstrukcije; sva potrebna radna skela, kao i sve drugo predviđeno mjerama zaštite na radu i pravilima struke.</t>
  </si>
  <si>
    <t>Prije ugradnje fasadnih obloga moraju biti izvedeni sljedeći radovi:
■ odvođenje oborinskih voda: postavljene strehe, okapnice, žljebovi itd.
■ unutarnje žbukanje, postavljanje estriha itd., a ugrađeni materijali osušeni prema standardima
■ postavljena vanjska stolarija
■ postavljene sve vanjske instalacije
■ ravnina podloge mora biti u skladu s HRN DIN 18202: ili jednakovrijedno_____________________
■ fuge moraju biti zapunjene
■ s betonskih površina mora biti uklonjeno sredstvo za odvajanje oplata te sve eventualne masnoće
■ provjeriti valjanost podloge prema određenim standardima</t>
  </si>
  <si>
    <t>FASADERSKI I IZOLATERSKI RADOVI</t>
  </si>
  <si>
    <t>Toplinska izolacija zidova (kamena vuna)</t>
  </si>
  <si>
    <t>­ kamena vuna d=5 cm</t>
  </si>
  <si>
    <t>3.1.</t>
  </si>
  <si>
    <t>3.2.</t>
  </si>
  <si>
    <t>Popravak unutarnjih uložina otvora</t>
  </si>
  <si>
    <t>Ličenje unutarnjih uložina otvora</t>
  </si>
  <si>
    <t>4.2.</t>
  </si>
  <si>
    <t>4.3.</t>
  </si>
  <si>
    <t>4.1.</t>
  </si>
  <si>
    <t>Unutarnja PVC klupica za prozor</t>
  </si>
  <si>
    <t>2.1.</t>
  </si>
  <si>
    <t>1.2.</t>
  </si>
  <si>
    <t>1.3.</t>
  </si>
  <si>
    <t>1.4.</t>
  </si>
  <si>
    <t>1.5.</t>
  </si>
  <si>
    <t>1.10.</t>
  </si>
  <si>
    <t>1.11.</t>
  </si>
  <si>
    <t>kom</t>
  </si>
  <si>
    <t>­ unutarnja klupica, š=20 cm</t>
  </si>
  <si>
    <t>­ uložine š=20 cm</t>
  </si>
  <si>
    <t>­ obračun po m3</t>
  </si>
  <si>
    <t>m3</t>
  </si>
  <si>
    <t>TESARSKI RADOVI</t>
  </si>
  <si>
    <t>Zidarska pripomoć</t>
  </si>
  <si>
    <t xml:space="preserve">Zidarska i težačka pripomoć kod obrtničkih i instalaterskih radova za radove koji se ne mogu normirati, a potrebno ih je izvesti. </t>
  </si>
  <si>
    <t>­ obračun po satima rada</t>
  </si>
  <si>
    <t>h</t>
  </si>
  <si>
    <t>Prilikom izrade elemenata i konstrukcija od drveta u svemu se pridržavati važećih propisa i standarda. Izvođač je dužan upotrijebiti materijal predviđen statičkim proračunom i nacrtima. U cijenu izrade drvenih konstrukcija uključeni su svi detalji na konstrukciji - prema projektu uz sve pričvrsne i spojne elemente, uz sav potreban horizontalni i vertikalni transport i potrebnu skelu.</t>
  </si>
  <si>
    <t>Drvena oplata krovišta</t>
  </si>
  <si>
    <t>Krovna folija</t>
  </si>
  <si>
    <t>LIMARSKI RADOVI</t>
  </si>
  <si>
    <t>5.1.</t>
  </si>
  <si>
    <t>­ obračun po m1 horizontalnog oluka</t>
  </si>
  <si>
    <t>5.2.</t>
  </si>
  <si>
    <t>5.3.</t>
  </si>
  <si>
    <t>Horizontalni oluk</t>
  </si>
  <si>
    <t>Vertikalni oluk</t>
  </si>
  <si>
    <t>­ obračun po m1 vertikalnog oluka</t>
  </si>
  <si>
    <t xml:space="preserve">Opšavi </t>
  </si>
  <si>
    <t>PRIPREMNI RADOVI, RUŠENJA I DEMONTAŽE</t>
  </si>
  <si>
    <t>PVC I ALUMINIJSKA BRAVARIJA</t>
  </si>
  <si>
    <t>6.1.</t>
  </si>
  <si>
    <t>6.2.</t>
  </si>
  <si>
    <t>6.3.</t>
  </si>
  <si>
    <t>­ vanjska klupica š=20 cm</t>
  </si>
  <si>
    <r>
      <t>Dobava i ugradnja povezanog sustava za vanjsku toplinsku izolaciju na osnovi kamene vune, razreda otpornosti na požar A1, s tvrdim pločama od kamene vune, dim. 120x40 cm, s faktorom toplinske vodljivosti λ≤0.035(W/mK). Ploče lijepiti metodom "rubno-točkasto" mortom za lijepljenje, tako da je nakon pritiska ploče na podlogu min. 40% ploče pokriveno ljepilom. . 
Na uložine oko otvora postavljaju se izlacijske ploče debljine 2 cm.
Nakon sušenja morta za lijepljenje (min. 3 dana) montirati pričvrsnice (6-8 kom/m2). Koristiti "W-shemu". 
Armaturni sloj izvesti s mortom za armaturni sloj tako da je nazivna debljina sloja d</t>
    </r>
    <r>
      <rPr>
        <sz val="8"/>
        <rFont val="Arial"/>
        <family val="2"/>
        <charset val="238"/>
      </rPr>
      <t>min</t>
    </r>
    <r>
      <rPr>
        <sz val="10"/>
        <rFont val="Arial"/>
        <family val="2"/>
        <charset val="238"/>
      </rPr>
      <t>=3 mm, a staklena mrežica pozicionirana u gornjoj polovici armaturnog sloja.
U kutove otvora, prodore i sl. postaviti dijagonalnu mrežicu minimalne dimenzije 20x40 cm.
U cijenu uračunati i neophodni sokleni, okapni i kutni profili s mrežicom te zaštita stolarije. Profili su aluminijski. Kod izvođenja pridržavati se tehničkih uputa proizvođača te aktualnih Smjernica za izradu ETICS sustava. 
Stavka se odnosi na vanjske fasadne zidove, zidove između negrijanih i grijanih zona, istake i podglede.</t>
    </r>
  </si>
  <si>
    <t>­ kamena vuna d=2 cm - uložine š≤30cm</t>
  </si>
  <si>
    <t>Drvene kontraletve</t>
  </si>
  <si>
    <t>4.4.</t>
  </si>
  <si>
    <t>Drvene letve</t>
  </si>
  <si>
    <t>4.5.</t>
  </si>
  <si>
    <t>Glineni crijep</t>
  </si>
  <si>
    <t>Žljebnjaci</t>
  </si>
  <si>
    <t>­ obračun po m1</t>
  </si>
  <si>
    <t>Rešetkasta traka za okapnicu</t>
  </si>
  <si>
    <t>KROVOPOKRIVAČKI RADOVI</t>
  </si>
  <si>
    <t>A.7.</t>
  </si>
  <si>
    <t>7.1.</t>
  </si>
  <si>
    <t>7.2.</t>
  </si>
  <si>
    <t>7.3.</t>
  </si>
  <si>
    <t>­ obračun po m2 površine zida</t>
  </si>
  <si>
    <t>­ obračun po m2 površine zida.</t>
  </si>
  <si>
    <t>­ obračun po m2 površine stropa.</t>
  </si>
  <si>
    <t>Toplinska izolacija kosog krova - staklena vuna</t>
  </si>
  <si>
    <t xml:space="preserve">­ horizontalni oluk </t>
  </si>
  <si>
    <t>1.6.</t>
  </si>
  <si>
    <t>1.7.</t>
  </si>
  <si>
    <t>1.8.</t>
  </si>
  <si>
    <t>1.9.</t>
  </si>
  <si>
    <t>ALU bravarija</t>
  </si>
  <si>
    <t>1.12.</t>
  </si>
  <si>
    <t>Toplinska izolacija  stropa - staklena vuna</t>
  </si>
  <si>
    <t>Izvoditelj je obvezan sve radove po ovom Troškovniku i ugovornoj dokumentaciji izvesti stručno i kvalitetno, pridržavajući se svih dužnosti i obveza iz Zakona o gradnji, Zakona o prostornom uređenju,  važećih norma, pravilnika i propisa, pravila zanata, tehničkoj dokumentaciji, uputa projektanta i konstruktera, te uvjeta Ugovora.</t>
  </si>
  <si>
    <t>Izvoditelj je dužan izvesti sve potrebne privremene priključke instalacija za potrebe gradilište, el. energiju, vodovod i kanalizaiju.</t>
  </si>
  <si>
    <t>REKAPITULACIJA</t>
  </si>
  <si>
    <t>1.13.</t>
  </si>
  <si>
    <t>1.14.</t>
  </si>
  <si>
    <t>ARMIRANO-BETONSKI RADOVI</t>
  </si>
  <si>
    <t xml:space="preserve">Ukoliko u stavci nije drugačije navedeno, sve stavke uključuju:
­ spravljanje, dovoz, ugradnja i njega betona
- glavni i pomoćni materijal, rad i transporti
­ atesti prema projektu betona i Tehničkom propisu za građevinske konstrukcije (NN 17/17.)
­ oplata uz sva potrebna podupiranja
Količine armaturnog željeza u troškovniku izračunate su aproksimativno prema m3 armiranog betona. Nakon izrade izvedbene dokumentacije za građenje objekta, moći će se utvrditi stvarne količine armature na osnovu planova savijanja armature.  
</t>
  </si>
  <si>
    <t>­ beton</t>
  </si>
  <si>
    <t>­ oplata</t>
  </si>
  <si>
    <t>kg</t>
  </si>
  <si>
    <t>5.5.</t>
  </si>
  <si>
    <t>A.8.</t>
  </si>
  <si>
    <t>8.1.</t>
  </si>
  <si>
    <t>8.2.</t>
  </si>
  <si>
    <t>8.3.</t>
  </si>
  <si>
    <t>8.4.</t>
  </si>
  <si>
    <t>8.5.</t>
  </si>
  <si>
    <t>8.6.</t>
  </si>
  <si>
    <t>8.7.</t>
  </si>
  <si>
    <t>8.8.</t>
  </si>
  <si>
    <t>­ kamena vuna d=5 cm (dimnjak)</t>
  </si>
  <si>
    <t>ZAJEDNIČKA OZNAKA PROJEKTA:</t>
  </si>
  <si>
    <t>m</t>
  </si>
  <si>
    <t>Količina</t>
  </si>
  <si>
    <t>kpl</t>
  </si>
  <si>
    <t>1</t>
  </si>
  <si>
    <t>6</t>
  </si>
  <si>
    <t>7</t>
  </si>
  <si>
    <t>B</t>
  </si>
  <si>
    <t>m²</t>
  </si>
  <si>
    <t>C</t>
  </si>
  <si>
    <t>NAPOMENE:</t>
  </si>
  <si>
    <t>a)</t>
  </si>
  <si>
    <t>b)</t>
  </si>
  <si>
    <t>kom.</t>
  </si>
  <si>
    <t>D</t>
  </si>
  <si>
    <t>UKUPNA REKAPITULACIJA</t>
  </si>
  <si>
    <t>A.</t>
  </si>
  <si>
    <t>B.</t>
  </si>
  <si>
    <t>STROJARSKE INSTALACIJE</t>
  </si>
  <si>
    <t>C.</t>
  </si>
  <si>
    <t>ELEKTROINSTALACIJE</t>
  </si>
  <si>
    <t>1.15.</t>
  </si>
  <si>
    <t>1.16.</t>
  </si>
  <si>
    <t>1.17.</t>
  </si>
  <si>
    <t>1.18.</t>
  </si>
  <si>
    <t>­ obračun po m2 površine poda</t>
  </si>
  <si>
    <t>A.9.</t>
  </si>
  <si>
    <t>KERAMIČARSKI RADOVI</t>
  </si>
  <si>
    <t>9.2.</t>
  </si>
  <si>
    <t>9.1.</t>
  </si>
  <si>
    <t>033/2018</t>
  </si>
  <si>
    <t>HOTEL ALFIR - PRIŽBA</t>
  </si>
  <si>
    <t>Ukoliko u stavci nije drugačije navedeno, sve stavke uključuju:
­ sav potreban rad i pribor za demontažu, rušenja , štemanja i sl. 
­ sav potreban rad i pribor za rušenja, štemanja i sl.
­ utovar i odvoz demontiranog materijala na gradski deponij uz plačanje takse deponiranja
­ utovar i odvoz skinutog i uklonjenog materijala ili šute na gradski deponij uz plačanje takse deponiranja
­ potrebna osiguranja prilikom izvođenja radova sukladno zakonu o zaštiti na radu
­ radna skela</t>
  </si>
  <si>
    <t>­ sklopiva vrata 264/250 cm</t>
  </si>
  <si>
    <t>­ dvokrilna vrata 160/250 cm</t>
  </si>
  <si>
    <t>­ vrata 100/250 cm</t>
  </si>
  <si>
    <t>­ prozor 260/120 cm</t>
  </si>
  <si>
    <t>­ prozor 80/100 cm</t>
  </si>
  <si>
    <t>­ prozor 100/85 cm</t>
  </si>
  <si>
    <t>­ dvokrilna vrata 190/255 cm</t>
  </si>
  <si>
    <t>­ vrata 80/210 cm</t>
  </si>
  <si>
    <t>­ dvokrilna vrata 160/210 cm</t>
  </si>
  <si>
    <t>­ dvokrilna vrata 190/210 cm</t>
  </si>
  <si>
    <t>­ klizna vrata 190/215 cm</t>
  </si>
  <si>
    <t>­ prozor 425/165 cm</t>
  </si>
  <si>
    <t>­ staklena stijena 200/255 cm</t>
  </si>
  <si>
    <t>­ prozor 200/85 cm</t>
  </si>
  <si>
    <t>­ prozor 200/150 cm</t>
  </si>
  <si>
    <t>­ prozor 110/85 cm</t>
  </si>
  <si>
    <t>­ prozor 55/55 cm</t>
  </si>
  <si>
    <t>­ prozor 170/60 cm</t>
  </si>
  <si>
    <t>­ prozor 120/150 cm</t>
  </si>
  <si>
    <t>­ prozor 80/150 cm</t>
  </si>
  <si>
    <t>­ staklena stijena 160/127 cm</t>
  </si>
  <si>
    <t>­ prozor 90/120 cm</t>
  </si>
  <si>
    <t>­ staklena stijena 130/220 cm</t>
  </si>
  <si>
    <t>­ prozor 105/120 cm</t>
  </si>
  <si>
    <t>­ prozor 210/120 cm</t>
  </si>
  <si>
    <t>­ prozor 80/120 cm</t>
  </si>
  <si>
    <t>­ prozor 120/165 cm</t>
  </si>
  <si>
    <t>­ prozor 80/165 cm</t>
  </si>
  <si>
    <t>­ prozor 100/95 cm</t>
  </si>
  <si>
    <t>­ staklena stijena 80/250 cm</t>
  </si>
  <si>
    <t>­ prozor 120/100 cm</t>
  </si>
  <si>
    <t>­ prozor 120/125 cm</t>
  </si>
  <si>
    <t>­ prozor 80/125 cm</t>
  </si>
  <si>
    <t>­ prozor 105/85 cm</t>
  </si>
  <si>
    <t>­ prozor 130/110 cm</t>
  </si>
  <si>
    <t>­ staklena stijena 160/308 cm</t>
  </si>
  <si>
    <t>­ vrata 90/200 cm</t>
  </si>
  <si>
    <t>ALUMINIJSKA BRAVARIJA</t>
  </si>
  <si>
    <t>Organizacija gradilišta; postavljanje natpisne ploče i znakova upozorenja, postavljanje kontejnera, postavljanje ograde oko gradilišta, privremena regulacija prometa,  osiguranje priključka struje i priključenje na vodovodnu mrežu, odnosno sva potrebna priprema i predradnje za pravovaljano i sigurno izvođenje radova.</t>
  </si>
  <si>
    <t xml:space="preserve">Izmještanje elemenata opreme sa fasade </t>
  </si>
  <si>
    <t>­ obračun po kom. izmještenog elementa</t>
  </si>
  <si>
    <t>­ po m1 ograde</t>
  </si>
  <si>
    <t>Uklanjanje oluka i opšava krova</t>
  </si>
  <si>
    <t xml:space="preserve">­ obračun po m1 </t>
  </si>
  <si>
    <t>Demontaža metalne ograde sa balkona</t>
  </si>
  <si>
    <t>­ limeni opšavi na krovu</t>
  </si>
  <si>
    <t>­ pocinčana gromobranska traka</t>
  </si>
  <si>
    <t>Uklanjanje gromobranskih traka</t>
  </si>
  <si>
    <t>Uklanjanje spuštenog stropa - 4. kat</t>
  </si>
  <si>
    <t>Uklanjanje spuštenog stropa - sala prizemlje</t>
  </si>
  <si>
    <t>Uklanjanje obloge strehe</t>
  </si>
  <si>
    <t>­ obračun po m2 površine strehe</t>
  </si>
  <si>
    <t>Uklanjanje slojeva poda na tlu</t>
  </si>
  <si>
    <t>Uklanjanje pokrova sa letvama i slojevima</t>
  </si>
  <si>
    <t>Uklanjanje dijela spuštenog stropa - dio 1.2.3. kat</t>
  </si>
  <si>
    <t>Uklanjanje slojeva poda terase 1. kata</t>
  </si>
  <si>
    <t>­ obračun po m2 tlorisne površine</t>
  </si>
  <si>
    <t xml:space="preserve">Uklanjanje slojeva podova balkona  </t>
  </si>
  <si>
    <t>­ obračun po m2 površine</t>
  </si>
  <si>
    <t>Probijanje otvora i šliceva za instalacije</t>
  </si>
  <si>
    <t>­ sati rada</t>
  </si>
  <si>
    <t>Uklanjanje vanjske klupčice</t>
  </si>
  <si>
    <t xml:space="preserve">Betoniranje serklaža na zidanim ogradama balkona </t>
  </si>
  <si>
    <t xml:space="preserve">­ armatura </t>
  </si>
  <si>
    <t xml:space="preserve">Svi ugrađeni sistemi za vanjske stavke moraju zadovoljiti zahtjeve "Tehničkog pravilnika o racionalnoj uporabi energije i toplinskoj zaštiti u zgradama" (NN 128/15), odnosno projektni zahtjev da ukupni koeficijent prolaska topline za sve stavke zajedno ne prelazi vrijednost U ≤0.80 W/m2K, uključivo i linijske gubitke.
Sastavni dio podloga za ponudu bravarskih stavki čine sheme iz projekta te izvedbeni i radionički nacrti, izrađeni od strane izvođača radova, ovjereni od strane glavnog projektanta. </t>
  </si>
  <si>
    <t>­ kamena vuna d=10 cm</t>
  </si>
  <si>
    <t>­ mineralna staklena vuna d=20cm</t>
  </si>
  <si>
    <t>Stropna obloga gips pločama</t>
  </si>
  <si>
    <t>­ standardne gips-kartonske ploče</t>
  </si>
  <si>
    <t>­ vodootporne gips-kartonske ploče</t>
  </si>
  <si>
    <t>Toplinska izolacija  zidova prema tlu - staklena vuna</t>
  </si>
  <si>
    <t>­ mineralna staklena vuna d=5cm</t>
  </si>
  <si>
    <t>4.6.</t>
  </si>
  <si>
    <t>Zidna obloga gips pločama</t>
  </si>
  <si>
    <t xml:space="preserve">­ </t>
  </si>
  <si>
    <t xml:space="preserve">jedan hladni premaz bitumenskom emulzijom </t>
  </si>
  <si>
    <t>elastomerna zavarljiva bitumenska traka , debljine 4 mm koja se za podlogu i međusobno učvršćuje ljepljenjem trake plamenikom, sa preklopom najmanje 10 cm.</t>
  </si>
  <si>
    <t xml:space="preserve">­ obračun po m2 tlorisne površine </t>
  </si>
  <si>
    <t>4.7.</t>
  </si>
  <si>
    <t>­ horizontalo - pod</t>
  </si>
  <si>
    <t>4.8.</t>
  </si>
  <si>
    <t>Izrada hidroizolacije podova balkona</t>
  </si>
  <si>
    <t>Zamjena dijela dotrajale konstrukcije</t>
  </si>
  <si>
    <t>5.4.</t>
  </si>
  <si>
    <t>­ opšav, r.š. 60 cm</t>
  </si>
  <si>
    <t>Zidanje balkonskog ogradnog zida</t>
  </si>
  <si>
    <t>­ zid visine 100 cm</t>
  </si>
  <si>
    <t>Žbukanje ogradnog zida</t>
  </si>
  <si>
    <t>c)</t>
  </si>
  <si>
    <t xml:space="preserve"> Izrada plivajućeg poda prema tlu</t>
  </si>
  <si>
    <t>Dobava materijala i izrada hidroizolacije poda terase 1.kata, na armiranobetonskoj ploči. Hidroizolacija se sastoji od:</t>
  </si>
  <si>
    <t>Izrada hidroizolacije poda terase</t>
  </si>
  <si>
    <t>Dobava i izrada hidroizolacijski sloj pjene prskanjem na način opisan u uvodu;  po cijeloj površiniu  u debljini od  8 cm  hidroizolacija ima svojstva i kao  termoizolacije. U svemu slijediti tehnički list i upute proizvođača.</t>
  </si>
  <si>
    <t>Dobava i nanošenje poliuretanskog primera na cjelokupnu površinu betona u padu odnosno i dio parapeta. U svemu slijediti tehnički list i upute proizvođača.</t>
  </si>
  <si>
    <t>cementni estrih, debljine 5 cm, armiran poliesterskim vlaknima i zaglađen strojno, gornja površina vodoravna ili u projektiranom nagibu, završno obrađena i u potpunosti pripremljena za postavu podne obloge (u cijeni izrada svih potrebnih dilatacija)</t>
  </si>
  <si>
    <t>Ličenje zida i stropa od gipskartona</t>
  </si>
  <si>
    <t>­ obračun po m2 fasade</t>
  </si>
  <si>
    <t xml:space="preserve">Završna obrada ožbukanih površina </t>
  </si>
  <si>
    <t>Podne pločice - unutarnje</t>
  </si>
  <si>
    <t>Podne pločice - vanjske</t>
  </si>
  <si>
    <t>­ pod prema tlu</t>
  </si>
  <si>
    <t>­ pod balkoni i terasa</t>
  </si>
  <si>
    <t>­ sokl h=10 cm</t>
  </si>
  <si>
    <t>1.19.</t>
  </si>
  <si>
    <t>Probijanje otvora u nosivim zidovima</t>
  </si>
  <si>
    <t>po m3 zida</t>
  </si>
  <si>
    <t>Postava ab nadvoja</t>
  </si>
  <si>
    <t>­ ab nadvoj dužine 240 cm</t>
  </si>
  <si>
    <t>8.9.</t>
  </si>
  <si>
    <t>Uziđivanje otvora na fasadi</t>
  </si>
  <si>
    <t>­ zid 25 cm</t>
  </si>
  <si>
    <t>8.10.</t>
  </si>
  <si>
    <t>Demontaža vanjske stolarije-bravarije</t>
  </si>
  <si>
    <t>­ vrata 80/255 cm</t>
  </si>
  <si>
    <t>­ vrata 110/210 cm</t>
  </si>
  <si>
    <t>­ vrata 110/220 cm</t>
  </si>
  <si>
    <t>­ vrata 90/210 cm</t>
  </si>
  <si>
    <t>­ vrata 105/210 cm</t>
  </si>
  <si>
    <t>­ vrata 102/260 cm</t>
  </si>
  <si>
    <t>­ vrata 280/270 cm</t>
  </si>
  <si>
    <t>­ vrata 165/210 cm</t>
  </si>
  <si>
    <t>­ vrata 170/255 cm</t>
  </si>
  <si>
    <t>­ vrata 90/255 cm</t>
  </si>
  <si>
    <t>­ prozor 80/250 cm</t>
  </si>
  <si>
    <t>­ prozor 80/290 cm</t>
  </si>
  <si>
    <t>­ prozor 100/260 cm</t>
  </si>
  <si>
    <t>­ prozor 110/120 cm</t>
  </si>
  <si>
    <t>­ prozor 100/100 cm</t>
  </si>
  <si>
    <t>­ prozor 102/250 cm</t>
  </si>
  <si>
    <t>­ prozor 105/250 cm</t>
  </si>
  <si>
    <t>­ prozor 110/125 cm</t>
  </si>
  <si>
    <t>­ prozor 90/150 cm</t>
  </si>
  <si>
    <t>­ prozor 160/255 cm</t>
  </si>
  <si>
    <t>­ prozor 95/80 cm</t>
  </si>
  <si>
    <t>­ prozor 110/80 cm</t>
  </si>
  <si>
    <t>­ prozor 165/120 cm</t>
  </si>
  <si>
    <t>­ prozor 150/255 cm</t>
  </si>
  <si>
    <t>­ prozor 215/85 cm</t>
  </si>
  <si>
    <t>­ prozor 130/220 cm</t>
  </si>
  <si>
    <t>­ prozor 105/165 cm</t>
  </si>
  <si>
    <t>­ prozor 105/210 cm</t>
  </si>
  <si>
    <t>­ prozor 130/255 cm</t>
  </si>
  <si>
    <t>­ prozor 165/85 cm</t>
  </si>
  <si>
    <t>1.20.</t>
  </si>
  <si>
    <t>Uklanjanje dijela ploče na tlu ( za dizalo )</t>
  </si>
  <si>
    <t>1.21.</t>
  </si>
  <si>
    <t>Uklanjanje tla-stijene A kategorije</t>
  </si>
  <si>
    <t>­ obračun po m3 iskopa</t>
  </si>
  <si>
    <t>1.22.</t>
  </si>
  <si>
    <t>Uklanjanje dijela stropnih ab ploča ( za dizalo )</t>
  </si>
  <si>
    <t>­ obračun po m2 površine stropa</t>
  </si>
  <si>
    <t>1.23.</t>
  </si>
  <si>
    <t>Uklanjanje dijela ab zidova ( za dizalo )</t>
  </si>
  <si>
    <t>2.2.</t>
  </si>
  <si>
    <t>Betoniranje podložnog betona</t>
  </si>
  <si>
    <t>2.3.</t>
  </si>
  <si>
    <t>Betoniranje podne ploče na stijeni</t>
  </si>
  <si>
    <t>2.4.</t>
  </si>
  <si>
    <t>Betoniranje ab zida na stijeni</t>
  </si>
  <si>
    <t>2.5.</t>
  </si>
  <si>
    <t xml:space="preserve">Betoniranje ab zida </t>
  </si>
  <si>
    <t>4.9.</t>
  </si>
  <si>
    <t>Izrada hidroizolacije okna dizala</t>
  </si>
  <si>
    <t>­ vertikalno - zid</t>
  </si>
  <si>
    <t>5.6.</t>
  </si>
  <si>
    <t>Montaža drvenih greda - pergola sa balkona (zaštita od sunca)</t>
  </si>
  <si>
    <t>Ličenje ab zida okna dizala</t>
  </si>
  <si>
    <t>8.11.</t>
  </si>
  <si>
    <t>D.</t>
  </si>
  <si>
    <t>DIZALO</t>
  </si>
  <si>
    <t>GRAĐEVINA: HOTEL ALFIR</t>
  </si>
  <si>
    <t>INVESTITOR: HOTEL SOLITUDO-LASTOVO d.o.o.</t>
  </si>
  <si>
    <t>ENERGETSKA OBNOVA</t>
  </si>
  <si>
    <t>TROŠKOVNIK ELEKTROINSTALATERSKIH RADOVA</t>
  </si>
  <si>
    <t>RED. BR.</t>
  </si>
  <si>
    <t>OPIS RADA</t>
  </si>
  <si>
    <t xml:space="preserve">JED.  </t>
  </si>
  <si>
    <t>KOL.</t>
  </si>
  <si>
    <t>JED. CIJENA</t>
  </si>
  <si>
    <t xml:space="preserve">
Za sve navedene stavke u kojima nije posebno navedeno, podrazumjeva se:
- nabava, doprema do gradilišta, eventualno skladištenje te ugradnja specificiranog materijala, odnosno sklopa ili uređaja, uključujući sve potrebne operacije do pune funkcionalnosti
- izrada svih pomoćnih građevinsko-obrtničkih radova na svim podlogama koja uključuju: izrada utora za vodove, zaštitne cijevi, izradu udubljenja za sve tipove razdjeljnika, razvodnih i ostalih kutija, mikroinstalacijskih elemenata i svjetiljki- sve komplet sa potrebnom obradom pri ugradnji (zapunjanje šliceva te, građevinska obrada oko svih elemenata elektoinsalacija )
- sav potrebni sitni nespecificirani spojni i montažni materijal (vijci, tiple, obujmice, spojnice za PVC cijevi, nosači kabelskih vodova, vezice, gips, razvodne kutije i sl.)
</t>
  </si>
  <si>
    <t>U stavke uključiti sva potrebna savjetovanja i pripomoć prilikom odnosa sa Hep-om u svrhu dobivanja eventualnih suglasnosti i sl. radova. 
Ostale dužnosti izvođača pogledati u projektnoj dokumentaciji čiji je sastavni dio ovaj troškovnik. Strogo paziti da ne dođe do oštećenja armature.
Svi kabelski vodovi u podovima i gips kartonskim zidovima moraju biti u PVC cijevima.</t>
  </si>
  <si>
    <t>Prije nuđenja troškovničkih radova nuditelju se preporuča obići gradilište, upoznati se sa istim te pripremiti za davanje ponude koja će na taj način obuhvatiti sve potrebne radnje za izvršavanje pojedinih troškovničkih stavki.  Uključiti izradu dinamičkog plana u programu sa grafičkim prikazima početka odnosno završetka rada pojedine etape.</t>
  </si>
  <si>
    <t xml:space="preserve">U troškovniku su dane sve stavke jedinično u tabličnim formulama te se izvođač popunjavanjem obvezuje provjeriti sve formule te ukupnu rekapitulaciju.
U svakom od pojedinih poglavlja dani su kratki osvrti i opisi sukladno svim potrebnim detaljima a koji su vezani za davanje ponude, uz to izvođač uvijek može pogledati projekt elektroinstalacija za predmetne instalacije i sukladno istom izvršiti potrebna revidiranja, kalkulacije ili dati možebitne opaske.
Nakon zaključenja ponude u slučaju da izvođač ne priloži nikakve opaske smatra se da je ista pravovaljana te se na temelju iste može zaključiti ugovor o izvođenju predmetnih radova.
</t>
  </si>
  <si>
    <t>RASVJETA</t>
  </si>
  <si>
    <t>OPĆA RASVJETA</t>
  </si>
  <si>
    <t>ili jednakovrijedno</t>
  </si>
  <si>
    <t>Dobava, ugradnja i spajanje stropne ugradne svjetiljke s rubom, direktne svjetlosne distribucije. Blago uvučeni izvor svjetla za smanjeno bliještanje. Kućište od aluminija, bijele boje. Klasa energetske učinkovitosti A++. Dimenzije svjetiljke: fi78mm x 52mm, dimenzije za ugradnju: fi62mm x 62mm. LED izvor svjetla snage 5W 3000K 38° CRI&gt;80, izlazni svjetlosni tok 730lm. Minimalna efikasnost svjetiljke 146lm/W. LLMF 92%. UGR&gt;19. Stupanj zaštite od čestica i vlage je IP43. Komplet s napajanjem 140mA. Klasa zaštite II. Životni vijek L80B10 (Tj=85°C) &gt;60.000h.Oznake W1 u nacrtima.</t>
  </si>
  <si>
    <t>Ili jednakovrijedno:</t>
  </si>
  <si>
    <t>Dobava, ugradnja i spajanje ovjesne dekorativne svjetiljke difuzne svjetlosne distribucije. Svjetiljka se sastoji od dvostrukog ovjesa koji se spaja u segmet prstena na kojem se u nalaze opalne kugle promjera 150 i 115mm, formirane u grupu kao grozd. Kugle su od opalnog bijelog puhanog stakla a ovjes od čelika, bojanog u bijelu boju. Dimenzije: ukupna duljina 585mm, ukupna širina 285mm, ukupna visina 1640mm. Izvor svjetla integrirani, LED snage 24,5W 3000K 3430lm, faktora uzvrata boje CRI&gt;80. Driver integrirani. Životni vijek L80/F10 50000h. Masa svjetiljke 4,7kg. Stupanj zaštite od čestica i vlage je IP20.Oznake R1 u nacrtima.</t>
  </si>
  <si>
    <t>20.</t>
  </si>
  <si>
    <t>21.</t>
  </si>
  <si>
    <t>22.</t>
  </si>
  <si>
    <t>23.</t>
  </si>
  <si>
    <t>24.</t>
  </si>
  <si>
    <t>25.</t>
  </si>
  <si>
    <t>26.</t>
  </si>
  <si>
    <t>27.</t>
  </si>
  <si>
    <t>28.</t>
  </si>
  <si>
    <t>29.</t>
  </si>
  <si>
    <t>30.</t>
  </si>
  <si>
    <t>31.</t>
  </si>
  <si>
    <t>32.</t>
  </si>
  <si>
    <t>33.</t>
  </si>
  <si>
    <t>34.</t>
  </si>
  <si>
    <t>35.</t>
  </si>
  <si>
    <t>36.</t>
  </si>
  <si>
    <t>37.</t>
  </si>
  <si>
    <t>SIGURNOSNA RASVJETA</t>
  </si>
  <si>
    <t>38.</t>
  </si>
  <si>
    <t>Dobava, ugradnja i spajanje stropnog ugradnog sigurnosnog rasvjetnog tijela za sigurnosno osvjetljenje i označavanje smjera kretanja s upuštnim piktogramom, oznake u nacrtu P1:</t>
  </si>
  <si>
    <t>- tehnologija izvora svjetlosti: LED</t>
  </si>
  <si>
    <t>- autonomija (sati): 3</t>
  </si>
  <si>
    <t>- način rada: trajni/pripravni spoj</t>
  </si>
  <si>
    <t>- snaga: 3W</t>
  </si>
  <si>
    <t>- stupanj električne zaštite: II</t>
  </si>
  <si>
    <t>- stupanj IP zaštite: IP65</t>
  </si>
  <si>
    <t>- način ugradnje: stropna ugradna</t>
  </si>
  <si>
    <t>- udaljenost prepoznavanja piktograma: 25m</t>
  </si>
  <si>
    <t>- kut isijavanja: širokokutan simetrični</t>
  </si>
  <si>
    <t>- garancijski period: 2 godine</t>
  </si>
  <si>
    <t>Ukupno:</t>
  </si>
  <si>
    <t>39.</t>
  </si>
  <si>
    <t>Dobava, ugradnja i spajanje stropnog nadgradnog sigurnosnog rasvjetnog tijela za sigurnosno osvjetljenje i označavanje smjera kretanja s upuštnim piktogramom, oznake u nacrtu P1a:</t>
  </si>
  <si>
    <t>- način ugradnje: stropna nadgradna</t>
  </si>
  <si>
    <t>40.</t>
  </si>
  <si>
    <t>Dobava, ugradnja i spajanje zidnog nadgradnog sigurnosnog rasvjetnog tijela za sigurnosno osvjetljenje i označavanje smjera kretanja s upuštnim piktogramom, oznake u nacrtu P1c:</t>
  </si>
  <si>
    <t>- snaga: 1W</t>
  </si>
  <si>
    <t>- način ugradnje: zidna nadgradna</t>
  </si>
  <si>
    <t>41.</t>
  </si>
  <si>
    <t>Dobava, ugradnja i spajanje stropnog ugradnog sigurnosnog rasvjetnog tijela za sigurnosno osvjetljenje i označavanje smjera kretanja s upuštnim piktogramom, oznake u nacrtu P1d:</t>
  </si>
  <si>
    <t>- snaga: 2W</t>
  </si>
  <si>
    <t>- kut isijavanja: uskokokutan asimetrični</t>
  </si>
  <si>
    <t>42.</t>
  </si>
  <si>
    <t>Dobava, ugradnja i spajanje stropnog ugradnog sigurnosnog rasvjetnog tijela za sigurnosno osvjetljenje i označavanje smjera kretanja s upuštnim piktogramom-dvosmjernim, oznake u nacrtu P31:</t>
  </si>
  <si>
    <t>43.</t>
  </si>
  <si>
    <t>Dobava, ugradnja i spajanje stropnog ugradnog sigurnosnog rasvjetnog tijela za sigurnosno osvjetljenje i označavanje smjera kretanja s upuštnim piktogramom-dvosmjernim, oznake u nacrtu P31a:</t>
  </si>
  <si>
    <t>44.</t>
  </si>
  <si>
    <t>Dobava, ugradnja i spajanje stropnog ugradnog sigurnosnog rasvjetnog tijela za sigurnosno osvjetljenje i označavanje smjera kretanja s upuštnim piktogramom-dvosmjernim, oznake u nacrtu P31b:</t>
  </si>
  <si>
    <t>- kut isijavanja: širokokokutan simetrični</t>
  </si>
  <si>
    <t>45.</t>
  </si>
  <si>
    <t>Dobava, ugradnja i spajanje stropnog ugradnog sigurnosnog rasvjetnog tijela za sigurnosno osvjetljenje i označavanje smjera kretanja, piktogramska naljepnica dolazi u setu, znake u nacrtu P6:</t>
  </si>
  <si>
    <t>- način rada: pripravni spoj</t>
  </si>
  <si>
    <t>46.</t>
  </si>
  <si>
    <t>Dobava, ugradnja i spajanje stropnog nadgradnog sigurnosnog rasvjetnog tijela za sigurnosno osvjetljenje i označavanje smjera kretanja, piktogramska naljepnica dolazi u setu, znake u nacrtu P6a:</t>
  </si>
  <si>
    <t>47.</t>
  </si>
  <si>
    <t>Dobava, ugradnja i spajanje stropnog ugradnog sigurnosnog rasvjetnog tijela za sigurnosno osvjetljenje i označavanje smjera kretanja, piktogramska naljepnica dolazi u setu, znake u nacrtu P6b:</t>
  </si>
  <si>
    <t>48.</t>
  </si>
  <si>
    <t>Dobava, ugradnja i spajanje stropnog ugradnog sigurnosnog rasvjetnog tijela za sigurnosno osvjetljenje i označavanje smjera kretanja, piktogramska naljepnica dolazi u setu, znake u nacrtu P6c:</t>
  </si>
  <si>
    <t>49.</t>
  </si>
  <si>
    <t>Demontaža postojećih rasvjetnih tijela.Stavka uključuje demontažu fluo i svjetiljki s žarnom niti te odvoz na deponij.</t>
  </si>
  <si>
    <t>50.</t>
  </si>
  <si>
    <t>51.</t>
  </si>
  <si>
    <t>52.</t>
  </si>
  <si>
    <t>Dobava i ugradnja sekcije upravljanja (kontrole) rasvjete hodnika u razvodnim ormarima RO-3.kat Z,stranica u grafičkom dijelu od 20. do 21.</t>
  </si>
  <si>
    <t>- 4 kom - zaštitni uređaj diferencijalne struje (ZUDS), 4P, 25/0,03A</t>
  </si>
  <si>
    <t>- 4 kom - Izborna grebenasta sklopka 1-0-2, 12A</t>
  </si>
  <si>
    <t>- 10 kom - instalacijski CT sklopnik, 1P, 25A</t>
  </si>
  <si>
    <t>- 20 kom - auto. prekidač 1p, 10A, B kar.</t>
  </si>
  <si>
    <t>53.</t>
  </si>
  <si>
    <t>Dobava i ugradnja sekcije upravljanja (kontrole) rasvjete hodnika u razvodnim ormarima RO-3.kat I,stranica u grafičkom dijelu od 22. do 23.</t>
  </si>
  <si>
    <t>54.</t>
  </si>
  <si>
    <t>RASVJETA UKUPNO</t>
  </si>
  <si>
    <t>INSTALACIJA EMP-a VENTILACIJE I KLIMATIZACIJE</t>
  </si>
  <si>
    <t>Dobava i ugradnja sekcije napajanja dizalica topline u glavnom razvodnom ormaru GRO,stranica u grafičkom dijelu 8.</t>
  </si>
  <si>
    <t>- 2 kom - tropolni rastavljač NHOO/100A u kompletu s tri nožasta osigurača 100A</t>
  </si>
  <si>
    <t>Dobava i polaganje voda NYY-J 5x25 mm2 za potrebe napajanja  jedinica dizalice topline  iz glavnog razvodnog ormara GRO,stranica u projektu 8..</t>
  </si>
  <si>
    <t>Dobava i ugradnja sekcije napajanja unutarnje jedinice dizalice topline i dizalice topline za PTV iz razvodnog ormara strojarnice RO STR,stranica u grafičkom dijelu 8.</t>
  </si>
  <si>
    <t>- 2 kom - tropolni prekidač C/20/3P</t>
  </si>
  <si>
    <t>Dobava i polaganje voda NYY-J 5x6 mm2 za potrebe napajanja  unutarnje jedinice dizalice topline i dizalice topline za PTV iz razvodnog ormara strojarnice RO STR,stranica u projektu 8..</t>
  </si>
  <si>
    <t>Dobava i polaganje voda NHXH E90 5x6 mm2 za potrebe napajanja  lifta iz glavnog razvodnog ormara GRO.</t>
  </si>
  <si>
    <t>INSTALACIJA EMP-a VENTILACIJE I KLIMATIZACIJE-UKUPNO</t>
  </si>
  <si>
    <t>INSTALACIJA SUSTAVA UPRAVLJANJA I KONTROLOM ENERGIJE SOBNIH JEDNICA-INTELIGENTNA SOBA</t>
  </si>
  <si>
    <t>OPREMA</t>
  </si>
  <si>
    <t xml:space="preserve">Dobava, montaža, spajanje i puštanje u pogon  Sobne </t>
  </si>
  <si>
    <t>podstanice (kontrolera), dimenzija standardnih 6 modula.</t>
  </si>
  <si>
    <t>Montira se u sobni razdjelnik.</t>
  </si>
  <si>
    <t>Podstanica mora omogućavati slijedeće funkcije (minimum):</t>
  </si>
  <si>
    <t xml:space="preserve"> - priključivanje čitača bezkontaktne kartice (transpondera)</t>
  </si>
  <si>
    <t xml:space="preserve">  sa signalizacijama: Gost u sobi,  SOS</t>
  </si>
  <si>
    <t xml:space="preserve"> - priključivanje odlagača kartice (transpondera) koji se aktivira</t>
  </si>
  <si>
    <t xml:space="preserve">  samo u slučaju kad se deponira registrirana sobna kartica, NE obična kartica</t>
  </si>
  <si>
    <t xml:space="preserve"> - priključivanje sklopnika 230V AC za uključivanje napajanja  trošila</t>
  </si>
  <si>
    <t xml:space="preserve"> - priključivanje svjetla dobrodošlice 230VAC </t>
  </si>
  <si>
    <t xml:space="preserve"> - priključivanje adaptera za povezivanje sa klima jedinicom</t>
  </si>
  <si>
    <t xml:space="preserve"> - priključivanje elektromagnetskog prihvatnika, izlaz 12V, 1.5A DC</t>
  </si>
  <si>
    <t xml:space="preserve">  (mora biti DC – istosmjerni napon da se izbjegne brujanje)</t>
  </si>
  <si>
    <t xml:space="preserve"> - priključivanje tipke za upravljanje svjetlom dobrodošlice</t>
  </si>
  <si>
    <t xml:space="preserve"> - priključivanje Tipkala SOS</t>
  </si>
  <si>
    <t xml:space="preserve"> - priključivanje magnetskog kontakta vrata</t>
  </si>
  <si>
    <t xml:space="preserve"> - priključivanje magnetskih kontakata prozora</t>
  </si>
  <si>
    <t xml:space="preserve"> - Podstanica mora imati odvojene ulaze za napajanje potrošača i </t>
  </si>
  <si>
    <t xml:space="preserve">   elektronike, kako bi se u slučaju nestanka mrežnog napajanja, </t>
  </si>
  <si>
    <t xml:space="preserve">   preko agregatskog napona ili UPS-a omogućile funkcije ulaska</t>
  </si>
  <si>
    <t xml:space="preserve">   u sobu i komunikacije sa softwareom na recepciji, na kojem</t>
  </si>
  <si>
    <t xml:space="preserve">   treba postojati signalizacija da je ispalo glavno napajanje te sobe</t>
  </si>
  <si>
    <t xml:space="preserve"> Dobava, montaža i spajanje čitača bezkontaktne kartice-transpondera</t>
  </si>
  <si>
    <t>sa signalnim lampicama Gost u sobi, Ne smetaj, SOS, Poziv sobarici.</t>
  </si>
  <si>
    <t>Dobava, montaža i spajanje odlagača bezkontaktne kartice-transpondera,</t>
  </si>
  <si>
    <t xml:space="preserve"> prepoznaje transponder, ne aktivira se običnom karticom     </t>
  </si>
  <si>
    <t>Dobava senzora za mjerenje tamperature ugrađenog u 1 slijepi modul instalacijskog programa, montaža uz prekidač svjetla sobe ( ili prema dogovoru)</t>
  </si>
  <si>
    <t>Dobava i montaža i spajanje poteznog tipkala SOS kupaonice</t>
  </si>
  <si>
    <t>Modul kontrolera za lokalno povezivanje  kontrolera inteligentne sobe sa unutrašnjom jedinicom klime.</t>
  </si>
  <si>
    <t xml:space="preserve">Dobava magnetnog kontakta i magneta za vrata ugradni                </t>
  </si>
  <si>
    <t>Kad su vrata zatvorena, kontakt je zatvoren</t>
  </si>
  <si>
    <t>Dobava električne brave 12V DC</t>
  </si>
  <si>
    <t>(elektroprihvatnika), bez lima za montažu</t>
  </si>
  <si>
    <t xml:space="preserve">Dobava magnetnih kontakata i magneta za prozor (balkonska vrata)  ugradni  </t>
  </si>
  <si>
    <t>Kad je prozor zatvoren, kontakt je zatvoren</t>
  </si>
  <si>
    <t>INSTALACIJA I MONTAŽA</t>
  </si>
  <si>
    <t xml:space="preserve"> - Dobava i montaža podžbukne kutije 3 modula za ČITAČ KARTICE</t>
  </si>
  <si>
    <t xml:space="preserve"> - Dobava i montaža okvira i ukrasne maske  3M</t>
  </si>
  <si>
    <t xml:space="preserve"> - pripadajuća instalacija podžbukno tel. plosnatim kabelom 8x0,14  od kutije odlagača</t>
  </si>
  <si>
    <t xml:space="preserve">   u instalacijskoj rebrastoj cijevi dim 16 mm -  cca 3 m</t>
  </si>
  <si>
    <t>Pripadajuća instalacija kontakta ulaznih sobnih vrata podžbukno kabelom LiYY 2x0,5mm</t>
  </si>
  <si>
    <t xml:space="preserve">u rebrastoj instalacijskoj cijevi dim 16 mm - 3m i spajanje na strani kontakta     </t>
  </si>
  <si>
    <t>Montaža kontakata sobnih ulaznih vrata u krilu i okviru.</t>
  </si>
  <si>
    <t>Pripadajuća instalacija elektroprihvatnika podžbukno kabelom LiYY 2x0,5mm</t>
  </si>
  <si>
    <t xml:space="preserve">u rebrastoj instalacijskoj cijevi dim 16 mm - cca 3m i spajanje na strani elprihv.        </t>
  </si>
  <si>
    <t>Montaža ODLAGAČA I TIPKALA DOBRODOŠLICE</t>
  </si>
  <si>
    <t xml:space="preserve"> - pripadajuća instalacija podžbukno tel. plosnatim kabelom 8x0.14  + LiYY 2x0.5mmq</t>
  </si>
  <si>
    <t xml:space="preserve">   u instalacijskoj rebrastoj cijevi dim 16 mm,te spajanje -  cca 4 m</t>
  </si>
  <si>
    <t>Instalacija i spajanje modula kontrolera  za povezivanje sa termostatom klima jedinice</t>
  </si>
  <si>
    <t>podžbukno kabelom  LiYY 2x2x0,5 ( ugrađen je u kontroler)</t>
  </si>
  <si>
    <t>u rebrastoj instalacijskoj cijevi dim 16 mm – cca  6  m</t>
  </si>
  <si>
    <t>Instalacija i spajanje senzora za mjerenje temperature sobe</t>
  </si>
  <si>
    <t>podžbukno kabelom 2x0,5 ( ugradnja uz prekidač svjetla sobe ili prema dogovoru)</t>
  </si>
  <si>
    <t>u rebrastoj instalacijskoj cijevi dim 16 mm – cca  7  m</t>
  </si>
  <si>
    <t>Pripadajuća instalacija prozorskog kontakta podžbukno kabelom LiYY 2x0,5mm</t>
  </si>
  <si>
    <t xml:space="preserve">u rebrastoj instalacijskoj cijevi dim 16 mm - cca 12 m i spajanje na strani kontakta        </t>
  </si>
  <si>
    <t>Kontakte spojiti u seriju</t>
  </si>
  <si>
    <t>Instalacija SOS tipkala</t>
  </si>
  <si>
    <t>pripadajuća instalacija podžbukno kabelom LiYY 2x0,5 za tipku SOS</t>
  </si>
  <si>
    <t>u rebrastoj instalacijskoj cijevi dim 16 mm – cca  8  m</t>
  </si>
  <si>
    <t xml:space="preserve">Dobava i polaganje  LiYCY 2x0.5mm  BUS kabela između soba/apartmana za komunikciju  modula pametne sobe. Prosječno se po izvodnom mjestu polaže 10m u  spuštenom stropu i cijevi  16 mm.       </t>
  </si>
  <si>
    <t>DODATNA OPREMA ZA SMJEŠTAJNE JEDINICE S DVIJE UNUTRAŠNJE KLIMA JEDINICE</t>
  </si>
  <si>
    <t xml:space="preserve">Dobava magnetnih kontakata i magneta za prozor (balkonska vrata)    </t>
  </si>
  <si>
    <t>CENTRALNI NADZORNI SUSTAV</t>
  </si>
  <si>
    <t>Isporuka, instalacija, konfiguriranje i puštanje u rad     softwaera za upravljanje sustavom pametnih soba, izrada potrebne dokumentacije , obuka korisnika</t>
  </si>
  <si>
    <t>Dobava i ugradnja konverter optoizoliran  RS232/4x485</t>
  </si>
  <si>
    <t>Dobava i ugradnja encoder transponder kartica sa displayem za poruke.</t>
  </si>
  <si>
    <t>Dobava transponder kartica , sa jedne strane uputstvo u slikama, druga blank</t>
  </si>
  <si>
    <t>Puštanje u rad cjelokupnog sustava upravljanja.</t>
  </si>
  <si>
    <t>Strojno i ručno probijanje otvora i šliceva u betonskom zidu i zidu od opeke radi postave strojarske i elektro instalacije. Stavka obuhvaća pažljivo rezanje od dijelova konstrukcije koji se ne ruše. Nakon probijanja otvora, otvor zidarski obraditi (cem. žbukom). Obračun po satu rada zidara sa materijalom.</t>
  </si>
  <si>
    <t xml:space="preserve">Strojno i ručno probijanje otvora u fasadnom betonskom zidu i zidu od opeke radi postave stolarije ( proširivanje postojećih otvora ). Stavka obuhvaća pažljivo rezanje od dijelova konstrukcije koji se ruše, kao i uklanjanje postojećeg nadvoja. Nakon probijanja otvora, otvor zidarski obraditi (cem. žbukom). Zidovi debljine 25 cm. U stavku uračunato podupiranje. utovar, odvoz šute na deponij i istovar.   </t>
  </si>
  <si>
    <t>­ staklena stijena 150/255 cm</t>
  </si>
  <si>
    <t>­ staklena stijena 140/255 cm</t>
  </si>
  <si>
    <t>­ staklena stijena 160/255 cm</t>
  </si>
  <si>
    <t>­ staklena stijena 160/239 cm</t>
  </si>
  <si>
    <t>Demontaža drvenih greda - pergola sa balkona 
(zaštita od sunca)</t>
  </si>
  <si>
    <t>1.24.</t>
  </si>
  <si>
    <t>Uklanjanje postojeće stolarije</t>
  </si>
  <si>
    <t>­ vrata 60/200 cm</t>
  </si>
  <si>
    <t>­ klizna vrata 61/200 cm</t>
  </si>
  <si>
    <t>­ vrata 60/250 cm</t>
  </si>
  <si>
    <t>­ vrata 70/200 cm</t>
  </si>
  <si>
    <t>­ vrata 70/250 cm</t>
  </si>
  <si>
    <t>­ vrata 70/265 cm</t>
  </si>
  <si>
    <t>­ vrata 80/200 cm</t>
  </si>
  <si>
    <t>­ dvokr.vrata 140/250 cm</t>
  </si>
  <si>
    <t>­ dvokr.vrata 150/300 cm</t>
  </si>
  <si>
    <t>­ vrata sa stijenom 170/300 cm</t>
  </si>
  <si>
    <t>A.10.</t>
  </si>
  <si>
    <t>STOLARSKI RADOVI</t>
  </si>
  <si>
    <r>
      <rPr>
        <b/>
        <sz val="10"/>
        <rFont val="Arial"/>
        <family val="2"/>
        <charset val="238"/>
      </rPr>
      <t>Napomena:</t>
    </r>
    <r>
      <rPr>
        <sz val="10"/>
        <rFont val="Arial"/>
        <family val="2"/>
        <charset val="238"/>
      </rPr>
      <t xml:space="preserve"> Sve mjere potrebno je provjeriti u naravi! Radioničke nacrte prije izvedbe treba pregledati i ovjeriti projektant!</t>
    </r>
  </si>
  <si>
    <t>okov i brave standardni</t>
  </si>
  <si>
    <t>­ klizne grilje 200/165 cm</t>
  </si>
  <si>
    <t xml:space="preserve">POZ 1 - 90/200 cm </t>
  </si>
  <si>
    <t xml:space="preserve">POZ 2 - 60/200 cm </t>
  </si>
  <si>
    <t xml:space="preserve">POZ 3 - 70/200 cm </t>
  </si>
  <si>
    <t xml:space="preserve">POZ 4 - 71/200 cm - klizna vrata </t>
  </si>
  <si>
    <t xml:space="preserve">POZ 6 - 95/200 cm </t>
  </si>
  <si>
    <t xml:space="preserve">POZ 7 - 80/200 cm </t>
  </si>
  <si>
    <t xml:space="preserve">POZ 8 - 71/200 cm </t>
  </si>
  <si>
    <t xml:space="preserve">POZ 9 - 81/200 cm </t>
  </si>
  <si>
    <t xml:space="preserve">POZ 10 - 75/200 cm </t>
  </si>
  <si>
    <t xml:space="preserve">POZ 11 - 100/200 cm </t>
  </si>
  <si>
    <t xml:space="preserve">POZ 12 - 91/200 cm </t>
  </si>
  <si>
    <t xml:space="preserve">POZ 13 - 61/200 cm </t>
  </si>
  <si>
    <t>Jednokrilna vrata</t>
  </si>
  <si>
    <t>10.1.</t>
  </si>
  <si>
    <t>Dvokrilna vrata</t>
  </si>
  <si>
    <t>Izrada, dobava i ugradnja unutrašnjih dvokrilnih mimokretnih drvenih vrata. Krilo obostrano šperovano. Dovratnik u širini zida, s obje strane zaobljene ukrasne letvice. Krilo, dovratnik i letvice obojani poliuretanskom bojom po izboru projektanta .</t>
  </si>
  <si>
    <t>10.2.</t>
  </si>
  <si>
    <t>10.3.</t>
  </si>
  <si>
    <t>Klizna vrata</t>
  </si>
  <si>
    <t>Izrada, dobava i ugradnja unutrašnjih kliznih drvenih vrata. Krilo obostrano šperovano. Dovratnik u širini zida, s obje strane zaobljene ukrasne letvice. Krilo, dovratnik i letvice obojani poliuretanskom bojom po izboru projektanta .</t>
  </si>
  <si>
    <t>POZ 5 - 130/200 cm - dvoktilna mimokretna vrata</t>
  </si>
  <si>
    <t>TROŠKOVNIK DIZALA HOTEL ALFIR</t>
  </si>
  <si>
    <t>1. DIZALO D1</t>
  </si>
  <si>
    <t>Namjena građevine</t>
  </si>
  <si>
    <t>Hotel</t>
  </si>
  <si>
    <t>Broj etaža</t>
  </si>
  <si>
    <t>Glavna postaja</t>
  </si>
  <si>
    <t>Broj postaja iznad glavne postaje</t>
  </si>
  <si>
    <t>Broj postaja ispod glavne postaje</t>
  </si>
  <si>
    <t>Smještaj postaja</t>
  </si>
  <si>
    <t>S dvije A i B  strane</t>
  </si>
  <si>
    <t>A: 3</t>
  </si>
  <si>
    <t>B: 1</t>
  </si>
  <si>
    <t>Visina dizanja (m)</t>
  </si>
  <si>
    <t>Nazivi i oznake etaža – postaja dizala</t>
  </si>
  <si>
    <t>Izvedba voznog okna</t>
  </si>
  <si>
    <t>AB konstrukcija</t>
  </si>
  <si>
    <t>Broj dizala</t>
  </si>
  <si>
    <t>Oznaka - naziv dizala</t>
  </si>
  <si>
    <t>D1</t>
  </si>
  <si>
    <t>Namjena Dizala</t>
  </si>
  <si>
    <t>Osobno</t>
  </si>
  <si>
    <t>Broj posluženih postaja</t>
  </si>
  <si>
    <t>Minimalna nosivost dizala</t>
  </si>
  <si>
    <t>630/8</t>
  </si>
  <si>
    <r>
      <t>Kg/</t>
    </r>
    <r>
      <rPr>
        <sz val="10"/>
        <color theme="1"/>
        <rFont val="Webdings"/>
        <family val="1"/>
        <charset val="2"/>
      </rPr>
      <t></t>
    </r>
  </si>
  <si>
    <t>Brzina dizala</t>
  </si>
  <si>
    <t>m/s</t>
  </si>
  <si>
    <t>Tip vrata dizala</t>
  </si>
  <si>
    <t>Teleskopska posmična 2 krilna</t>
  </si>
  <si>
    <t>Širina x visina vrata dizala</t>
  </si>
  <si>
    <t>900 x 2000</t>
  </si>
  <si>
    <t>mm</t>
  </si>
  <si>
    <t>Grupni rad</t>
  </si>
  <si>
    <t>Ne</t>
  </si>
  <si>
    <t>Princip upravljanja</t>
  </si>
  <si>
    <t>Sabirno u glavnu stanicu</t>
  </si>
  <si>
    <t>Broj uključenja na sat</t>
  </si>
  <si>
    <t>Min. 180</t>
  </si>
  <si>
    <t>u/h</t>
  </si>
  <si>
    <t>Evakuacijska postaja (požar)</t>
  </si>
  <si>
    <t>EI60</t>
  </si>
  <si>
    <t>Energetski razred</t>
  </si>
  <si>
    <t>Min. B</t>
  </si>
  <si>
    <t>Zahtjev pristupačnosti osobama s invaliditetom i smanjene pokretljivosti</t>
  </si>
  <si>
    <t>Da</t>
  </si>
  <si>
    <t>Oblik i izvedba kabine</t>
  </si>
  <si>
    <t>Klasična pravokutna</t>
  </si>
  <si>
    <t>Bočne stranice</t>
  </si>
  <si>
    <t>Inox</t>
  </si>
  <si>
    <t>Pod</t>
  </si>
  <si>
    <t>Kamen</t>
  </si>
  <si>
    <t>Strop</t>
  </si>
  <si>
    <t>Dodatna oprema</t>
  </si>
  <si>
    <t>Alarm</t>
  </si>
  <si>
    <t>Protupanična rasvjeta</t>
  </si>
  <si>
    <t>Govorna veza</t>
  </si>
  <si>
    <t>Bokobrani s tri bočne strane</t>
  </si>
  <si>
    <t>Ventilator</t>
  </si>
  <si>
    <t>Braill oznake</t>
  </si>
  <si>
    <t>Oznake nosivosti dizala</t>
  </si>
  <si>
    <t>Informacijske pločice</t>
  </si>
  <si>
    <t>Tvornički broj</t>
  </si>
  <si>
    <t>CE oznaka</t>
  </si>
  <si>
    <t>Obloga kabinskih vrata</t>
  </si>
  <si>
    <t>Obloga vrata voznog okna</t>
  </si>
  <si>
    <t>Vizualna signalizacija u kabini</t>
  </si>
  <si>
    <t>Potvrda primitka naredbe</t>
  </si>
  <si>
    <t>Pokazivač položaja kabine-matrix</t>
  </si>
  <si>
    <t>Pokazivač smjera vožnje-matrix</t>
  </si>
  <si>
    <t>Zvučna signalizacija u kabini</t>
  </si>
  <si>
    <r>
      <t>é</t>
    </r>
    <r>
      <rPr>
        <sz val="10"/>
        <color theme="1"/>
        <rFont val="Calibri"/>
        <family val="2"/>
        <charset val="238"/>
        <scheme val="minor"/>
      </rPr>
      <t>Zvučni signal dolaska kabine u postaju</t>
    </r>
  </si>
  <si>
    <t>Rasvjeta u kabini</t>
  </si>
  <si>
    <t>LED rasvjeta</t>
  </si>
  <si>
    <t>Signalizacija na postajama</t>
  </si>
  <si>
    <t>Pokazivač smjera daljnje vožnje-matrix</t>
  </si>
  <si>
    <t>Oznaka – naziv dizala</t>
  </si>
  <si>
    <t>Dizalo D1</t>
  </si>
  <si>
    <t>Rad dizala u grupi - Povezanost sa drugim dizalima</t>
  </si>
  <si>
    <t>Namjena</t>
  </si>
  <si>
    <t>Sekundarna namjena</t>
  </si>
  <si>
    <t>Dizalo za prijevoz osoba sa invaliditetom i smanjene pokretljivosti</t>
  </si>
  <si>
    <t>Vrsta pogona</t>
  </si>
  <si>
    <t>Električki</t>
  </si>
  <si>
    <t>Smještaj strojarnice</t>
  </si>
  <si>
    <t>Unutar voznog okna dizala</t>
  </si>
  <si>
    <t>Nazivna nosivost</t>
  </si>
  <si>
    <t>Nazivni kapacitet</t>
  </si>
  <si>
    <t></t>
  </si>
  <si>
    <t>Brzina vožnje</t>
  </si>
  <si>
    <t>Broj ulaza u kabinu</t>
  </si>
  <si>
    <t>2 prolazno pod 90°</t>
  </si>
  <si>
    <t>Raspoloživa površina kabine</t>
  </si>
  <si>
    <t>Min. 1,54</t>
  </si>
  <si>
    <t>Širina kabine</t>
  </si>
  <si>
    <t>Min. 1100</t>
  </si>
  <si>
    <t>Dubina kabine</t>
  </si>
  <si>
    <t>Min. 1400</t>
  </si>
  <si>
    <t>Visina kabine</t>
  </si>
  <si>
    <t>Min. 2200</t>
  </si>
  <si>
    <t>Izvedba vrata</t>
  </si>
  <si>
    <t xml:space="preserve"> Automatska 2 krilna teleskopska</t>
  </si>
  <si>
    <t>Širina vrata</t>
  </si>
  <si>
    <t>Visina vrata</t>
  </si>
  <si>
    <t>Zaštita od požara</t>
  </si>
  <si>
    <t>Požarni program,vatrootprna vrata EI60</t>
  </si>
  <si>
    <t>Zaštita okoliša</t>
  </si>
  <si>
    <t>Ušteda električne energije u stanju mirovanju dizala koja isključuje rasvjetu, signalizaciju u kabini i postajama,vrata kabine</t>
  </si>
  <si>
    <t>Osnovni program rada</t>
  </si>
  <si>
    <t>Sekundarni programi rada</t>
  </si>
  <si>
    <t>Prakiranje dizala,rezervacija</t>
  </si>
  <si>
    <t>Incidentni programi rada</t>
  </si>
  <si>
    <t>Požarni program</t>
  </si>
  <si>
    <t>Geometrija voznog okna</t>
  </si>
  <si>
    <t>Prikazano tehničkim crtežima</t>
  </si>
  <si>
    <t>Tlocrtna širina voznog okna</t>
  </si>
  <si>
    <t>Max. 1805</t>
  </si>
  <si>
    <t>Tlocrtna dubina  voznog okna</t>
  </si>
  <si>
    <t>Max. 1735</t>
  </si>
  <si>
    <t>Dubina jame</t>
  </si>
  <si>
    <t>Max. 1200</t>
  </si>
  <si>
    <t>Nadvišenje</t>
  </si>
  <si>
    <t>Max. 3680</t>
  </si>
  <si>
    <t>Unutar voznog okna</t>
  </si>
  <si>
    <t>Tlocrtna širina strojarnice</t>
  </si>
  <si>
    <t>Ne postoji</t>
  </si>
  <si>
    <t>Tlocrtna dubina  strojarnice</t>
  </si>
  <si>
    <t>Visina strojarnice</t>
  </si>
  <si>
    <t>Dopušteno odstupanje od navedenih dimenzija i vertikale</t>
  </si>
  <si>
    <t>2. DIZALO D2</t>
  </si>
  <si>
    <t>Sa jedne A  strane</t>
  </si>
  <si>
    <t>A: 2</t>
  </si>
  <si>
    <t>B: 0</t>
  </si>
  <si>
    <t>D2</t>
  </si>
  <si>
    <t>Visina dizanja</t>
  </si>
  <si>
    <t>Oblik i izvedba</t>
  </si>
  <si>
    <t>Zadnja stranica</t>
  </si>
  <si>
    <t>Dizalo D2</t>
  </si>
  <si>
    <t>Min. 2100</t>
  </si>
  <si>
    <t>Parkiranje dizala,rezervacija</t>
  </si>
  <si>
    <t>Max. 1600</t>
  </si>
  <si>
    <t>Max. 1750</t>
  </si>
  <si>
    <t>Max. 3050</t>
  </si>
  <si>
    <t>Napomena</t>
  </si>
  <si>
    <t>3. PLATFORMA</t>
  </si>
  <si>
    <t>Kosa invalidska platforma sa jednim nutarnjim skretanjem sljedećih karakteristika:</t>
  </si>
  <si>
    <t>NOSIVOST</t>
  </si>
  <si>
    <t>300 kg</t>
  </si>
  <si>
    <t>BRZINA</t>
  </si>
  <si>
    <t>0,15 m/s</t>
  </si>
  <si>
    <t>POGON</t>
  </si>
  <si>
    <t>Elektromotorni</t>
  </si>
  <si>
    <t>VISINA DIZANJA</t>
  </si>
  <si>
    <t>Od kote -3,11 m do kote +4,13 m ukupna visina dizanja            7,24 metra</t>
  </si>
  <si>
    <t>BROJ  POSTAJA</t>
  </si>
  <si>
    <t>BROJ  ULAZA</t>
  </si>
  <si>
    <t>2 pod 180°</t>
  </si>
  <si>
    <t>BROJ SKRETANJA</t>
  </si>
  <si>
    <t>Jedno vanjsko skretanje pod 180°,Jedno vanjsko skretanje pod 90° i dva unutarnja skretanja pod 90°</t>
  </si>
  <si>
    <t>BROJ PROMJENA VISINA</t>
  </si>
  <si>
    <t>9 promjena visina tijekom putovanja platforme</t>
  </si>
  <si>
    <t>SISTEM UPRAVLJANJA</t>
  </si>
  <si>
    <t>Trajno djelovanje na tipku na platformi</t>
  </si>
  <si>
    <t>POZIVANJE</t>
  </si>
  <si>
    <t>S daljinskim upravljačem</t>
  </si>
  <si>
    <t>DIMENZIJE PLATFORME</t>
  </si>
  <si>
    <t>800x1000 mm</t>
  </si>
  <si>
    <t>ELEKTRICNA MREŽA</t>
  </si>
  <si>
    <t>230 V; 50 Hz; 1,5KW</t>
  </si>
  <si>
    <t>RASKLAPANJE PLATFORME</t>
  </si>
  <si>
    <t>Automatsko</t>
  </si>
  <si>
    <t>MJESTO UGRADNJE</t>
  </si>
  <si>
    <t>Platforma za vanjsku ugradnju</t>
  </si>
  <si>
    <t>A. DIZALO D1 + DIZALO D2</t>
  </si>
  <si>
    <t xml:space="preserve">Dizala karakteristika navedenih u ovom glavnom projektu ugradnje dizala (poglavlje 2,3 i 4).
U ponuđenu cijenu potrebno je uključiti sve aktivnosti potrebne do pune gotovosti i primopredaje Investitoru:
o Izrada tehničke dokumentacije prema Pravilniku o sigurnosti dizala
o Proizvodnja, dobava i ugradnja opreme
 o Inspekcijski pregled  i ocjenivanje sukladnosti od strane ovlaštenog akreditiranog tijela
o Edukacija Naručitelja, primopredaja dizala i dokumentacije
</t>
  </si>
  <si>
    <t>KOM</t>
  </si>
  <si>
    <t>UKUPNA VRIJEDNOST</t>
  </si>
  <si>
    <t>B. PLATFORMA</t>
  </si>
  <si>
    <t xml:space="preserve">Platforma navedenih karakteristika mora zadovoljavati normu
HRN EN81-40:2008
U ponuđenu cijenu potrebno je uključiti sve aktivnosti potrebne do pune gotovosti i primopredaje Investitoru:
o Proizvodnja, dobava i ugradnja platforme
 o Inspekcijski pregled  i ocjenivanje sukladnosti od strane ovlaštenog akreditiranog tijela
o Edukacija Naručitelja, primopredaja dizala i dokumentacije
</t>
  </si>
  <si>
    <t>UKUPNA VRIJEDNOST ( A + B )</t>
  </si>
  <si>
    <t>PDV (25%)</t>
  </si>
  <si>
    <r>
      <rPr>
        <b/>
        <sz val="9"/>
        <rFont val="Tahoma"/>
        <family val="2"/>
        <charset val="238"/>
      </rPr>
      <t>HOTEL STUDIO - LASTOVO d.o.o.</t>
    </r>
    <r>
      <rPr>
        <sz val="9"/>
        <rFont val="Tahoma"/>
        <family val="2"/>
        <charset val="238"/>
      </rPr>
      <t xml:space="preserve">
Uvala Pasadur bb, 20289 Uble, Lastovo</t>
    </r>
    <r>
      <rPr>
        <sz val="8"/>
        <rFont val="Tahoma"/>
        <family val="2"/>
        <charset val="238"/>
      </rPr>
      <t xml:space="preserve">
OIB: 25439742099 </t>
    </r>
  </si>
  <si>
    <t xml:space="preserve">HOTEL ALFIR </t>
  </si>
  <si>
    <t>na k.č.br. 27714/1 i 4646 k.o. Blato</t>
  </si>
  <si>
    <t>Osijek, srpanj 2018.</t>
  </si>
  <si>
    <t>Dobava, montaža i demontaža (po završetku radova) cijevne fasadne skele visine do 14,00 m. Radna skela po cijelom opsegu građevine u širini 80 cm i nadvišenjem 100 cm u odnosu na pročelje.  Oslanjanje skele izvesti na čvrstoj podlozi, sa svim potrebnim ukručenjima, podnicama, ljestvama za prelazak s jedne radne etaže na drugu, zaštitom podnica od pada materijala i alata, ledobranima i sl. Sve u skladu sa propisima zaštite na radu, kompletno s oblogom pročelja skele jutanim ili  PVC platnom.
(Prema grafičkim prilozima GP, MAPA 1/5 u dijelu
grafički prilozi-postojeće stanje,
Listovi:10,11,12)</t>
  </si>
  <si>
    <t>Demontaža i ponovna montaža (po završetku fasaderskih radova) rasvjete, postolja za zastavu, alarma, natpisne ploče, antene i sličnih sitnih elemenata sa fasadnih zidova. Radove izvoditi pažljivo sa što manjim oštećenjima zidova te samih uređaja i instalacija. U cijeni sav potreban rad, pribor, pričvrsni i ostali materijal za ponovnu montažu i prilagodbu s obzirom na novo izvedene slojeve fasade, sve do potpune gotovosti i funkcionalnosti, uključivo funkcionalno ispitivanje. Elemente deponirati u blizini gradilišta, na mjestu koje osigura investitor.
(Prema grafičkim prilozima GP, MAPA 1/5 u dijelu
grafički prilozi-postojeće stanje,
Listovi:10,11,12)</t>
  </si>
  <si>
    <t>Demontaža ograde sa balkona. Ograda od kvadratnih čeličnih profila 40x40 mm. Visina ograde 100 cm. Radove izvoditi pažljivo sa što manjim oštećenjima žbuke i zidova i ostalih konstrukcija koje se ne uklanjaju. Komplet sa utovarom, odvozom na deponij i istovarom.
(Prema grafičkim prilozima GP, MAPA 1/5 u dijelu
grafički prilozi-postojeće stanje,
Listovi: 3,4,5,6,10,12)</t>
  </si>
  <si>
    <t>Demontaža drvenih greda koje služe kao zaštita od sunca na balkonima na zadnjoj etaži. Grede dimenzija 80x140 mm, postavljene horizontalno, tri komada na jednakom osnom razmaku. Radove izvoditi pažljivo sa što manjim oštećenjima žbuke i zidova i ostalih konstrukcija koje se ne uklanjaju. Komplet sa utovarom, odvozom na deponij i istovarom.
(Prema grafičkim prilozima GP, MAPA 1/5 u dijelu
grafički prilozi-postojeće stanje,
Listovi: 07,10)</t>
  </si>
  <si>
    <t>Demontaža vertikalnih i horizontalnih oluka za odvodnju oborinske vode sa krova. Oluk od pocinčanog lima, razvijene širine do 600 mm, pričvršćeni za zid obujnicama i vijcima. Opšavi na krovu iz istog materijala r.š. 600 mm . Radove izvoditi pažljivo sa što manjim oštećenjima zidova. Obračun po m1 demontiranog oluka. Komplet sa utovarom, odvozom na deponij i istovarom.
(Prema grafičkim prilozima GP, MAPA 1/5 u dijelu
grafički prilozi-postojeće stanje,
Listovi:07,10,11,12)</t>
  </si>
  <si>
    <t>Demontaža gromobranske instalacije sa fasadnih zidova i krova. Radove izvoditi pažljivo sa što manjim oštećenjima žbuke, zidova i ostalih dijelova zgrade koji se zadržavaju. Prilikom demontaže pridržavati se mjera zaštite na radu. Obračun po m1 demontirane trake. Komplet sa utovarom, odvozom na deponij i istovarom.
(Prema grafičkim prilozima GP, MAPA 1/5 u dijelu
grafički prilozi-postojeće stanje,
Listovi: 07,10,11,12)</t>
  </si>
  <si>
    <t>Uklanjanje - skidanje postojećeg dotrajalog pokrova iz glinenog crijepa komplet sa letvama i sljemenjacima. U obračun ulazi i skidanje dotrajali slojevi izolacije ( PE folija, Mineralna vuna 5 cm, hidroizolacijska traka ) sve do zdrave  i ravne podloge. Radove izvoditi pažljivo sa što manjim oštećenjima zidova, stropova te ostalih konstrukcija koje se ne uklanjaju. Nakon izvedenih radova površine očistiti i pripremiti za izvođenje budućih radova. Komplet sa utovarom, odvozom na deponij i istovarom.
(Prema grafičkim prilozima GP, MAPA 1/5 u dijelu
grafički prilozi-postojeće stanje,
List: 07)</t>
  </si>
  <si>
    <t>Uklanjenje spuštene stropne obloge na 4. katu zgrade. Spuštena stropna obloga se sastoji od gipskartonskih ploča, osb ploča i drvene podkonstukcije. Strop je učvrščen u rešetkasti drveni krovni nosač. Radove izvoditi pažljivo sa što manjim oštećenjima konstrukcija koje se ne uklanjaju. Komplet sa utovarom, odvozom na deponij i istovarom.
(Prema grafičkim prilozima GP, MAPA 1/5 u dijelu
grafički prilozi-postojeće stanje,
List: 06,08,09)</t>
  </si>
  <si>
    <t>Uklanjenje spuštene stropne obloge u sali u prizemlju zgrade. Spuštena stropna obloga se sastoji od gipsanih ploča, ovjesa i drvene podkonstukcije. Visina vješanja 60 cm. Radove izvoditi pažljivo sa što manjim oštećenjima žbuke i zidova. Komplet sa utovarom, odvozom na deponij i istovarom.
(Prema grafičkim prilozima GP, MAPA 1/5 u dijelu
grafički prilozi-postojeće stanje,
Listovi: 02,08)</t>
  </si>
  <si>
    <t>Uklanjenje obloge strehe zgrade. Obloga se sastoji od iverice sa žbukom i drvene podkonstukcije. Širina strehe cca 60 cm. Radove izvoditi pažljivo sa što manjim oštećenjima žbuke i zidova. Komplet sa utovarom, odvozom na deponij i istovarom.
(Prema grafičkim prilozima GP, MAPA 1/5 u dijelu
grafički prilozi-postojeće stanje,
Listovi: 07,10,11,12)</t>
  </si>
  <si>
    <t>Uklanjenje spuštene stropne obloge u hodnicima i dijelu soba - apartmana na 1. 2. 3. katu zgrade - na dijelovima zamjene rasvjetnih tijela i prolaska instalacija. Spuštena stropna obloga se sastoji od gipsanih ploča, ovjesa i drvene podkonstukcije. Visina vješanja 60 cm. Radove izvoditi pažljivo sa što manjim oštećenjima žbuke i zidova. Komplet sa utovarom, odvozom na deponij i istovarom.
(Prema grafičkim prilozima GP, MAPA 1/5 u dijelu
grafički prilozi-postojeće stanje,
Listovi: 03,04,05,08,09)</t>
  </si>
  <si>
    <t>Uklanjanje slojeva sa poda grijanog prostora na tlu. Stavka obuhvaća sve slojeve do betonske podloge. Slojevi su: keramičke pločice, ljepilo, perlit 2,5 cm, beton 6 cm , bit.traka, estrih 1,5 cm . Radove izvoditi pažljivo sa što manjim oštećenjima okolnih konstrukcija koje se ne uklanjaju. Nakon izvedenih radova površine očistiti i pripremiti za izvođenje novih slojeva. Komplet sa utovarom, odvozom na deponij i istovarom.
(Prema grafičkim prilozima GP, MAPA 1/5 u dijelu
grafički prilozi-postojeće stanje,
Listovi: 02,03,04,08,09)</t>
  </si>
  <si>
    <t>Strojno i ručno uklanjanje slojeva poda (prohodni ravni krov) terase na 1. katu zgrade zbog dotrajale hidroizolacije. Prohodni ravni krov se sastoje od: keramičkih pločica, ljepilo, hidroizolasijska traka, estrih1,5 cm, . Podlogu, nakon uklanjanja, očistiti i pripremiti za postavu novih slojeva.  Komplet sa utovarom, odvozom na deponij i istovarom.
(Prema grafičkim prilozima GP, MAPA 1/5 u dijelu
grafički prilozi-postojeće stanje,
Listovi: 03,08 (slojevi poda P2))</t>
  </si>
  <si>
    <t>Strojno i ručno uklanjanje slojeva podova balkona uz sobe i apartmane zgrade zbog dotrajale hidroizolacije.Podovi se sastoje od: keramičkih pločica, ljepilo, hidroizolasijska traka, estrih1,5 cm, . Podlogu, nakon uklanjanja, očistiti i pripremiti za postavu novih slojeva.  Komplet sa utovarom, odvozom na deponij i istovarom. Obračun po m2 poda sa površinom pripadajućeg sokla koji se isto uklanja.
(Prema grafičkim prilozima GP, MAPA 1/5 u dijelu
grafički prilozi-postojeće stanje,
Listovi: 03,04,05,06,08 (slojevi poda P4))</t>
  </si>
  <si>
    <t>Uklanjanje dijela ab ploče na zemlji za okno dizala. Ab ploča debljine 15 cm. Radove izvoditi pažljivo sa što manjim oštećenjima okolnih konstrukcija koje se ne uklanjaju. Nakon izvedenih radova površine očistiti i pripremiti za izvođenje novih slojeva. Komplet sa utovarom, odvozom na deponij i istovarom.
(Prema grafičkim prilozima GP, MAPA 1/5 u dijelu
grafički prilozi-novoprojektirano stanje,
Listovi: 14,15,20)</t>
  </si>
  <si>
    <t>Uklanjanje tla-stijene A kategorije za okno dizala.Dubina iskopa 120 cm. Radove izvoditi pažljivo sa što manjim oštećenjima okolnih konstrukcija koje se ne uklanjaju. Nakon izvedenih radova površine očistiti i pripremiti za izvođenje novih slojeva. Komplet sa utovarom, odvozom na deponij i istovarom.
(Prema grafičkim prilozima GP, MAPA 1/5 u dijelu
grafički prilozi-novoprojektirano stanje,
Listovi: 14,15,20)</t>
  </si>
  <si>
    <t>Uklanjanje dijela stropnih ab ploča za okno dizala. Ab ploča debljine 20 cm. Radove izvoditi pažljivo sa što manjim oštećenjima okolnih konstrukcija koje se ne uklanjaju. U cijenu ulaze potrebna podupiranja i izrada radne skele. Nakon izvedenih radova površine očistiti i pripremiti za izvođenje novih slojeva. Komplet sa utovarom, odvozom na deponij i istovarom.
(Prema grafičkim prilozima GP, MAPA 1/5 u dijelu
grafički prilozi-novoprojektirano stanje,
Listovi: 14,15,16,17,18,20)</t>
  </si>
  <si>
    <t>Uklanjanje dijela ab zidova za okno dizala. Ab zid debljine 20 cm. Radove izvoditi pažljivo sa što manjim oštećenjima okolnih konstrukcija koje se ne uklanjaju. U cijenu ulaze potrebna podupiranja i izrada radne skele. Nakon izvedenih radova površine očistiti i pripremiti za izvođenje novih slojeva. Komplet sa utovarom, odvozom na deponij i istovarom.
(Prema grafičkim prilozima GP, MAPA 1/5 u dijelu
grafički prilozi-novoprojektirano stanje,
Listovi: 14,15,16,17,18)</t>
  </si>
  <si>
    <t>Demontaža unutarnje stolarije. Stavka obuhvaća demontažu vrata komplet sa dovratnicima. Radove izvoditi oprezno sa minimalnim oštećenjem žbuke i zida. Pri demontaži-uklanjanju voditi računa o mjerama zaštite na radu. Obračun po komadu demontiranih otvora. Komplet sa utovarom, odvozom na deponij i istovarom.
(Prema grafičkim prilozima GP, MAPA 1/5 u dijelu
grafički prilozi-postojeće stanje,
Listovi: 02,03,04,05,06)</t>
  </si>
  <si>
    <t>Dobava materijala, spravljanje betona i betoniranje horizontalnih serklaža na zidanim ogradama balkona. Serklaži presjeka 10 x 10 cm. U svemu prema nacrtima projektne dokumentacije. Betonirati betonom C 25/30, XC2. Beton se spravlja  i ugrađuje ručno Betoniranje se vrši u glatkoj dvostranoj oplati. Armirati sa 2 fi 8 mm sa obaveznim ankerisanjem u bočne zidove. Prilikom betoniranja voditi računa o postavi vodilica-klizača kliznih grilja.
(Prema grafičkim prilozima GP, MAPA 1/5 u dijelu
grafički prilozi-novoprojektirano stanje,
Listovi: 15,16,17,18,20,21)</t>
  </si>
  <si>
    <t>Betoniranje zaglađene betonske podloge - podložnog betona betonom C 16/20, X0 za okno dizala u stijeni. Beton se spravlja strojno, do mjesta ugradnje doprema se automješalicama za beton , ugrađuje ručno ili autopumpom za beton , vibrira pervibratorima  i zaglađuje ručno ili strojno. Betoniranje se vrši na  kamenu u sloju debljine 10 cm.
(Prema grafičkim prilozima GP, MAPA 1/5 u dijelu
grafički prilozi-novoprojektirano stanje,
Listovi: 14,15,20 (slojevi poda P5))</t>
  </si>
  <si>
    <t>Betoniranje AB podne ploče za okno dizala betonom C 30/37, XC2 , debljine 20 cm. Beton se spravlja strojno, do mjesta ugradnje doprema se automješalicama za beton i ugrađuje autopumpom za beton, vibrira pervibratorima. Pri spravljanju  koristiti dodatak za vodonepropusnost betona prema uputstvima proizvođača.Betonira se na nasipu od kamena u daščanoj oplati. 
(Prema grafičkim prilozima GP, MAPA 1/5 u dijelu
grafički prilozi-novoprojektirano stanje,
Listovi: 14,15,20 (slojevi poda P5))</t>
  </si>
  <si>
    <t>Betoniranje AB zida za okno dizala betonom C 30/37, XC2 , debljine 20 cm ( u dijelu na stijeni ). Beton se spravlja strojno, do mjesta ugradnje doprema se automješalicama za beton i ugrađuje autopumpom za beton, vibrira pervibratorima. Pri spravljanju  koristiti dodatak za vodonepropusnost betona prema uputstvima proizvođača.Betonira se uz kamen u daščanoj oplati. 
(Prema grafičkim prilozima GP, MAPA 1/5 u dijelu
grafički prilozi-novoprojektirano stanje,
Listovi: 14,15,20 (slojevi zida Z6))</t>
  </si>
  <si>
    <t>Betoniranje AB zida za okno dizala betonom C 30/37, XC2 , debljine 20 cm . Beton se spravlja strojno, do mjesta ugradnje doprema se automješalicama za beton i ugrađuje autopumpom za beton, vibrira pervibratorima. Pri spravljanju  koristiti dodatak za vodonepropusnost betona prema uputstvima proizvođača.Betonira se u glatkoj oplati. 
(Prema grafičkim prilozima GP, MAPA 1/5 u dijelu
grafički prilozi-novoprojektirano stanje,
Listovi: 14,15,16,17,18,20)</t>
  </si>
  <si>
    <t>Dobava materijala i izrada toplinske izolacije stropa prema negrijanom tavanu mineralnom staklenom vunom, s faktorom toplinske vodljivosti λ≤0.039(W/mK), klase negorivosti A1. 
Mineralna staklena vuna u rolama širine 120 cm slobodno se polaže na pod tavana, u dva sloja kako bi se izbjegli hladni mostovi, ukupne debljine sloja 20 cm. Kod izvođenja pridržavati se tehničkih uputa proizvođača.
Stavka uključuje sav potreban materijal i rad do potpune gotovosti i funkcionalnosti. 
U stavku je uključena dva sloja polietilenske folije (PE folija), debljine 0,25 mm, slobodno položena sa preklopima min 20 cm i uzdignuta uz rub.  
Obračun po m2 tlorisne površine i ukupne debljine sloja.
(Prema grafičkim prilozima GP, MAPA 1/5 u dijelu
grafički prilozi-novoprojektirano stanje,
Listovi: 14,15,16,17,18,20,21 
(slojevi stropa S1))</t>
  </si>
  <si>
    <t>Dobava materijala i izrada toplinske izolacije kosog krova mineralnom staklenom vunom, s faktorom toplinske vodljivosti λ≤0.039(W/mK), klase negorivosti A1. 
Mineralna staklena vuna se postavlja u sloju od 10 cm između rogova drvene krovne konstrukcije i u sloju od 10 cm između podkonstrukcije gipskartonskih ploča; u svemu kako bi se izbjegli hladni mostovi. Ukupna debljine sloja 25 cm. Kod izvođenja pridržavati se tehničkih uputa proizvođača.
Stavka uključuje sav potreban materijal i rad do potpune gotovosti i funkcionalnosti. 
U stavku je uključena polietilenska folija (PE folija), debljine 0,25 mm, slobodno položena sa preklopima min. 20 cm.  
Obračun po m2 stvarne površine i ukupne debljine sloja.
(Prema grafičkim prilozima GP, MAPA 1/5 u dijelu
grafički prilozi-novoprojektirano stanje,
Listovi: 14,15,16,17,18,19,20,21 
(slojevi krova K3))</t>
  </si>
  <si>
    <t>Dobava materijala i izrada spuštene stropne obloge jednostrukim gipskartonskim pločama u unutrašnje prostorije prema projektu, bez vidljivih spojeva i s pokrivenom podkonstrukcijom. Ploče debljine 12.5mm postavljene na tipsku pocinčanu čeličnu podkonstrukciju, elastično ovješene na krovnu konstrukciju, ili po kosini krova . Visina vješanja prema projektu. U cijeni potrebna radna skela (do 300 cm), izrezivanje otvora za ventilaciju, rasvjetu, revizije i sl.
(Prema grafičkim prilozima GP, MAPA 1/5 u dijelu
grafički prilozi-novoprojektirano stanje,
Listovi: 14,15,16,17,18,19,20,21)</t>
  </si>
  <si>
    <t>Dobava materijala i izrada toplinske izolacije zidova prema tlu mineralnom staklenom vunom, s faktorom toplinske vodljivosti λ≤0.039(W/mK), klase negorivosti A1. 
Mineralna staklena vuna se postavlja u metalnu potkonstrukciju gips ploča sa unutarnje strane zidova prema tlu, ukupne debljine sloja 5 cm. Kod izvođenja pridržavati se tehničkih uputa proizvođača.
Stavka uključuje sav potreban materijal i rad do potpune gotovosti i funkcionalnosti. 
U stavku je uključena dva sloja polietilenske folije (PE folija), debljine 0,25 mm, slobodno položena sa preklopima min 20 cm i uzdignuta uz rub.  
Obračun po m2 površine i ukupne debljine sloja.
(Prema grafičkim prilozima GP, MAPA 1/5 u dijelu
grafički prilozi-novoprojektirano stanje,
Listovi: 14,15,20,21 (slojevi zidova Z1,Z2))</t>
  </si>
  <si>
    <t>Dobava materijala i izrada zdne obloge jednostrukim gipskartonskim pločama u unutrašnje prostorije prema projektu, bez vidljivih spojeva i s pokrivenom podkonstrukcijom. Obloga sa unutarnje strane vanjskih zidova prema tlu. Ploče debljine 12.5mm postavljene na tipsku pocinčanu čeličnu podkonstrukciju 50 mm .  U cijeni potrebna radna skela (do 300 cm), izrezivanje otvora za ventilaciju, rasvjetu, revizije i sl.
(Prema grafičkim prilozima GP, MAPA 1/5 u dijelu
grafički prilozi-novoprojektirano stanje,
Listovi: 14,15,20,21 (slojevi zidova Z1,Z2))</t>
  </si>
  <si>
    <t>Prilikom rada obratiti pažnju na ugrađene instalacije, zaštitne plastične cijevi i sl. Hidroizolaciju treba položiti na posve suhu, ravnu i čistu zaglađenu površinu. Stavka obuhvaća i podizanje izolacije na zidove i spoj sa izolacijom ispod zidova. 
(Prema grafičkim prilozima GP, MAPA 1/5 u dijelu
grafički prilozi-novoprojektirano stanje,
Listovi: 15,20 (slojevi poda P2))</t>
  </si>
  <si>
    <t>Izrada hidroizolacije poda balkona na cementni estrih,.Izolacije na bazi cementa .Izolacija se nanosi gleterom na čistu i suhu podlogu bez oštećenja. U cijeni su rubne trake, staklena mrežice sve prema uputama proizvođača.
(Prema grafičkim prilozima GP, MAPA 1/5 u dijelu
grafički prilozi-novoprojektirano stanje,
Listovi: 15,16,17,18,20,21 (slojevi poda P4))</t>
  </si>
  <si>
    <t>Izrada hidroizolacije poda i dijela zida okna dizala iz slijedećih slojeva :                                                    - jedan hladni premaz bitumenskom emulzijom           - elastomerna zavarljiva bitumenska traka , debljine 4 mm koja se za podlogu i međusobno učvršćuje ljepljenjem trake plamenikom, sa preklopom najmanje 10 cm. Sve prema uputama proizvođača.
(Prema grafičkim prilozima GP, MAPA 1/5 u dijelu
grafički prilozi-novoprojektirano stanje,
Listovi: 14,15,20 (Slojevi poda P5))</t>
  </si>
  <si>
    <t>Zamjena dotrajalog dijela drvene krovne konstrukcije dvostrešnog i trostrešnog krovišta zgrade. Na licu mjesta utvrditi količinu zamjene dotrajalih dijelova, uz odobrenje nadzornog inženjera.
Stavka obuhvaća:
Demontaža dijelova drvene krovne konstrukcije te odvoz na gradsku deponiju na udaljenosti do 10 km, uz plačanje takse deponiranja..
Dobava i montaža drvene krovne konstukcije. Upotrijebiti jelovu građu I. klase. Kompletnu konstrukciju krovišta impregnirati, a vidljive dijelove fino obraditi i tonirati boju u dogovoru sa projektantom. Konstrukcija se izvodi prema postojećem stanju i u postojećem nagibu. U cijenu je uključen sav rad i materijal te sva potrebna podupiranja i privremene konstrukcije.    
(Prema grafičkim prilozima GP, MAPA 1/5 u dijelu
grafički prilozi-novoprojektirano stanje,
List: 19)</t>
  </si>
  <si>
    <t>Dobava i postavljanje drvene oplate krovišta OSB pločama na izvedenu krovnu konstrukciju. Ploče debljine min. 20 mm. Oplata se izvodi po cijeloj površini krovne konstrukcije i na strehu. U cijenu je uključen sav rad i materijal do potpune gotovosti i funkcionalnosti. 
(Prema grafičkim prilozima GP, MAPA 1/5 u dijelu
grafički prilozi-novoprojektirano stanje,
Listovi: 19,20,21)</t>
  </si>
  <si>
    <t>Dobava i postavljanje krovne folije. Folija je visokoparopropusna i vodonepropusna te je UV stabilna minimalno 3 mjeseca. Krovna folija se postavlja na dašćanu podlogu. U cijenu je uključen sav rad i materijal do potopune gotovosti i funkcionalnosti.
(Prema grafičkim prilozima GP, MAPA 1/5 u dijelu
grafički prilozi-novoprojektirano stanje,
Listovi: 19,20,21)</t>
  </si>
  <si>
    <t>Dobava i montaža drvenih jelovih krovnih kontraletvi kako bi se omogučilo pravilno provjetravanje krovišta. Dimenzije kontraletvi 3x5 cm. U cijenu je uključen sav rad i materijal do potpune gotovosti i funkcionalnosti. 
(Prema grafičkim prilozima GP, MAPA 1/5 u dijelu
grafički prilozi-novoprojektirano stanje,
Listovi: 19,20,21)</t>
  </si>
  <si>
    <t>Dobava i montaža drvenih jelovih krovnih letvi za pokrov glinenim mediteran crijepom. Dimenzije drvenih letvi 3x5 cm. U cijenu je uključen sav rad i materijal do potpune gotovosti i funkcionalnosti. 
(Prema grafičkim prilozima GP, MAPA 1/5 u dijelu
grafički prilozi-novoprojektirano stanje,
Listovi: 19,20,21)</t>
  </si>
  <si>
    <t>Dobava i montaža drvenih greda koje služe kao zaštita od sunca na balkonima na zadnjoj etaži. Grede dimenzija 80x140 mm, postavljene horizontalno, tri komada na jednakom osnom razmaku. Grede iz crnogoričnog drveta komplet sa zaštitnim premazom od kukaca i atmosferilija, te završeno oličeno u tonu po izboru.
(Prema grafičkim prilozima GP, MAPA 1/5 u dijelu
grafički prilozi-novoprojektirano stanje,
List: 19,22)</t>
  </si>
  <si>
    <t>Pokrivanje krova glinenim mediteran crijepom, sa dvostrukim utorima. Postavljanje svih potrebnih specijalnih crjepova (završni crijep, crijep odzračnik). Postavljanje crjepova odzračnika u drugom redu od sljemena i u drugom redu od strehe (svaki četvrti crijep). U cijeni uključen sav potreban rad i materijal, u svemu prema uputi proizvođača, do potpune gotovosti i funkcionalnosti.
(Prema grafičkim prilozima GP, MAPA 1/5 u dijelu
grafički prilozi-novoprojektirano stanje,
Listovi: 19,20,21 (slojevi krova K1,K2,K3))</t>
  </si>
  <si>
    <t>Pokrivanje sljemena i grebena žljebnjacima po sistemu suhe ugradnje kako bi se omogućilo provjetravanje u sljemenoj zoni. Pričvršćivanje na sljemeno grebenu letvu vijkom. Postavljanje početne i završne kape sljemenjaka. U cijeni uključen sav potreban rad i materijal,  u svemu prema uputi proizvođača, do potpune gotovosti i funkcionalnosti.
(Prema grafičkim prilozima GP, MAPA 1/5 u dijelu
grafički prilozi-novoprojektirano stanje, List: 19)</t>
  </si>
  <si>
    <t>Dobava materijala i postavljanje rešetkaste trake za okapnicu od tvrdog PVC-a. Traka služi kao zaštita okapnice od ptica, glodavaca, insekata, lišća i sl., te osigurava pravilno provjetravanje. Traka visine 10 cm, boje istovjetne kao crijep. U cijeni uključen sav potreban rad i materijal, u svemu prema uputi proizvođača, do potpune gotovosti i funkcionalnosti.
(Prema grafičkim prilozima GP, MAPA 1/5 u dijelu
grafički prilozi-novoprojektirano stanje,
List: 19)</t>
  </si>
  <si>
    <t>Dobava materijala, krojenje, savijanje, izrada, ugradnja i pričvršćivanje horizontalnih kružnih oluka za odvodnju oborinske vode sa krova. Oluci se izvode od pocinčanog čeličnog lima d=0,7 mm razvijene širine 400 mm. U cijeni stavke je uključen sav rad i materijal, spojna i pomoćna sredstva, sve do potpune gotovosti oluka. 
(Prema grafičkim prilozima GP, MAPA 1/5 u dijelu
grafički prilozi-novoprojektirano stanje,
Listovi: 19)</t>
  </si>
  <si>
    <t>Dobava materijala, krojenje, savijanje, izrada, ugradnja i pričvršćivanje vertikalnih kružnih oluka za odvodnju oborinske vode sa krova. Oluci se izvode od pocinčanog čeličnog lima d=0,7 mm razvijene širine 500 mm. Oluci se vežu na zid rasklopivim obujmicama od plosnog pocinčanog profila 25/5mm, a pričvršćuju se u zid pocinčanim vijcima i tiplima na razmacima od 2-3m. U cijeni stavke je uključen sav rad i materijal, spojna i pomoćna sredstva, sve do potpune gotovosti oluka. 
(Prema grafičkim prilozima GP, MAPA 1/5 u dijelu
grafički prilozi-novoprojektirano stanje,
Listovi: 19,22,23,24)</t>
  </si>
  <si>
    <t>Dobava materijala, krojenje, savijanje, izrada, ugradnja i pričvršćivanje raznih limenih opšava na krovu zgrade. Stavka obuhvaća proboje dimnjaka, odzraka i sl., te obrade zabata i spojeva krova sa zidom. Opšavi se izvode od pocinčanog čeličnog lima debljine 0,7 mm, preko daščane oplate i krovne folije. U cijeni stavke je uključen sav rad i materijal, spojna i pomoćna sredstva, sve do potpune gotovosti opšava.
(Prema grafičkim prilozima GP, MAPA 1/5 u dijelu
grafički prilozi-novoprojektirano stanje,
Listovi: 19,22,23,24)</t>
  </si>
  <si>
    <t>Dobava materijala i zidanje balkonskog ogradnog zida, glinenom opekom. Zidovi širine 10 cm. Zidanje obaviti produžnim mortom, sukladno uputi proizvođača. U cijeni sav potreban rad i materijal do potpune gotovosti. Obračun po m2 zida. 
(Prema grafičkim prilozima GP, MAPA 1/5 u dijelu
grafički prilozi-novoprojektirano stanje,
Listovi: 15,16,17,18,20,22)</t>
  </si>
  <si>
    <t>Dobava materijala , spravljanje te žbukanje ogradnog zida produžnom žbukom. U cijeni radna skela (do 300 cm), sav potreban rad i materijal do potpune gotovosti. Koristiti gotovu industrijski priređenu smjesu prema uputama proizvođača. 
(Prema grafičkim prilozima GP, MAPA 1/5 u dijelu
grafički prilozi-novoprojektirano stanje,
Listovi: 15,16,17,18,20,22)</t>
  </si>
  <si>
    <t>Dobava materijala i izrada unutarnje žbuke uložina otvora nakon montaže vanjske i unutarnje stolarije. Koristiti gotovu industrijski priređenu smjesu, istovjetne teksture kao postojeća žbuka, prema uputama proizvođača i namjeni prostorije (sanitarni čvor - cementna žbuka).  U cijeni potrebna radna skela, sav potreban rad i materijal do potpune gotovosti. Uložine širine do 20 cm. Žbuku izvesti potpuno ravnu, s ravnim bridovima i potrebnim kutnim profilima. Stavka obuhvaća:
- čišćenje reški      
­ kontaktni vezni sloj  (primer - za elemente od betona)
­ cementni špric 
­ gruba žbuka 
- fina žbuka istog sastava samo prosijani pijesak   
- kutni profili i rabic po uglovima 
(Prema grafičkim prilozima GP, MAPA 1/5 u dijelu
grafički prilozi-novoprojektirano stanje,
Listovi: 14,15,16,17,18,22,23,24
i prema shemi aluminijske stolarije)</t>
  </si>
  <si>
    <t>Dobava materijala , izrada i postava montažnih ab nadvoja dimenzija 8 x 12,5 x 240 . Nadvoji se postavljaju u cementni mort na pripremljenu podlogu u fasadne zidove na mjestima novih, proširenih otvora. Stavka obuhvaća i štemanje ležišta za nadvoje sa potrebnim podupiranjem.
(Prema grafičkim prilozima GP, MAPA 1/5 u dijelu
grafički prilozi-novoprojektirano stanje,
Listovi: 14,15,16,17,18,22,23,24
i prema shemi aluminijske stolarije)</t>
  </si>
  <si>
    <t>Dobava materijala i uziđivanje blok opekom postojećih otvora na fasadi. Zidanje zidova d=25 cm u produžnom mortu. U cijeni potrebna radna skela, sav potreban rad i materijal do potpune gotovosti.
(Prema grafičkim prilozima GP, MAPA 1/5 u dijelu
grafički prilozi-novoprojektirano stanje,
Listovi: 14,15,16,17,18,22,23,24)</t>
  </si>
  <si>
    <t>Dobava materijala i izrada plivajućeg poda prema tlu. Slojevi se postavljaju na sloj predhodno postavljene hidroizolacije, te se sastoje od:
(Prema grafičkim prilozima GP, MAPA 1/5 u dijelu
grafički prilozi-novoprojektirano stanje,
Listovi: 14,15,16,20,21 (slojevi poda P1,P3)</t>
  </si>
  <si>
    <t>Dobava materijala i ličenje spuštene stropne i zidne obloge, od gipskartona, u bijelo, disperzivnom bojom, komplet s pripremom podloge od gipskartona. Priprema obuhvaća slijedeće: otprašivanje i impregnaciju, brušenje i otprašivanje. Ličenje u potrebnom broju premaza (najmanje dva) do potpunog prekrivanja podloge. Stropovi na visini do 3,00 m, radna skela u cijeni.
(Prema grafičkim prilozima GP, MAPA 1/5 u dijelu
grafički prilozi-novoprojektirano stanje,
Listovi: 14,15,16,17,18,20,21)</t>
  </si>
  <si>
    <t>Dobava materijala i ličenje ab zida okna dizala, u tonu po izboru, disperzivnom bojom, komplet s pripremom podloge . Priprema obuhvaća slijedeće: otprašivanje i impregnaciju, brušenje i otprašivanje. Ličenje u potrebnom broju premaza (najmanje dva) do potpunog prekrivanja podloge. Radna skela u cijeni.
(Prema grafičkim prilozima GP, MAPA 1/5 u dijelu
grafički prilozi-novoprojektirano stanje,
Listovi: 14,15,16,17,18,20,21)</t>
  </si>
  <si>
    <t>Dobava materijala i ličenje unutarnjih uložina otvora na mjestima zamjenjene vanjske i unutarnje stolarije (bravarije). Ličiti u bijelo, disperzivnom bojom, komplet s pripremom podloge. Priprema zida obuhvaća slijedeće: otprašivanje i impregnaciju, kitanje i gletanja u dva sloja, brušenje i otprašivanje. Ličenje u potrebnom broju premaza (najmanje dva) do potpunog prekrivanja podloge. Uložine širine do 20 cm. U cijeni potrebna radna skela, te zaštita stolarije tijekom izvođenja i čišćenje nakon izvođenja radova. Obračun po m1 uložine.
(Prema grafičkim prilozima GP, MAPA 1/5 u dijelu
grafički prilozi-novoprojektirano stanje,
Listovi: 14,15,16,17,18,22,23,24
i prema shemi aluminijske stolarije)</t>
  </si>
  <si>
    <t>Dobava materijala i izrada završne obrade fasade ( ograde balkona ) akrilnom dekorativnom žbukom na prethodnom sloju polimerne žbuke sa utopljenom mrežicom , zaribane tekstrure, veličine zrna 2 mm. Površina na koju se nanosi žbuka mora biti čvrsta i ravna. 
(Prema grafičkim prilozima GP, MAPA 1/5 u dijelu
grafički prilozi-novoprojektirano stanje,
Listovi: 14,15,16,17,18,20,21</t>
  </si>
  <si>
    <t>Dobava materijala i polaganje podnih keramičkih pločica 1. klase, većeg formata, protukliznosti R9, na predhodno pripremljenu podlogu, ljepljenjem visoko obogacenim fleksibilnim cementnim ljepilom. Pod pripremljenom podlogom smatra se obrušena, otprašena i tretirana podloga s odgovarajućim predpremazima za upojnu podlogu (cementni estrih). Sljubnice se zapunjavaju flexibilnom fug masom u boji. Spojevi zidnih i podnih ploha zapunjavaju se visokokvalitetnim sanitarnim silikonom u istovjetnoj boji fug mase. Stavka obuhvaća sav rad sa svim potrebnim predradnjama, materijalom i priborom te fugiranjem u boji po izboru projektanta. U stavci uračunate završni i dilatacijski aluminijski profili.
(Prema grafičkim prilozima GP, MAPA 1/5 u dijelu
grafički prilozi-novoprojektirano stanje,
Listovi: 14,15,16,20,21)</t>
  </si>
  <si>
    <t>Dobava materijala i polaganje podnih keramičkih pločica 1. klase, većeg formata, protukliznosti R9, na predhodno pripremljenu podlogu, ljepljenjem visoko obogacenim fleksibilnim cementnim ljepilom. Pod pripremljenom podlogom smatra se obrušena, otprašena i tretirana podloga s odgovarajućim predpremazima za upojnu podlogu (cementni estrih). Sljubnice se zapunjavaju flexibilnom fug masom u boji. Spojevi zidnih i podnih ploha zapunjavaju se visokokvalitetnim sanitarnim silikonom u istovjetnoj boji fug mase. Stavka obuhvaća sav rad sa svim potrebnim predradnjama, materijalom i priborom te fugiranjem u boji po izboru projektanta. U stavci uračunate završni i dilatacijski aluminijski profili.
(Prema grafičkim prilozima GP, MAPA 1/5 u dijelu
grafički prilozi-novoprojektirano stanje,
Listovi: 15,20 (slojevi poda P2))</t>
  </si>
  <si>
    <t>Izrada, dobava i ugradnja unutrašnjih jednokrilnih zaokretnih drvenih vrata. Krilo obostrano šperovano. Dovratnik u širini zida, s obje strane zaobljene ukrasne letvice. Krilo, dovratnik i letvice obojani poliuretanskom bojom po izboru projektanta .
(Prema grafičkim prilozima GP, MAPA 1/5 u dijelu
grafički prilozi-novoprojektirano stanje,
Listovi: 14,15,16,17,18
i prema shemi drvene stolarije)</t>
  </si>
  <si>
    <t>Okov i brave standardni
(Prema grafičkim prilozima GP, MAPA 1/5 u dijelu
grafički prilozi-novoprojektirano stanje,
List: 14; i prema shemi drvene stolarije)</t>
  </si>
  <si>
    <t>Demontaža dotrajalih vanjskih ostakljenih prozora, vrata i stijena. Demontira se sve kompletno uključujući okvir, krilo, te unutarnju klupicu. Radove izvoditi pažljivo sa što manjim oštećenjima zidova i ostalih konstrukcija koje se ne uklanjanju. Obračun po komadu demontiranih otvora.
(Prema grafičkim prilozima GP, MAPA 1/5 u dijelu
grafički prilozi-postojeće stanje,
Listovi: 02,03,04,05,06;
Prema grafičkim prilozima GP, MAPA 2/5 u dijelu
grafički prilozi-postojeće stanje,
Listovi: 08,09,10)</t>
  </si>
  <si>
    <t>Demontaža vanjske klupice od pocinčanog čeličnog lima sa svih otvora. Radove izvoditi pažljivo sa što manjim oštećenjima zidova i ostalih konstrukcija koje se ne uklanjaju. Obratiti pozornost na zaštitu stolarije prilikom uklanjanja. Obračun po m1 uklonjene klupice.  Komplet sa utovarom, odvozom na deponij i istovarom.
(Prema grafičkim prilozima GP, MAPA 1/5 u dijelu
grafički prilozi-postojeće stanje,
Listovi: 02,03,04,05,06;
Prema grafičkim prilozima GP, MAPA 2/5 u dijelu
grafički prilozi-postojeće stanje,
Listovi: 08,09,10)</t>
  </si>
  <si>
    <t>Izrada, dobava i montaža vanjske stolarije u sistemima od aluminijskih profila s prekidom toplinskog mosta, ugradbene dubine minimalno 75 mm, u boji po izboru. Ostakljenje prozora LowE izolacijskim staklima (kaljeno), punjenje plemenitim plinom (argon),  Ukupni koeficijent prolaska topline cijelog proizvoda U≤0,80(W/m²K.)  Sva stolarija se isporučuje komplet s okovom s ugrađenim sistemom dodatnog prozračivanja,  u bijeloj boji, poluolivama za prozore, kvakama sa štitnicima, bravom i cilindrom s tri ključa za vrata, te pričvrsnim materijalom.  U cijenu svake stavke uključiti izradu, dobavu i montažu stolarije, uvijanje turbo vijcima te zaptivanje poliuretanskom pjenom, odnosno sve potrebno za potpuno dovršenje pojedine stavke. U cijeni stavke je i izrada i postava prozorskih klupčica iz istog materijala.Izvoditelj je dužan izraditi radioničke nacrte i karakteristične detalje i predati ih nadzornom inženjeru kao i sve ateste stabilnosti profila i stakla. Također svi ugrađeni elementi prozora i vrata moraju imati odgovarajuću atestnu dokumentaciju kojom izvoditelj radova i proizvođač prozora i vrata dokazuju tražene parametre i cjelovitu kvalitetu pojedinih elemenata te prozora i vrata kao cjeline.  U svemu prema shemi stolarije. Obračun po komadu.
(Prema grafičkim prilozima GP, MAPA 1/5 u dijelu
grafički prilozi-novoprojektirano stanje,
Listovi: 14,15,16,17,18,22,23,24
i prema shemi aluminijske stolarije; Prema grafičkim prilozima GP, MAPA 2/5 u dijelu grafički prilozi-novoprojektirano stanje, Listovi: 08,09,10)</t>
  </si>
  <si>
    <t>Izrada, dobava i ugradnja unutarnje PVC klupice izrađene od tvrde plastike, sa šupljim komorama. PVC klupica otporna na vlagu i temperature. Boja istovjetna stolariji. U cijenu stavke uključeni svi radovi na pripremi površine za postavu klupice, sva silikoniranja i sav spojni materijal. Ugraditi pod blagim nagibom. Obračun po m1 ugrađene klupice
(Prema grafičkim prilozima GP, MAPA 1/5 u dijelu
grafički prilozi-novoprojektirano stanje,
Listovi: 14,15,16,17,18,22,23,24
i prema shemi aluminijske stolarije;
Prema grafičkim prilozima GP, MAPA 2/5 u dijelu
grafički prilozi-novoprojektirano stanje,
Listovi: 08,09,10)</t>
  </si>
  <si>
    <t>Dobava, montaža i spajanje zidnog nadgradnog rasvjetnog tijela direktne svjetlosne distribucije. Svjetiljka minimalističkog dizajna, u obliku kvadra. Kućište od aluminija, plastificirano, bojano u bijelu boju. Dimenzije svjetiljke 67x67x115mm. LED izvor svjetla GU10 LED 7W 3000K 500lm. Stupanj zaštite od čestica i vlage je IP20.</t>
  </si>
  <si>
    <t>Prema grafičkim prilozima GP, MAPA 3/5 u dijelu grafički prilozi List: 08,09,10,11- oznaka H1.</t>
  </si>
  <si>
    <t>Dobava, ugradnja i spajanje stropne ugradne svjetiljke direktne svjetlosne distribucije. Tanki diskretni rub. Uvučeni izvor svjetla za smanjeno bliještanje. Kućište od aluminija, bijele boje. Klasa energetske učinkovitosti A++. Dimenzije svjetiljke: fi82mm x 81mm, dimenzije za ugradnju:fi75mm x 91mm. LED izvor svjetla snage 7W 3000K 42° CRI&gt;90, izlazni svjetlosni tok 940lm. Minimalna efikasnost svjetiljke 134lm/W. LLMF 86%. UGR&gt;19. Stupanj zaštite od čestica i vlage je IP20. Komplet s napajanjem 200mA. Klasa zaštite II. Životni vijek L80B10 (Tj=85°C) &gt;60.000h.</t>
  </si>
  <si>
    <t>Prema grafičkim prilozima GP, MAPA 3/5 u dijelu grafički prilozi List: 08,09,10,11- oznaka H2.</t>
  </si>
  <si>
    <t>Prema grafičkim prilozima GP, MAPA 3/5 u dijelu grafički prilozi List: 07,08- oznaka W1.</t>
  </si>
  <si>
    <t>Dobava, montaža i spajanje zidnog nadgradnog rasvjetnog tijela sa LED izvorom snage 17W. Direktna distribucija svjetlosti. Kućište izrađeno od aluminijskog profila sive boje. Dimenzije svjetiljke 595x46x92mm. Opalni difuzor. Minimalna efikasnost svjetiljke 55lm/W. LLMF 89%. Svjetlosni tok 940lm. Temperatura boje 3000K. Uzvrat boje CRI&gt;80. Mehanička zaštita IP44.</t>
  </si>
  <si>
    <t>Prema grafičkim prilozima GP, MAPA 3/5 u dijelu grafički prilozi List: 07- oznaka W2.</t>
  </si>
  <si>
    <r>
      <t>Dobava, montaža i spajanje LED linijskog rasvjetnog tijela za indirektnu rasvjetu u spuštenom stropu. Profil od aluminija, nadgradni, dimenzija: širina 18mm, visina 15mm, duljina prema projektu. Difuzor opalni s optikom 30</t>
    </r>
    <r>
      <rPr>
        <sz val="10"/>
        <rFont val="Calibri"/>
        <family val="2"/>
        <charset val="238"/>
      </rPr>
      <t>⁰</t>
    </r>
    <r>
      <rPr>
        <sz val="10"/>
        <rFont val="Arial"/>
        <family val="2"/>
        <charset val="238"/>
      </rPr>
      <t>. LED traka snage 9,6W/m 24V 3000K 900lm/m CRI&gt;80 IP54. Napajanje 24V izvan same svjetiljke. Komplet sa završnim kapama, čeličnim nosačima i svim dodatnim i montažnim priborom.</t>
    </r>
  </si>
  <si>
    <t>Prema grafičkim prilozima GP, MAPA 3/5 u dijelu grafički prilozi List: 07,08- oznaka WL1.</t>
  </si>
  <si>
    <t>Prema grafičkim prilozima GP, MAPA 3/5 u dijelu grafički prilozi List: 08- oznaka R1.</t>
  </si>
  <si>
    <t>Dobava, ugradnja i spajanje ovjesne svjetiljke direktne svjetlosne distribucije. Svjetiljka minimalističkog dizajna, tubularnog oblika. Uvučeni izvor svjetla za smanjeno bliještanje. Kućište od aluminija, crne boje. Dimenzije svjetiljke: fi67mm x 300mm, baza fi84mm x 29mm, ovjes max 2500mm.Izvor svjetla GU10 LED 7W 3000K 500lm dimabilni. Stupanj zaštite od čestica i vlage je IP20. Svjetiljka je fazno dimabilna.</t>
  </si>
  <si>
    <t>Prema grafičkim prilozima GP, MAPA 3/5 u dijelu grafički prilozi List: 07,08- oznaka R2.</t>
  </si>
  <si>
    <t>Dobava, ugradnja i spajanje zidna nadgradne dekorativne svjetiljke difuzne svjetlosne distribucije. Svjetiljka se sastoji od bijele opalne kugle na okrugloj plosnatoj bazi sa šipkom. Kuglasti difuzor je od puhanog stakla, bijele boje, a kućište svjetiljke od čelika, bojanog u crnu boju. Dimenzije: kugla fi200mm, ukupna širina svjetiljke 200mm, ukupna visina 330mm, ukupna dubina 255mm. Izvor svjetla integrirani, LED snage 6,3W 3000K 970lm, faktora uzvrata boje CRI&gt;80. Driver integrirani. Životni vijek L80/F10 50000h. Masa svjetiljke 1,4kg. Stupanj zaštite od čestica i vlage je IP20.</t>
  </si>
  <si>
    <t>Prema grafičkim prilozima GP, MAPA 3/5 u dijelu grafički prilozi List: 07,08- oznaka R3.</t>
  </si>
  <si>
    <r>
      <t>Dobava, ugradnja i spajanje rasvjetnog sustava koji se sastoji od 30 tračnih reflektora,a uključuje, 6 nadgradnih šina duljine 3m i 3 nadgradne šine duljine 1m. Svjetiljke izrađene od lijevanog aluminija, crne boje, s LED izvorom svjetla snage 26W 220-240V 50-60Hz 3000K 2278lm, širine snopa 29</t>
    </r>
    <r>
      <rPr>
        <sz val="10"/>
        <rFont val="Calibri"/>
        <family val="2"/>
        <charset val="238"/>
      </rPr>
      <t>⁰</t>
    </r>
    <r>
      <rPr>
        <sz val="10"/>
        <rFont val="Arial"/>
        <family val="2"/>
        <charset val="238"/>
      </rPr>
      <t>, faktora uzvrata boje CRI&gt;85. Izvor svjetla uvučen. Koeficijent blještanja iznosi UGR&lt;16. Dimenzije: glava reflektora fi67x175mm, ukupne visine 124-231mm (ovisno o položaju glave reflektora). Glava svjetiljke može se zakretati. Šina je nadgradna, od lijevanog aluminija, crne boje, DALI dimabilna jednofazna. Dimenzije šine: širina 36mm, visina 33m, duljina prema projektu. Stupanj zaštite od čestica i vlage je IP20. Svjetiljka je dimabilna i upravljiva putem DALI protokola. Komplet sa svim spojnim i dodatnim priborom za stropnu nadgradnu montaži i do pune funkcionalnosti.
Cijenu izraditi po broju komada reflektora. U jediničnu cijenu su uvrštene šine i sav dodatni pribor za punu funkcionalnost.</t>
    </r>
  </si>
  <si>
    <t>Prema grafičkim prilozima GP, MAPA 3/5 u dijelu grafički prilozi List: 07- oznaka R4.</t>
  </si>
  <si>
    <t>Dobava, ugradnja i spajanje stropne ugradne svjetiljke direktne svjetlosne distribucije. Tanki diskretni rub. Uvučeni izvor svjetla za smanjeno bliještanje. Kućište od aluminija, crne boje. Klasa energetske učinkovitosti A+. Dimenzije svjetiljke: fi82mm x 81mm, dimenzije za ugradnju:fi75mm x 91mm. LED izvor svjetla snage 7W 3000K 42° CRI&gt;90, izlazni svjetlosni tok 940lm. Minimalna efikasnost svjetiljke 134lm/W. LLMF 64%. UGR&gt;19. Stupanj zaštite od čestica i vlage je IP20. Komplet s napajanjem 200mA. Klasa zaštite II. Životni vijek L80B10 (Tj=85°C) &gt;60.000h. Svjetiljka je  dimabilna putem DALI protokola.</t>
  </si>
  <si>
    <t>Prema grafičkim prilozima GP, MAPA 3/5 u dijelu grafički prilozi List: 07,08- oznaka R5.</t>
  </si>
  <si>
    <t>Prema grafičkim prilozima GP, MAPA 3/5 u dijelu grafički prilozi List: 07- oznaka R6.</t>
  </si>
  <si>
    <t>Dobava, ugradnja i spajanje stropne ugradne svjetiljke direktne svjetlosne distribucije. Tanki diskretni rub. Uvučeni izvor svjetla za smanjeno bliještanje. Kućište od aluminija, bijele boje. Klasa energetske učinkovitosti A++. Dimenzije svjetiljke: fi82mm x 81mm, dimenzije za ugradnju:fi75mm x 91mm. LED izvor svjetla snage 7W 3000K 42° CRI&gt;90, izlazni svjetlosni tok 940lm. Minimalna efikasnost svjetiljke 134lm/W. LLMF 86%. UGR&gt;19. Stupanj zaštite od čestica i vlage je IP54. Komplet s napajanjem 200mA. Klasa zaštite II. Životni vijek L80B10 (Tj=85°C) &gt;60.000h. Svjetiljka je  dimabilna putem DALI protokola.</t>
  </si>
  <si>
    <t>Prema grafičkim prilozima GP, MAPA 3/5 u dijelu grafički prilozi List: 08- oznaka R7.</t>
  </si>
  <si>
    <r>
      <t>Dobava, montaža i spajanje LED linijskog rasvjetnog tijela za indirektnu rasvjetu u spuštenom stropu. Profil od aluminija, nadgradni, dimenzija: širina 18mm, visina 15mm, duljina prema projektu. Difuzor opalni s optikom 30</t>
    </r>
    <r>
      <rPr>
        <sz val="10"/>
        <rFont val="Calibri"/>
        <family val="2"/>
        <charset val="238"/>
      </rPr>
      <t>⁰</t>
    </r>
    <r>
      <rPr>
        <sz val="10"/>
        <rFont val="Arial"/>
        <family val="2"/>
        <charset val="238"/>
      </rPr>
      <t>. LED traka snage 9,6W/m 24V 3000K 900lm/m CRI&gt;80 IP20. Napajanje 24V izvan same svjetiljke. Komplet sa završnim kapama, čeličnim nosačima i svim dodatnim i montažnim priborom.</t>
    </r>
  </si>
  <si>
    <t>Prema grafičkim prilozima GP, MAPA 3/5 u dijelu grafički prilozi List:07,08- oznaka RL1.</t>
  </si>
  <si>
    <r>
      <t>Dobava, montaža i spajanje LED linijskog rasvjetnog tijela za indirektnu rasvjetu u spuštenom stropu. Profil od aluminija, nadgradni, dimenzija: širina 15.2mm, visina 6mm, duljina prema projektu. Difuzor opalni s optikom 30</t>
    </r>
    <r>
      <rPr>
        <sz val="10"/>
        <rFont val="Calibri"/>
        <family val="2"/>
        <charset val="238"/>
      </rPr>
      <t>⁰</t>
    </r>
    <r>
      <rPr>
        <sz val="10"/>
        <rFont val="Arial"/>
        <family val="2"/>
        <charset val="238"/>
      </rPr>
      <t>. LED traka snage 9,6W/m 24V 3000K 900lm/m CRI&gt;80 IP54. Napajanje 24V izvan same svjetiljke. Komplet sa završnim kapama, čeličnim nosačima i svim dodatnim i montažnim priborom.</t>
    </r>
  </si>
  <si>
    <t>Prema grafičkim prilozima GP, MAPA 3/5 u dijelu grafički prilozi List:08- oznaka RL2.</t>
  </si>
  <si>
    <t>Dobava, ugradnja i spajanje rasvjetnog stupića asimetrične direktne svjetlosne distribucije. Svjetiljka modernog dizajna, plosnata, sa blago zakrivljenom glavom stupića. Izrađen od aluminija, plastificiran, tamnosive boje. Dimenzije svjetiljke: širina 60mm, dužina 130cm, visina 600mm. Izvor svjetla  integrirani LED 8W 3000K 220-240V 50-60Hz 480lm. Napajanje integrirano. Klasa zaštite I. Stupanj zaštite od čestica i vlage je IP65. Svjetiljka je fazno dimabilna. U cijenu uključen i šiljak za upiknuti u zemlju.</t>
  </si>
  <si>
    <t>Prema grafičkim prilozima GP, MAPA 3/5 u dijelu grafički prilozi List:07,08- oznaka V1.</t>
  </si>
  <si>
    <t>Dobava, montaža i spajanje zidnog nadgradnog rasvjetnog tijela direktno-indirektne svjetlosne distribucije. Kućište od aluminija, plastificirano, bojano u crnu boju. Dimenzije svjetiljke fi80x152mm. LED izvor svjetla, integrirani, snage 2x8W, širine snopa svjetla 38⁰. Izlazni svjetlosni tok 2x480lm. Komplet s napajanjem. Temperatura boje 3000K. Uzvrat boje CRI&gt;90. Svjetiljka je fazno dimabilna. Stupanj zaštite od čestica i vlage je IP65.</t>
  </si>
  <si>
    <t>Prema grafičkim prilozima GP, MAPA 3/5 u dijelu grafički prilozi List:08- oznaka V2.</t>
  </si>
  <si>
    <t>Dobava, montaža i spajanje zidnog nadgradnog rasvjetnog tijela direktne svjetlosne distribucije. Kućište od aluminija, plastificirano, bojano u crnu boju. Dimenzije svjetiljke fi80x80mm. LED izvor svjetla, integrirani, snage 8W, širine snopa svjetla 38⁰. Izlazni svjetlosni tok 480lm. Komplet s napajanjem. Temperatura boje 3000K. Uzvrat boje CRI&gt;90. Svjetiljka je fazno dimabilna. Stupanj zaštite od čestica i vlage je IP65.</t>
  </si>
  <si>
    <t>Prema grafičkim prilozima GP, MAPA 3/5 u dijelu grafički prilozi List:07- oznaka V3.</t>
  </si>
  <si>
    <t>Dobava, montaža i spajanje nadgradnog reflektora izrađenog od visokootporne termoplastike, u crnoj boji. Difuzor od stakla, visokootporan na udarce. Svjetiljka je konusne forme, promjera 72 mm te se sužava prema drugom kraju, te ukupnih dimenzija 72x74x102mm. Izvor svjetlosti je LED, snage 3.6W 230V 3000K CRI&gt;80 240lm. Snop svjetlosti je direktan i simetričan, širine 36° te usmjeriv pomakom glave svjetiljke za 145°. Svjetiljka dolazi u kompletu sa trnom za upiknuti u zemlju. Stupanj zaštite od čestica i vlage je IP67 IK08. Životni vijek L80B10 50.000h.</t>
  </si>
  <si>
    <t>Prema grafičkim prilozima GP, MAPA 3/5 u dijelu grafički prilozi List:08- oznaka V4.</t>
  </si>
  <si>
    <t>Dobava, montaža i spajanje stolne bežićne baterijske svjetiljke od polietilena opalno bijele boje, za vanjsku primjenu, stupnja zaštite od čestica i vlage IP68. Baterija 3.7 V Li-Polymer snage 1200 mAh.  Izvor svjetla LED RGBW 2.04W klasa III. Komplet s daljinskim upravljačem za regulaciju boja. U cijenu uključen i punjač za 8 svjetiljaka.</t>
  </si>
  <si>
    <t>Prema grafičkim prilozima GP, MAPA 3/5 u dijelu grafički prilozi List:07- oznaka V5.</t>
  </si>
  <si>
    <t>Dobava, ugradnja i spajanje stropne nadgradne svjetiljke direktne difuzne svjetlosne distribucije. Svjetiljka je modernog dizajna, valjkastog oblika. Baza od aluminija, plastificirana i bojana u bijelu boju, difuzor izvana stakleni iznutra matirani. Dimenzije svjetiljke: fi130mm x 79mm. LED izvor svjetla, integrirani, snage 8W 3000K 2200-240V 50-60Hz CRI&gt;80, izlazni svjetlosni tok 640lm. Napajanje integrirano. Klasa zaštite I. Stupanj zaštite od čestica i vlage je IP65. Svjetiljka je fazno dimabilna.</t>
  </si>
  <si>
    <t>Prema grafičkim prilozima GP, MAPA 3/5 u dijelu grafički prilozi List:07- oznaka V6.</t>
  </si>
  <si>
    <t>Prema grafičkim prilozima GP, MAPA 3/5 u dijelu grafički prilozi List:07- oznaka V7.</t>
  </si>
  <si>
    <t>Dobava, montaža i spajanje nadgradnog vodotijesnog rasvjetnog tijela sa LED izvorom snage 13W. Direktna distribucija svjetlosti. Kućište izrađeno od polikarbonata otpornog na udarce, UV stabiliziranog sa polikarbonatnim PC difuzorom. Specijalna optika sakriva vidljivost LED izvora. Dimenzije svjetiljke 662x95x111mm. Minimalna efikasnost svjetiljke 151lm/W. Izlazni svjetlosni tok 1960lm. Temperatura boje 3000K. Uzvrat boje CRI&gt;80. Životni vijek L90 B10&gt;60000h. LLMF 90%. Kvaliteta boje SDCM3. Mehanička zaštita IP66 IK10.</t>
  </si>
  <si>
    <t>Prema grafičkim prilozima GP, MAPA 3/5 u dijelu grafički prilozi List:07,08- oznaka V8.</t>
  </si>
  <si>
    <t>Dobava, ugradnja i spajanje stropne ugradne svjetiljke direktne svjetlosne distribucije. Kućište od aluminija, bijele boje. Difuzor opalni, od polikarbonata. Klasa energetske učinkovitosti A+. Dimenzije svjetiljke: fi137x45mm, dimenzije za ugradnju: fi122x145mm. LED izvor svjetla snage 10W 3000K 111° CRI&gt;90, izlazni svjetlosni tok 1300lm. Minimalna efikasnost svjetiljke 139lm/W. LLMF 66%. Stupanj zaštite od čestica i vlage je IP54 IK10. Komplet s napajanjem. Klasa zaštite II. Životni vijek L80B10 (Tc=80°C) &gt;60.000h.</t>
  </si>
  <si>
    <t>Prema grafičkim prilozima GP, MAPA 3/5 u dijelu grafički prilozi List:08- oznaka T1.</t>
  </si>
  <si>
    <t>Dobava, montaža i spajanje nadgradnog vodotijesnog rasvjetnog tijela sa LED izvorom snage 30W. Direktna distribucija svjetlosti. Kućište izrađeno od polikarbonata otpornog na udarce, UV stabiliziranog sa polikarbonatnim PC difuzorom. Specijalna optika sakriva vidljivost LED izvora. Dimenzije svjetiljke 1272x95x111mm. Minimalna efikasnost svjetiljke 136lm/W. Izlazni svjetlosni tok 4080lm. Temperatura boje 3000K. Uzvrat boje CRI&gt;80. Životni vijek L80 B10&gt;54000h. LLMF 88%. Kvaliteta boje SDCM3. Mehanička zaštita IP66IK10.</t>
  </si>
  <si>
    <t>Prema grafičkim prilozima GP, MAPA 3/5 u dijelu grafički prilozi List:07,08- oznaka T2.</t>
  </si>
  <si>
    <t xml:space="preserve">Dobava, montaža i spajanje nadgradnog rasvjetnog tijela sa LED izvorom snage 17W. Direktna distribucija svjetlosti. Kućište bijele boje izrađeno od polikarbonata UV stabiliziranog sa zaštitom protiv promjene boje u žutu. Dimenzije svjetiljke promjer 315, visina 90mm. Opalni difuzor od polikarbonata. Minimalna efikasnost svjetiljke 126lm/W. Klasa energetske učinkovitosti A+.Svjetlosni tok 2140lm. Temperatura boje 3000K. Uzvrat boje CRI&gt;80. Životni vijek L80 B10&gt;54000h. LLMF 88%. Kvaliteta boje SDCM3. Mehanička zaštita IP54IK10. </t>
  </si>
  <si>
    <t>Prema grafičkim prilozima GP, MAPA 3/5 u dijelu grafički prilozi List:07,08- oznaka T3.</t>
  </si>
  <si>
    <t>Dobava, montaža i spajanje nadgradnog rasvjetnog tijela sa LED izvorom snage 10W. Direktna distribucija svjetlosti. Kućište bijele boje izrađeno od polikarbonata UV stabiliziranog sa zaštitom protiv promjene boje u žutu. Dimenzije svjetiljke promjer 315, visina 90mm. Opalni difuzor od polikarbonata. Minimalna efikasnost svjetiljke 110lm/W. Klasa energetske učinkovitosti A+. Svjetlosni tok 1100lm. Temperatura boje 3000K. Uzvrat boje CRI&gt;80. Životni vijek L80 B10&gt;54000h. LLMF 88%. Kvaliteta boje SDCM3. Mehanička zaštita IP54IK10.</t>
  </si>
  <si>
    <t>Prema grafičkim prilozima GP, MAPA 3/5 u dijelu grafički prilozi List:07- oznaka T4.</t>
  </si>
  <si>
    <t>Dobava, ugradnja i spajanje stropne ugradne svjetiljke direktne svjetlosne distribucije. Kućište od čelika, bijele boje. Difuzor mikroprizmatični za smanjeno bliještanje. Za montažu u strop od gipskartonskih ploča. Dimenzije svjetiljke: 1195x295x80mm. Dimenzije rupe za ugradnju: 280x1180mm. LED izvor svjetla snage 43W 220-240V 50-60Hz 3000K CRI&gt;83, izlaznog svjetlosnog toka 5040lm. Napajanje integrirano. Klasa zaštite I. Minimalna efikasnost svjetiljke 117lm/W. Klasa energetske učinkovitosti A+. Životni vijek L90 B10&gt;54000h. LLMF 89%. Kvaliteta boje SDCM3. Stupanj zaštite od čestica i vlage je IP40.</t>
  </si>
  <si>
    <t>Prema grafičkim prilozima GP, MAPA 3/5 u dijelu grafički prilozi List:07- oznaka T5.</t>
  </si>
  <si>
    <t>Dobava, ugradnja i spajanje stropne ugradne svjetiljke direktne svjetlosne distribucije. Kućište od čelika, bijele boje. Difuzor mikroprizmatični za smanjeno bliještanje. Za montažu u strop od gipskartonskih ploča. Dimenzije svjetiljke: 595x595x80mm. Dimenzije rupe za ugradnju: 580x580mm. LED izvor svjetla snage 38W 220-240V 50-60Hz 3000K CRI&gt;83, izlaznog svjetlosnog toka 4660lm. Napajanje integrirano. Klasa zaštite I. Minimalna efikasnost svjetiljke 122lm/W. Klasa energetske učinkovitosti A+. Životni vijek L90 B10&gt;54000h. LLMF 89%. Kvaliteta boje SDCM3. Stupanj zaštite od čestica i vlage je IP40.</t>
  </si>
  <si>
    <t>Prema grafičkim prilozima GP, MAPA 3/5 u dijelu grafički prilozi List:07- oznaka T6.</t>
  </si>
  <si>
    <t>Dobava, ugradnja i spajanje podne samostojeće svjetiljke direktne svjetlosne distribucije, tipa tripod. Nogice drvene. Kućište i sjenilo metalno, tamnosive boje. Svjetiljka je retro dizajna. Dimenzije svjetiljke: sjenilo fi28cm, ukupna visina svjetiljke 145cm.Izvor svjetla E27 LED 10W 2700K 810lm. Stupanj zaštite od čestica i vlage je IP20.</t>
  </si>
  <si>
    <t>Prema grafičkim prilozima GP, MAPA 3/5 u dijelu grafički prilozi List:12,13,14,15,16,17,18,19- oznaka S1.</t>
  </si>
  <si>
    <t>Dobava, ugradnja i spajanje zidne nadgradne svjetiljke indirektne svjetlosne distribucije. Obik plitkog kvadra, minimalističkog dizajna. Kućište od aluminija, bijele boje. Klasa energetske učinkovitosti A+. Dimenzije svjetiljke: 352x148x40mm. LED izvor svjetla snage 39,5W 3000K 112° CRI&gt;80, izlazni svjetlosni tok 5625lm. Minimalna efikasnost svjetiljke 142lm/W. LLMF 85%. Stupanj zaštite od čestica i vlage je IP20. Napajanje integrirano. Klasa zaštite I. Životni vijek L80B10 (Tc=80°C) &gt;60.000h.</t>
  </si>
  <si>
    <t>Prema grafičkim prilozima GP, MAPA 3/5 u dijelu grafički prilozi List:12,13,14,15,16,17,18,19- oznaka S2.</t>
  </si>
  <si>
    <t>Dobava, ugradnja i spajanje stolne svjetiljke direktne rotosimetrične svjetlosne distribucije. Sjenilo gljivastog oblika, stalak s utorom za olovke, s betonskom bazom. Svjetiljka tamnosive boje. Dimenzije svjetiljke: sjenilo fi16.9x13.7cm, baza fi7x14cm, ukupna visina svjetiljke 49cm. Izvor svjetla E14 LED 4,5W 2700K 350lm. Stupanj zaštite od čestica i vlage je IP20.</t>
  </si>
  <si>
    <t>Prema grafičkim prilozima GP, MAPA 3/5 u dijelu grafički prilozi List:12,13,14,15,16,17,18,19- oznaka S3.</t>
  </si>
  <si>
    <t>Dobava, ugradnja i spajanje zidne nadgradne svjetiljke direktno-indirektne svjetlosne distribucije. Kućište metalno bijele boje s kromiranim detaljima, sjenilo kvadratno od tekstila bijele boje, fleksibilna ruka metalna. Baza nadgradna s prekidačem. Dimenzije svjetiljke: širina 18cm, ukupna visina 40cm, dubina 21cm. Izvori svjetla LED 1W 3000K + E14 LED 4,5W 2700K 350lm. Stupanj zaštite od čestica i vlage je IP20.</t>
  </si>
  <si>
    <t>Prema grafičkim prilozima GP, MAPA 3/5 u dijelu grafički prilozi List:12,13,14,15,16,17,18,19- oznaka S4.</t>
  </si>
  <si>
    <t>Prema grafičkim prilozima GP, MAPA 3/5 u dijelu grafički prilozi List:12,13,14,15,16,17,18,19- oznaka S5.</t>
  </si>
  <si>
    <t>Dobava, ugradnja i spajanje stropne ugradne svjetiljke direktne svjetlosne distribucije. Tanki diskretni rub. Uvučeni izvor svjetla za smanjeno bliještanje. Kućište od aluminija, bijele boje. Klasa energetske učinkovitosti A++. Dimenzije svjetiljke: fi82mm x 81mm, dimenzije za ugradnju:fi75mm x 91mm. LED izvor svjetla snage 7W 3000K 42° CRI&gt;90, izlazni svjetlosni tok 940lm. Minimalna efikasnost svjetiljke 134lm/W. LLMF 86%. UGR&gt;19. Stupanj zaštite od čestica i vlage je IP54. Komplet s napajanjem 200mA. Klasa zaštite II. Životni vijek L80B10 (Tj=85°C) &gt;60.000h.</t>
  </si>
  <si>
    <t>Prema grafičkim prilozima GP, MAPA 3/5 u dijelu grafički prilozi List:12,13,14,15,16,17,18,19- oznaka S6.</t>
  </si>
  <si>
    <t>Dobava, ugradnja i spajanje zidne nadgradne svjetiljke difuzne svjetlosne distribucije. Kućište od aluminija, plastificirano i bojano u bijelu boju. Difuzor opalni od PMMA. Svjetiljka izduljenog valjkastog oblika. Dimenzije: tijelo fi40mm x 459mm, baza 32mm x 32mm x 290mm. LED izvor svjetla, integrirani, snage 9W 3000K CRI&gt;90, izlazni svjetlosni tok 620lm. Napajanje integrirano unutar svjetiljke. Stupanj zaštite od čestica i vlage je IP44.</t>
  </si>
  <si>
    <t>Prema grafičkim prilozima GP, MAPA 3/5 u dijelu grafički prilozi List:12,13,14,15,16,17,18,19- oznaka S7.</t>
  </si>
  <si>
    <t>Dobava, ugradnja i spajanje zidne nadgradne svjetiljke difuzne svjetlosne distribucije. Kućište od aluminija, plastificirano i bojano u bijelu boju. Difuzor opalni od PMMA. Svjetiljka izduljenog valjkastog oblika. Dimenzije: tijelo fi40mm x 609mm, baza 32mm x 32mm x 290mm. LED izvor svjetla, integrirani, snage 12W 3000K CRI&gt;90, izlazni svjetlosni tok 900lm. Napajanje integrirano unutar svjetiljke. Stupanj zaštite od čestica i vlage je IP44.</t>
  </si>
  <si>
    <t>Prema grafičkim prilozima GP, MAPA 3/5 u dijelu grafički prilozi List:17,19- oznaka S8.</t>
  </si>
  <si>
    <t>Dobava, montaža i spajanje zidnog nadgradnog rasvjetnog tijela direktne svjetlosne distribucije. Kućište od aluminija, plastificirano, bojano u crnu boju. Dimenzije svjetiljke fi80x80mm. LED izvor svjetla, integrirani, snage 8W, širine snopa svjetla 38⁰. Izlazni svjetlosni tok 480lm. Komplet s napajanjem. Temperatura boje 3000K. Uzvrat boje CRI&gt;80. Svjetiljka je fazno dimabilna. Stupanj zaštite od čestica i vlage je IP65.</t>
  </si>
  <si>
    <t>Prema grafičkim prilozima GP, MAPA 3/5 u dijelu grafički prilozi List:12,13,14,15,16,17,18,19- oznaka S9.</t>
  </si>
  <si>
    <t>Prema grafičkim prilozima GP, MAPA 3/5 u dijelu grafički prilozi List: 07,08- oznaka P1.</t>
  </si>
  <si>
    <t>Prema grafičkim prilozima GP, MAPA 3/5 u dijelu grafički prilozi List: 07- oznaka P1a.</t>
  </si>
  <si>
    <t>Prema grafičkim prilozima GP, MAPA 3/5 u dijelu grafički prilozi List: 08- oznaka P1c.</t>
  </si>
  <si>
    <t>Prema grafičkim prilozima GP, MAPA 3/5 u dijelu grafički prilozi List: 08,09- oznaka P1d.</t>
  </si>
  <si>
    <t>Prema grafičkim prilozima GP, MAPA 3/5 u dijelu grafički prilozi List: 07,08- oznaka P31.</t>
  </si>
  <si>
    <t>Prema grafičkim prilozima GP, MAPA 3/5 u dijelu grafički prilozi List: 08,09,10,11- oznaka P31a.</t>
  </si>
  <si>
    <t>Prema grafičkim prilozima GP, MAPA 3/5 u dijelu grafički prilozi List: 08,09,10,11- oznaka P31b.</t>
  </si>
  <si>
    <t>Prema grafičkim prilozima GP, MAPA 3/5 u dijelu grafički prilozi List: 07,08,10- oznaka P6.</t>
  </si>
  <si>
    <t>Prema grafičkim prilozima GP, MAPA 3/5 u dijelu grafički prilozi List: 07,08- oznaka P6a.</t>
  </si>
  <si>
    <t>Prema grafičkim prilozima GP, MAPA 3/5 u dijelu grafički prilozi List: 07,08,09,10,11- oznaka P6b.</t>
  </si>
  <si>
    <t>Prema grafičkim prilozima GP, MAPA 3/5 u dijelu grafički prilozi List: 08,09,10,11- oznaka P6c.</t>
  </si>
  <si>
    <t>Prema grafičkim prilozima GP, MAPA 3/5 u dijelu grafički prilozi List: 02,03,04,05,06.</t>
  </si>
  <si>
    <t>Dobava i polaganje voda NYM-J 3x1,5 mm2 za potrebe napajanja  rasvjetnih tijela.Stavka uključuje instalacijsku cijev pvc fi=20 mm.</t>
  </si>
  <si>
    <t>Šlicanje utora 2x2 cm s građevinskim zatvaranjem za potrebe polaganja instalacijskih vodova rasvjete NYY-J 3x1,5 mm2 po zidovima i prostorima bez spuštenog stropa.Svjetiljke oznake S2, S4,R3,V2.</t>
  </si>
  <si>
    <t>Dobava, montaža i spajanje stropnog IC detektora pokreta za upravljanje rasvjetom, IP20, osjetljivosti 10 - 1000 lux, dometa 10m, kod visine montaže do 3m s kutem pokrivanja od 360° (mogućnost ograničenja).Hodnici i sanitarije, nacrti br.7-11.</t>
  </si>
  <si>
    <t>55.</t>
  </si>
  <si>
    <t>Dobava i ugradnja instalacijskog običnog prekidača 10A/1p u kompletu s instalacijskom kutijom u sobama i ostalim prostorima,nacrti 12.-19.</t>
  </si>
  <si>
    <t>56.</t>
  </si>
  <si>
    <t>Dobava i ugradnja instalacijskog izmjeničnog prekidača 10A/1p u kompletu s instalacijskom kutijom u sobama i ostalim prostorima,nacrti 12.-19.</t>
  </si>
  <si>
    <t>57.</t>
  </si>
  <si>
    <t>Dobava i ugradnja instalacijskog križnog prekidača 10A/1p u kompletu s instalacijskom kutijom u sobama i ostalim prostorima,nacrti 12.-19.</t>
  </si>
  <si>
    <t>58.</t>
  </si>
  <si>
    <t>Dobava i isporuka peforiranih kabelskih polica širine 200mm za potrebe instalacije rasvjete po hodnicima.Stavka uključuje stropni ovjesni pribor.</t>
  </si>
  <si>
    <t>Dobava i polaganje voda NYM-J 3x1,5 mm2 za potrebe napajanja  unutrašnjih klima jedinica i rekuperatora.Stavka uključuje instalacijsku cijev pvc fi=20 mm.</t>
  </si>
  <si>
    <t>Dobava, ugradba i spajanje trakastog vodiča FeZn 20x3 za ekvipotencijalnu petlju komplet sa FeZn T-zidnim nosačima u prostoriji toplinske stanice-strojarnica. Postavlja se na visini 40-50 cm od poda.Nacrt br.8.</t>
  </si>
  <si>
    <t>Dobava i polaganje voda p/f 1x25 qmm (žuto zelene boje), sve komplet s spajanjem.                  p/F vodič za potrebe izjednačenja potencijala strojarske opreme.Nacrt br 8.</t>
  </si>
  <si>
    <t>Uzemljenje - premoštenje cijevi i kanala Cu pletenicom 16 mm2 dužine 0,2m sa svim potrebnim spojnim materijalom.Nacrt br.8.</t>
  </si>
  <si>
    <t>Dobava i montaža glavne jednopotencijalne sabirnice SIP izrađene iz Cu 40x5 mm, L=500 m, komplet s potpornim izolatorima i zaštitnim poklopcem.Nacrt br. 8.</t>
  </si>
  <si>
    <t>INSTALACIJA SUSTAVA UPRAVLJANJA I KONTROLOE ENERGIJE SOBNIH JEDNICA-INTELIGENTNA SOBA</t>
  </si>
  <si>
    <t>INSTALACIJA SUSTAVA UPRAVLJANJA I KONTROLE ENERGIJE SOBNIH JEDNICA-INTELIGENTNA SOBA-UKUPNO</t>
  </si>
  <si>
    <t>GROMOBRANSKA INSTALACIJA</t>
  </si>
  <si>
    <t>Izrada hvataljki na krovu. Uključuje dobavu i  polaganje nehrđajuće INOX žice Ø 8 mm. Ona se polaže na krovnim potporama po krovu ili zidnim nosačima na parapetu. Isti  vod se koristi za povezivanje svih metalnih masa na krovu. Uključeni su svi radovi sa dobavom i izradom svih spojeva na krovu, Uključen sav potreban spojni materijal i nosači.Nacrt br.27.</t>
  </si>
  <si>
    <t>Izrada odvoda. Uključuje dobavu i polaganje, po zidu, nehrđajuću INOX žice Ø 8 mm, komplet s nosačima. Uključeni su svi spojevi na usputne metalne mase ograda, oluka i slivnika (na dva mjesta), a koji se moraju izvesti koristeći za tu svrhu potrebne nosače i križne spojnice. Ovo vezivanje se može izvesti varenjem, posebnim spojnim priborom.
Nacrt br.27.</t>
  </si>
  <si>
    <t>Dobava i ugradnja uzemljivača koji se sastoji od tri sonde dužine 1,5 m spojene u trokut pocinčanom trakom FeZn 25x4 mm2.Stavka uključuje sve pomoćne radove pri nabijanju sondi kao i cca 20  FeZn 25x4 mm2 .Nacrt br 27.</t>
  </si>
  <si>
    <t>Pregled i Ispitivanje kompl. gromobranske instalacije s mjerenjem otpora uzemljenja i izdavanjem atesta od strane ovlaštene organizacije,te dobava i popunjavanje revizijske knjige sustava zaštite od munje.</t>
  </si>
  <si>
    <r>
      <t>Dobava i polaganje direktno pod žbuku ili u PK kanale vodiča P/F-Y 6mm</t>
    </r>
    <r>
      <rPr>
        <vertAlign val="superscript"/>
        <sz val="10"/>
        <rFont val="Arial"/>
        <family val="2"/>
        <charset val="238"/>
      </rPr>
      <t>2</t>
    </r>
    <r>
      <rPr>
        <sz val="10"/>
        <rFont val="Arial"/>
        <family val="2"/>
        <charset val="238"/>
      </rPr>
      <t xml:space="preserve"> za izjednačenje potencijala aluminijskih otvora</t>
    </r>
  </si>
  <si>
    <t>Izrada spojeva metalnih masa balkonskih vrata na fasadi i to:</t>
  </si>
  <si>
    <r>
      <t>P/F 1x6mm</t>
    </r>
    <r>
      <rPr>
        <vertAlign val="superscript"/>
        <sz val="10"/>
        <rFont val="Arial"/>
        <family val="2"/>
        <charset val="238"/>
      </rPr>
      <t>2</t>
    </r>
    <r>
      <rPr>
        <sz val="10"/>
        <rFont val="Arial"/>
        <family val="2"/>
        <charset val="238"/>
      </rPr>
      <t>, 1m</t>
    </r>
  </si>
  <si>
    <t>kabelska stopica, kom. 2</t>
  </si>
  <si>
    <t>GROMOBRANSKA INSTALACIJA-UKUPNO</t>
  </si>
  <si>
    <t>ISPITIVANJE INSTALACIJE</t>
  </si>
  <si>
    <t>Ispitivanje električne instalacije i izrada ispitnih protokola od ovlaštene institucije za sve radove na predmetnom objektu.</t>
  </si>
  <si>
    <t>●  otpor izolacije instaliranih vodova</t>
  </si>
  <si>
    <t>●  zaštite od indirektnog napona dodira</t>
  </si>
  <si>
    <t>● mjerenje otpora petlje</t>
  </si>
  <si>
    <t>● sustav za zaštitu od udara munje</t>
  </si>
  <si>
    <t>● ispitivanje intenziteta osvjetljenja</t>
  </si>
  <si>
    <t>● neprekinutosti PE vodiča</t>
  </si>
  <si>
    <t>● ispitivanje ZUDS</t>
  </si>
  <si>
    <t>● svih mjera za izjednačenje potencijala</t>
  </si>
  <si>
    <t>kompl</t>
  </si>
  <si>
    <t>ISPITIVANJE INSTALACIJE-UKUPNO</t>
  </si>
  <si>
    <t>Završna obrada fasade izvodi se tankoslojnom silikatnom dekorativnom žbukom, zaribane tekstrure, veličine zrna od 1,5 do 2 mm. . 
Površina na koju se nanosi žbuka mora biti čvrsta, ravna, suha i čista.. 
U cijeni i obrada armaturnog sloja odgovarajućim impregnacijskim predpremazom. U svemu prema uputi proizvođača. 
Završna obrada se nanosi na cijelu površinu fasade, uključivo špalete, istake, podglede i sl. Kako bi se izbjegli vidljivi spojevi na prijelazima između pojedinih razina neophodno je osigurati dovoljan broj radnika i na prijelazima izvoditi „mokro na mokro“. Time se smanjuje rizik neravnomjernosti u boji i strukturi. Prekidi rada na jednoj površini nisu dopušteni.
Boja i ton fasade po izboru projektanta, prema ton-karti proizvođača. 
Pri obračunu se odbijaju svi otvori na fasadi, a uložine se obračunavaju posebno. Obračun po m2 površine fasade i m1 uložine.
(Prema grafičkim prilozima GP, MAPA 1/5 u dijelu
grafički prilozi-novoprojektirano stanje,
Listovi: 14,15,16,17,18,20,21 
(slojevi zidova Z4,Z7,Z7))</t>
  </si>
  <si>
    <t>R.b.</t>
  </si>
  <si>
    <t>Jedinična cijena, Kn</t>
  </si>
  <si>
    <t>Ukupna cijena, Kn</t>
  </si>
  <si>
    <t>A)</t>
  </si>
  <si>
    <t>DIZALICA TOPLINE ZRAK/VODA (2 KOMADA) ZA GRIJANJE/HLAĐENJE GRAĐEVINE S PRIPADAJUĆOM OPREMOM I SUSTAV DVOCIJEVNOG VENTILOKONVEKTORSKOG GRIJANJA/HLAĐENJA SVIH PROSTORA</t>
  </si>
  <si>
    <t>Troškovničke stavke u ovom poglavlju odnose se na mjere opisane u istoimenom poglavlju u tekstualnom dijelu projekta i nacrtima (tlocrti svih etaža i toplinska shema hlađenja i grijanja prostora)!</t>
  </si>
  <si>
    <t>Proizvod sljedećih tehničkih karakteristika ili jednakovrijedan proizvod jednakih ili boljih tehničkih karakteristika:
_______________________________________</t>
  </si>
  <si>
    <t>Tehničke karakteristike prema Eurovent uvjetima:</t>
  </si>
  <si>
    <t>Rashladni učinak: 87,8 [kW] kod temperature vode u isparivaču  7/12 [°C] i temperature zraka na usisu u kondenzator 35 [°C].</t>
  </si>
  <si>
    <t>Uk apsorbirana el. snaga: 27,3 [kW]</t>
  </si>
  <si>
    <t>EER = 3,21</t>
  </si>
  <si>
    <t>ESEER = 4,22</t>
  </si>
  <si>
    <t>Ogrjevni učinak: 90 [kW] kod temperature vode u kondenzatoru 45/40 [°C] i temperature zraka na usisu u isparivač 7 [°C].</t>
  </si>
  <si>
    <t>Uk apsorbirana el. snaga: 27,53 [kW]</t>
  </si>
  <si>
    <t>COP = 3,32</t>
  </si>
  <si>
    <t>Napajanje : 400V - 3ph - 50Hz</t>
  </si>
  <si>
    <t>Broj kompresora: 2</t>
  </si>
  <si>
    <t>Radna tvar : R 410a</t>
  </si>
  <si>
    <t>Uređaj treba imati slijedeće komponente :</t>
  </si>
  <si>
    <t>Elektro ormar treba biti u klasi IP 54 ugrađen na uređaju sa svim elementima i ožičenjem potrebnim za siguran i ispavan rad uređaja, mikroprocesorom za kontrolu i vođenje rada uređaja. Mikroprocesor mora osigurati potpuno automatski rad uređaja.</t>
  </si>
  <si>
    <t>Oprema koja treba biti sadržana u isporuci dizalice topline:</t>
  </si>
  <si>
    <t>* DI: Set point reset, prekretanje G/H DO: Signal greške</t>
  </si>
  <si>
    <t>* Kontrolnik protoka "Flow switch"</t>
  </si>
  <si>
    <t>* Zaštitna mreža kondenzatora</t>
  </si>
  <si>
    <t>* 1PS - Hidro modul sa dvije cirkulacijske crpke te integriranim inercijskim spremnikom vode 450 L [min. raspoloživi eksterni pad tlaka 150 kPa]</t>
  </si>
  <si>
    <t>* FVP - Frekventno regulirana (inverter) pumpa</t>
  </si>
  <si>
    <t>* RA - Protusmrzavajuća zaštita isparivača i hidrauličkih komponenti uređaja</t>
  </si>
  <si>
    <t>* COTW - Kontrola temperature izlazne vode</t>
  </si>
  <si>
    <t>* SETD - Digitalno zadavanje dvostrukog set point-a</t>
  </si>
  <si>
    <t>* TERM - Daljinski regulator</t>
  </si>
  <si>
    <t>* AG - Gumene antivibracijske podloške</t>
  </si>
  <si>
    <t>Uređaj treba tvornički biti isporučen prema gore navedenom te spreman za rad nakon hidrauličkog i električnog spajanja. Dodatne isporuke opreme i software-a nisu dopuštene, odnosno ako budu potrebne idu na teret isporučitelja.</t>
  </si>
  <si>
    <t xml:space="preserve">Probni rad instalacije ( topla proba ), dizalice topline od strane ovlaštenih servisera na području RH,  te  puštanje u redovan pogon do potpune funkcionalnosti postrojenja, uključivo mjerenje projektiranih parametara </t>
  </si>
  <si>
    <t>Rashladni učinak odabran je prema temperaturi prostora 27 °C suhog termometra / 19°C vlažnog termometra i temperaturi hladne vode 7/12°C.</t>
  </si>
  <si>
    <t>Ogrijevni učinak odabran je na temperaturi prostora 20 °C i temperaturi tople vode 45/40 °C.</t>
  </si>
  <si>
    <t>Dodatna oprema koja se isporučuje u sklopu ventilokonvektora:</t>
  </si>
  <si>
    <t>* pomoćna tavica za kondenzat</t>
  </si>
  <si>
    <t>Rashladni učinak : 1,45 / 1,94 / 2,17 kW</t>
  </si>
  <si>
    <t>Sensibilni rashladni učinak: 1,20 / 1,57 / 1,76 kW</t>
  </si>
  <si>
    <t>Pad tlaka na vodenoj strani u režimu hlađenja: 6,3 kPa</t>
  </si>
  <si>
    <t>Protok vode u režimu hlađenja: 372 l/h</t>
  </si>
  <si>
    <t>Ogrijevni učinak :  1,87 / 2,33 / 2,59 kW</t>
  </si>
  <si>
    <t>Pad tlaka na vodenoj strani u režimu grijanja: 4,9 kPa</t>
  </si>
  <si>
    <t>Protok vode u režimu grijanja: 372 l/h</t>
  </si>
  <si>
    <t>Nivo zvučne snage: 34 / 41 / 44 dB(A)</t>
  </si>
  <si>
    <t>Nivo zvučnog tlaka: 25 / 32 / 35 dB(A)</t>
  </si>
  <si>
    <t>Protok zraka : 270 / 352 / 403 m3/h</t>
  </si>
  <si>
    <t>Električna snaga: 26 / 36 / 43 W</t>
  </si>
  <si>
    <t>Učin @ESP=15 Pa: 2,2 kW; Lp = 42 dBA</t>
  </si>
  <si>
    <r>
      <rPr>
        <b/>
        <sz val="12"/>
        <rFont val="Calibri"/>
        <family val="2"/>
        <charset val="238"/>
      </rPr>
      <t xml:space="preserve">NAPOMENA: </t>
    </r>
    <r>
      <rPr>
        <sz val="12"/>
        <rFont val="Calibri"/>
        <family val="2"/>
        <charset val="238"/>
      </rPr>
      <t>Prilikom izrade izvedbenog projekta ili prilikom narudžbe potrebno je definirati strane priključaka na ventilokonvektorima.</t>
    </r>
  </si>
  <si>
    <t>Ogrijevni učinak odabran je na temperaturi prostora 20 °C, i temperaturi tople vode 45/40 °C.</t>
  </si>
  <si>
    <t>Kanalska jedinica za obradu svježeg zraka predviđena za horizontalnu ugrađnju. Uređaj je visokog ESP-a . Zbog reducirane ugradbene visine, uređaj je prikladan za ugradnju pod strop. Uređaj je standardno opremljen sa: glavnom tavicom za kondenzat, izmjenjivačem topline, ventilatorom sa direktno pogonjenim elektro motorom te svim ostalim elementima potrebnim za funkcionalni rad ventilokonvektora.</t>
  </si>
  <si>
    <t>Ogrijevni učinak odabran je na temperaturi prostora 20 °C i temperaturi tople vode 50 °C.</t>
  </si>
  <si>
    <t>* filter zraka</t>
  </si>
  <si>
    <t>* prirubnice</t>
  </si>
  <si>
    <t>* sekcija s otvorom za svježi zrak</t>
  </si>
  <si>
    <t>* prostorni žičani regulator za montažu na zid tip i-10</t>
  </si>
  <si>
    <t>Proizvod, Ventilclima sljedećih tipova:</t>
  </si>
  <si>
    <t>Proizvod sljedećih tehničkih karakteristika ili jednakovrijedan proizvod jednakih ili boljih tehničkih karakteristika:
________________________________</t>
  </si>
  <si>
    <t>Rashladni učinak : 7,23 / 8,67 / 9,20 kW</t>
  </si>
  <si>
    <t>Sensibilni rashladni učinak: 5,64 / 6,94 / 7,36 kW</t>
  </si>
  <si>
    <t>Pad tlaka na vodenoj strani u režimu hlađenja: 29 kPa</t>
  </si>
  <si>
    <t>Protok vode u režimu hlađenja: 1580 l/h</t>
  </si>
  <si>
    <t>Ogrijevni učinak :  8,67 / 10,55 / 11,33kW</t>
  </si>
  <si>
    <t>Pad tlaka na vodenoj strani u režimu grijanja: 29 kPa</t>
  </si>
  <si>
    <t>Protok vode u režimu grijanja: 1580 l/h</t>
  </si>
  <si>
    <t>Nivo zvučnog tlaka: 52 / 59 / 61 dB(A)</t>
  </si>
  <si>
    <t>Protok zraka max: 1951 m3/h</t>
  </si>
  <si>
    <t>ESP raspoloživo: 135 Pa</t>
  </si>
  <si>
    <t>Električna snaga: 320 W</t>
  </si>
  <si>
    <t>* Pomoćna tava kondenzata</t>
  </si>
  <si>
    <t>* dekorativni panel s pomičnim lamelama</t>
  </si>
  <si>
    <t>Svi podaci za Eurovent potvrđene brzine rada, min / med / max:</t>
  </si>
  <si>
    <t>Totalni rashladni učinak : 2,69 / 3,65 / 4,98 kW</t>
  </si>
  <si>
    <t>Sensibilni rashladni učinak: 1,91 / 2,62 / 3,69 kW</t>
  </si>
  <si>
    <t>Protok vode : 468 / 635 / 867 l/h</t>
  </si>
  <si>
    <t>Pad tlaka na vodenoj strani u režimu hlađenja: 16 / 18 / 24 kPa</t>
  </si>
  <si>
    <t>Ogrijevni učinak :  2,58 / 3,44 / 4,91 kW</t>
  </si>
  <si>
    <t>Pad tlaka na vodenoj strani u režimu grijanja: 15 / 18 / 23 kPa</t>
  </si>
  <si>
    <t>Nivo zvučne snage: 39 / 49 / 60 dB(A)</t>
  </si>
  <si>
    <t>Nivo zvučnog tlaka: 30 / 40 / 51 dB(A)</t>
  </si>
  <si>
    <t>Protok zraka : 328 / 468 / 660 m3/h</t>
  </si>
  <si>
    <t>Absorbirana el. snaga: 89 W</t>
  </si>
  <si>
    <t>Individualni upravljači ventilokonvektori</t>
  </si>
  <si>
    <t>T2020 regulator se koristi za kontrolu temperature u sustavima ventilokonvektora. Upravlja ventilokonvektorom, otvaranjem i zatvaranjem ventila u ovisnosti o temperaturnoj razlici između sobne i zadane temperature, a sve u svrhu postizanja odgovarajuće temperature i uštede energije.</t>
  </si>
  <si>
    <t>Primjenjuje tehnologiju digitalne kontrole s velikim LCD zaslonom, a prikazuje sljedeće: režim rada (hlađenje, grijanje, ventilacija), brzinu ventilatora, sobnu temperaturu, zadanu temperaturu.</t>
  </si>
  <si>
    <t>Mogućnosti regulatora:</t>
  </si>
  <si>
    <t>* postavke sobne temperature</t>
  </si>
  <si>
    <t>* ručno ili automatsko 3-brzinsko prebacivanje</t>
  </si>
  <si>
    <t>* defrost (zaštita od niskih temperatura)</t>
  </si>
  <si>
    <t>* 7dnevni program s 4 različita režima</t>
  </si>
  <si>
    <t>* plavo pozadinsko osvjetljenje LCD zaslona</t>
  </si>
  <si>
    <t>* mogućnost sključivanja ventilatora ukoliko nema zahtjeva za grijanje / hlađenje</t>
  </si>
  <si>
    <t>Relejna kutija za simultano upravljanje do 4 ventilokonvektora preko jednog zidnog upravljača.</t>
  </si>
  <si>
    <t xml:space="preserve">Prolazni regulacijsko-balansirajući ventil neosjetljiv na utjecaj promjene diferencijalnog tlaka sustava sa funkcijom namještanja protoka od minimalnog do maksimalnog pomoću skale za prednamještanje, regulacijski hod ventila treba biti neovisan od prednamještanja protoka, minimalni hod ventila je 2,5 mm kao zaštita od blokiranja ventila uslijed nečistoća u instalaciji, maksimalni radni diferencijalni tlak je 800 kPa, tijelo ventila izrađeno od DZR mesinga za dimenzije od DN10-DN32,tlačni razred ventila PN25, maksimalna radna temperatura 120 °C, prihvat za pogon je M30x1,5, vanjski navoj.                                                                                     </t>
  </si>
  <si>
    <t>DN15HF:     220-1330 l/h</t>
  </si>
  <si>
    <t xml:space="preserve">Elektrotermički on/off pogon 230V, jednostavna klik montaža pogona, IP-54 zaštita, automatska detekcija hoda ventila, prema EMC direktivi 2004/108/EC i LVD direktivi 2006/95/EC za dimenzije ventila od DN10 do DN32.                                                                                                                                                                                                                                                                                                                                                                                                                                         </t>
  </si>
  <si>
    <t xml:space="preserve">Navojni priključak  holenderski slijedećih dimenzija:                                                                                                                                                                                                                     </t>
  </si>
  <si>
    <t xml:space="preserve">DN15 G1/2"VN   </t>
  </si>
  <si>
    <t>Elastično armirano teflon crijevo u zaštitnom žičanom opletu, na krajevima s navojnim spojnicama, za spajanje FC-aparata na cijevni (ČE) razvod, atestirano na min. 16 bar, dužine L = 300 mm, dimenzije:</t>
  </si>
  <si>
    <t>DN 20 (R 3/4") PN 10</t>
  </si>
  <si>
    <t>kompl.</t>
  </si>
  <si>
    <t>Elastično plastična armirana cijev (crijevo), na kraju s obuhvatnicom (šelnom), za priključak tave FC-aparata na odvodnu kondenznu cijevnu mrežu, dimenzije:</t>
  </si>
  <si>
    <t>- f 24 x 2,0 mm, L = 500 mm</t>
  </si>
  <si>
    <r>
      <t xml:space="preserve">RAZVOD CJEVOVODA ZA GRIJANJE I ZA HLAĐENJE
</t>
    </r>
    <r>
      <rPr>
        <sz val="12"/>
        <rFont val="Calibri"/>
        <family val="2"/>
        <charset val="238"/>
      </rPr>
      <t>(ugrađuje se u spušteni strop, a učvršćuje ovjesom o stropnu AB-ploču, odnosno u zidove, stupove i pod)</t>
    </r>
  </si>
  <si>
    <t>Čelične bešavne cijevi, sa lukovima, T-komadima dimenzija od DN150 do DN15, sve izolirano sustavom za hladnu vodu 7/12 °C u negorivoj poliuretanskoj  izolaciji debljine 19 mm.</t>
  </si>
  <si>
    <t>DN100 (Ø114,3x3,6 mm)</t>
  </si>
  <si>
    <t>DN65 (Ø76,1x2,9 mm)</t>
  </si>
  <si>
    <t>DN50 (Ø60,3x2,9 mm)</t>
  </si>
  <si>
    <t>DN32 (Ø42,4x2,6 mm)</t>
  </si>
  <si>
    <t>DN25 (Ø33,7x2,6 mm)</t>
  </si>
  <si>
    <t>DN20 (Ø26,9x2,3 mm)</t>
  </si>
  <si>
    <t>DN15</t>
  </si>
  <si>
    <t>Dobava i ugradnja:
Cjevovodi za grijanje i za hlađenje, u izolaciji debljine 19 mm.
Proizvod kao sustav C-čelik:</t>
  </si>
  <si>
    <t>DN15 + izolacija 19mm</t>
  </si>
  <si>
    <t>m'</t>
  </si>
  <si>
    <t>DN20 + izolacija 19mm</t>
  </si>
  <si>
    <t>DN25 + izolacija 19mm</t>
  </si>
  <si>
    <t>DN32 + izolacija 19mm</t>
  </si>
  <si>
    <t>DN40 + izolacija 19mm</t>
  </si>
  <si>
    <t>DN50 + izolacija 19mm</t>
  </si>
  <si>
    <t>DN65 + izolacija 19mm</t>
  </si>
  <si>
    <t>Dobava i ugradnja:
Tipski fazonski komadi za ugradnju cjevovoda iz C-čelika iz prethodne stavke. Obračunava se s 30% vrijednosti prethodne stavke.</t>
  </si>
  <si>
    <t>kpt</t>
  </si>
  <si>
    <t>Dodatna izolacija cjevovoda u vanjskom prostoru u poliuretanskoj negorivoj izolaciji debljine 19 mm u oblozi od Al-lima debljine 0,6 mm vodotijesno.</t>
  </si>
  <si>
    <t>Ljepilo za ljepljenje spojeva izolacije.</t>
  </si>
  <si>
    <t>Lit</t>
  </si>
  <si>
    <t>ODVOD KONDENZATA</t>
  </si>
  <si>
    <t>Sabirni odvod kondenzata se izvodi u tehnici zavarenim PPR cijevima.
Vodi se u spuštenom stropu do sanitarija.</t>
  </si>
  <si>
    <t>PPR-CIJEV (PN10) SDR 11, u palicama od po 4 m.
U stavku uključite T-komade, račve, spojni, brtveni i ovjesni pribor.</t>
  </si>
  <si>
    <t>PP-R CIJEV PN10 FI 20x1,9</t>
  </si>
  <si>
    <t>PP-R CIJEV PN10 FI 32x3,0</t>
  </si>
  <si>
    <t>20</t>
  </si>
  <si>
    <t>Dobava i montaža sifona s kuglicom nazivne priključne dimenzije DN 32.</t>
  </si>
  <si>
    <t xml:space="preserve"> kom</t>
  </si>
  <si>
    <t>lončići za automatsko odzračivanje</t>
  </si>
  <si>
    <t>Razdjelnik/sabirnik DN150, L = 2.000 mm za 4 kruga (2XDN65 + 3XDN50). Sve izolirano u mineralnoj vuni debljine 50 mm u oblozi iz Al-lima debljine 0,5 mm. Ulazi DN100.</t>
  </si>
  <si>
    <t>Akumulacijski međuspremnik izrađen od čelika za hidrauličku integraciju u sustave s toplinskim crpkama i solarnim postrojenjima. Sadržaj 6.000 l, sastoji se od 10 priključaka DN 100 PN6, 5 priključka Rp ½″ za osjetnike i termometre.
toplinski izoliran za hladnu i toplu vodu.</t>
  </si>
  <si>
    <t>Optočna crpka s elektroničkom regulacijom veličine 40-150 prirubnička , kompletna s elektroupravljačkim sklopom.</t>
  </si>
  <si>
    <t>Optočna crpka s elektroničkom regulacijom veličine 40-100 prrirubnička , kompletna s elektroupravljačkim sklopom.</t>
  </si>
  <si>
    <t>Kutni sigurnosni ventil s oprugom, baždaren na tlak otvaranja 3 bar pretlaka, navojnog priključka, dimenzije:</t>
  </si>
  <si>
    <t>DN 40 (R 1 1/2") PN 16</t>
  </si>
  <si>
    <t>Ekspanzijska posuda zatvorena membranska zapremine 200 l za prihvat toplinskog širenja vode za sustav grijanja.</t>
  </si>
  <si>
    <t>filter za vode, DN40 prirubnički</t>
  </si>
  <si>
    <t>nepovratni ventil, DN40, prirubnički</t>
  </si>
  <si>
    <t>termometar za ugradbu na polaznom vodu</t>
  </si>
  <si>
    <t>termometar za ugradbu na povratnom vodu</t>
  </si>
  <si>
    <t>manometar Ø60 mm,0-6 bar ( na polaznom i povratnom vodu)</t>
  </si>
  <si>
    <t>tacna za prihvat vode iz odzračnih lončića</t>
  </si>
  <si>
    <t>ventil za toplu vodu:</t>
  </si>
  <si>
    <t>DN100, PN6, PR</t>
  </si>
  <si>
    <t>DN65, PN6, PR</t>
  </si>
  <si>
    <t>DN50, PN6, PR</t>
  </si>
  <si>
    <t>DN40, PN6, PR</t>
  </si>
  <si>
    <t>DN32, PN6</t>
  </si>
  <si>
    <t>DN25, PN6</t>
  </si>
  <si>
    <t>DN20, PN6</t>
  </si>
  <si>
    <t>DN15, PN6</t>
  </si>
  <si>
    <t>35</t>
  </si>
  <si>
    <t>Postolje/nosači za postavljanje dizalica topline na betonsku podlogu, izrađeno iz čeličnih U profila  antikorozivno zaštićeno. U stavku uključiti antivibracijske podloške.</t>
  </si>
  <si>
    <t>Usisna revizijska rešetka ORP-A, klik-klak rešetka, s filterom G-4.
Dimenzija 500x500 mm.</t>
  </si>
  <si>
    <t>Podesiva tlačna rešetka PTR dimenzija 625 x 125 mm, zajedno s fleksibilnim spojem i limenim kanalom do čeoe gips-kartonske ploče.</t>
  </si>
  <si>
    <t>Ormar automatike za toplinsku stanicu za sustav grijanja i hlađenja prostora.
U stavku uključiti senzorski paket i ožičenje u polju.</t>
  </si>
  <si>
    <t xml:space="preserve">Natpisne pločice i samoljepljive naljepnice za označavanje opreme i elemenata cijevnog razvoda instalacije grijanja, u toplinskim stanicama i na svim regulacijskim grupama po objektu. </t>
  </si>
  <si>
    <t>Stavka uključuje dobavu i postavu natpisa, s vanjske strane vrata kotlovnice "TOPLINSKA STANICA – NEZAPOSLENIMA ULAZ ZABRANJEN", s unutarnje strane vrata "IZLAZ" i "IZLAZ U NUŽDI", oznake i strelice medija itd.</t>
  </si>
  <si>
    <t>Tlačna proba grijanja tlakom vode 6 bar-a u trajanju od 3 sata</t>
  </si>
  <si>
    <t>Sitni montažni materijal.</t>
  </si>
  <si>
    <t>Građevinski radovi, izrada prodora u zidovima, podovima i stropovima, potrebna šlicanja za strojarske instalacije itd. i zidarska obrada istih.</t>
  </si>
  <si>
    <t>Montaža gore navedene opreme kompletno sa sitnim potrošnim materijalom, tlačnom hladnom i toplom probom, funkcionalnom probom, regulacijom i balansiranjem sistema, izdavanjem potrebne atestne dokumentacije potrebne za tehnički pregled i izvješća o ispitivanju sistema.</t>
  </si>
  <si>
    <t>SVEGA A):</t>
  </si>
  <si>
    <t>B)</t>
  </si>
  <si>
    <t>PRIPREMA POTROŠNE TOPLE VODE POMOĆU SOLARNIH KOLEKTORA I BIVALENTNIH SPREMNIKA  I DIZALICA TOPLINE ZRAK/VODA (2 KOMADA)  ZA DOGRIJAVANJE POTROŠNE TOPLE VODE</t>
  </si>
  <si>
    <t>Troškovničke stavke u ovom poglavlju odnose se na mjere opisane u istoimenom poglavlju u tekstualnom dijelu projekta i nacrtima (tlocrti svih etaža i toplinska shema pripreme PTV-a)!</t>
  </si>
  <si>
    <t>Vanjska jedinica DVM S sustava u izvedbi dizalice topline zrak/voda. Uređaj je namijenjen za vanjsku montažu - zaštićen od vremenskih utjecaja, s ugrađenim hermetičkim inverter kompresorima,  zrakom hlađenim kondenzatorom i svim potrebnim elementima za zaštitu, kontrolu i regulaciju uređaja i funkcionalni rad. Rashladni medij R-410A.</t>
  </si>
  <si>
    <t>Istrujavanje zraka je horizontalno što omogućuje jednostavnu ugradnju u arhitektonske niše i fasadno na konzole.</t>
  </si>
  <si>
    <t>Maksimalno dozvoljene udaljenosti: ukupno cijevni razvod do 300 metara; najudaljenija dionica cjevovoda je 175 m; visinska razlika između vanjske i unutarnje jedinice iznosi 50 m; visinska razlika između pojedinih unutarnjih jedinica iznosi 15 m.</t>
  </si>
  <si>
    <t>Za vanjsku jedinicu potrebno je izraditi postolje minimalne visine 30cm od kote ravnog terena.</t>
  </si>
  <si>
    <t>Tehničke karakteristike:</t>
  </si>
  <si>
    <t>Qh ukupno = 22,4 kW</t>
  </si>
  <si>
    <t>Priključna snaga:</t>
  </si>
  <si>
    <t>N ukupno = 5,72 kW    /   400 V - 50 Hz</t>
  </si>
  <si>
    <t>EER: 3,92 (100% opterećenja)</t>
  </si>
  <si>
    <t>Tv = 35°C ST</t>
  </si>
  <si>
    <t>Tp = 27°C ST, 46%RH</t>
  </si>
  <si>
    <t>Qg ukupno = 25,0 kW</t>
  </si>
  <si>
    <t>N ukupno = 4,88 kW    /   400 V - 50 Hz</t>
  </si>
  <si>
    <t>COP: 5,12 (100% opterećenja)</t>
  </si>
  <si>
    <t>Tv= 7°C ST</t>
  </si>
  <si>
    <t>Tp = 20°C ST</t>
  </si>
  <si>
    <t>radno područje: grijanje: od -20° do 24 °C</t>
  </si>
  <si>
    <t>radno područje: hlađenje: od -5° do 48°C</t>
  </si>
  <si>
    <t>Nivo zvučnog tlaka: 56 dB(A) na udaljenosti 1m od jedinice</t>
  </si>
  <si>
    <t>"dimenzije ukupno:</t>
  </si>
  <si>
    <t>d x š = 940 x 330 mm ; h = 1420 mm</t>
  </si>
  <si>
    <t>težina ukupno: 135 kg</t>
  </si>
  <si>
    <t>Unutarnja jedinica DVM S heat pump sustava za pripremu ogrjevne vode do 80 °C i pripremu potrošne tople vode (opcija). Uređaj se nalazi u unutrašnjosti kompaktnog kućišta i koristi kaskadni sustav za grijanje vode na visoku temperaturnu razinu.</t>
  </si>
  <si>
    <t>Uređaj uključuje dodatni rashladni krug s radnom tvari R134a: pločasti izmjenjivač topline dviju radnih tvari R410A i R134a; dodatni scroll kompresor, elektronski ekspanzijski ventil, akumulator radne tvari, zaštitne komponente i shrader ventile za servisiranje sekundarnog kruga . Sustav je prednapunjen s radnom tvari R134a.</t>
  </si>
  <si>
    <t>DI: On/off, G/H, Smart grid, Solar interlock</t>
  </si>
  <si>
    <t>DO: 2 x troputni ventil, 1 x dvoputni ventil, signal greške, status rada</t>
  </si>
  <si>
    <t>slijedećih teh. karakteristika:</t>
  </si>
  <si>
    <t>Temperaturni uvjeti:</t>
  </si>
  <si>
    <t>Tok=7°C, Tpol=65°C, ΔT=10°C</t>
  </si>
  <si>
    <t>Raspoloživi kapacitet grijanja:</t>
  </si>
  <si>
    <t>Qg =  25,0 kW</t>
  </si>
  <si>
    <t>Pi = 5 kW / 3~ ; 380 V</t>
  </si>
  <si>
    <t>Dimenzije:518x330mm ; h=1210 mm,</t>
  </si>
  <si>
    <t>Masa: 104 kg</t>
  </si>
  <si>
    <t>Radni medij:  R-410A i R134a</t>
  </si>
  <si>
    <t>Zvučni tlak na udaljenosti od 1m i visini od 1,5m : 42 dB(A)</t>
  </si>
  <si>
    <t>Priključak R410A: tekuća faza: 9,52 mm</t>
  </si>
  <si>
    <t>Priključak R410A: plinovita faza: 15,9 mm</t>
  </si>
  <si>
    <t>Multifunkcionalni MWR žičani elektronski prostorni regulator sa LCD displejom, pozadinskim osvjetljenjem i tjednim programskim satom za upravljanje i kontrolu do 16 unutarnjih DVM S jedinica.</t>
  </si>
  <si>
    <t>Kontrola pristupa s mogućnošću ograničavanja pristupa korisnika.</t>
  </si>
  <si>
    <t>Funkcije: on/off, režim rada, set point, brzina ventilatora, postavke ESP, signalizacija greške, signalizacija zaprljanosti filtera.</t>
  </si>
  <si>
    <t>Predizolirane bakrene cijevi u kolutu za freonsku instalaciju plinske i tekuće faze namjenjene za rashladni medij R-410A . U kompletu sa spojnicama i koljenima, spojnim i pričvrsnim materijalom. Cijevi moraju biti odmašćene, očišćene i osušene prije ugradnje.</t>
  </si>
  <si>
    <t xml:space="preserve"> Φ 9,5 mm</t>
  </si>
  <si>
    <t xml:space="preserve"> Φ 19,1 mm</t>
  </si>
  <si>
    <t>Izolacija cijevnog razvoda u vanjskom prostoru mineralnom vunom u oblozi od Al lima.</t>
  </si>
  <si>
    <t>Izolacija cijevnog razvoda u vanjskom prostoru</t>
  </si>
  <si>
    <t>Dopuna radne tvari</t>
  </si>
  <si>
    <t>Radni medij R410A</t>
  </si>
  <si>
    <t>BUS komunikacijska veza između vanjske jedinice, unutarnjih jedinica, ECO-V rekuperatora, upravljača i CNUS-a VRF sustava i  sustava - izvode se dvožilnim oklopljenim kablom LIYCY 2x0,75mm2 uključivo  kabliranje, kablove, spajanje i provjeru. Izvodi izvođač strojarskih instalacija.</t>
  </si>
  <si>
    <t>LIYCY 2x0,75mm2</t>
  </si>
  <si>
    <t>Puštanje u pogon hidro-bokseva</t>
  </si>
  <si>
    <t>Puštanje u pogon sustava uključivo provjeru nepropusnosti freonske instalacije, vakumiranje i dopunjavanje rashladnog sredstva od strane ovlaštenog servisa uz izdavanje potrebnih uputa za korištenje, atesta i garancija. Puštanje u pogon ne sadrži spajanje cijevi i struje kao niti radnu tvar.</t>
  </si>
  <si>
    <t>Vertikalni samostojeći spremnik zapremine 4.000 l, antikorozivno zaštićen.
Toplinska izolacija debljine 125 mm s pvc platnom.
Tehničke karakteristike:</t>
  </si>
  <si>
    <t>ukupna visina s izolacijom: 2.900 mm</t>
  </si>
  <si>
    <t>ukupna visina bez izolacije: 2.836 mm</t>
  </si>
  <si>
    <t>promjer s izolacijom: 1.600 mm</t>
  </si>
  <si>
    <t>promjer bez izolacije: 1.400 mm</t>
  </si>
  <si>
    <t>Priključci:</t>
  </si>
  <si>
    <t>DN65 za ulaz i izlaz vode</t>
  </si>
  <si>
    <t>DN40 za izmjenjivače</t>
  </si>
  <si>
    <t>Rebrasti bakreni dvocijevni izmjenjivač topline za grijanje iz solarnih kolektora</t>
  </si>
  <si>
    <t>toplinski učin: 50 Kw</t>
  </si>
  <si>
    <t>Ugradnja rebrastih bakrenih izmjenjivača topline u spremnik</t>
  </si>
  <si>
    <t>Automatski dvostruki uređaj za omekšavanje vode nominalnog protoka: 16 do 20 m3/h</t>
  </si>
  <si>
    <t>Uređaj omogućuje zagrijavanje potrošne tople vode do 80 °C i time potpuno iskorištenje mogućnosti solarnih kolektora bez taloženja kamenca na stijenke izmjenjivača topline i na stijenkama spremnika.</t>
  </si>
  <si>
    <t>Osnovne tehničke karakteristike uređaja:</t>
  </si>
  <si>
    <t>upravljački ventil duplex</t>
  </si>
  <si>
    <t>posuda za ionsku masu - 2 komada</t>
  </si>
  <si>
    <t>ionska masa 2 x 400 l</t>
  </si>
  <si>
    <t>posuda za sol 460 l - 2 komada</t>
  </si>
  <si>
    <t>sol tabletirana 1000 kg</t>
  </si>
  <si>
    <t>test kit za mjerenje tvrdoće</t>
  </si>
  <si>
    <t>U stavku uključiti filter kućište 2"</t>
  </si>
  <si>
    <t>priključka 2" (DN50), protoka 18 m3/h, maks. radna temperatura 50 °C.</t>
  </si>
  <si>
    <t>Hidraulično ovjesni set za 8 kolektora</t>
  </si>
  <si>
    <t>Krovni nosač horizontalnog profila za normalno opterećenje</t>
  </si>
  <si>
    <t>Solarna tekućina koncentrat, 10 kg</t>
  </si>
  <si>
    <t>Ekspanzijska posuda za solar 100 l</t>
  </si>
  <si>
    <t>Predspremnik za zaštitu ekspanzijske posude</t>
  </si>
  <si>
    <t>Solarna grupa s pumpom i izolacijom za set od 8 solarnih kolektora</t>
  </si>
  <si>
    <t>Termostatski miješajući ventil DN65, PN10 za miješanje PTV-a i vodovodne vode</t>
  </si>
  <si>
    <t>Komforni sobni regulator, za upravljanje s krugovima PTV-a</t>
  </si>
  <si>
    <t>Ormar automatike za pripremu PTV-a, za vođenje svih pumpnih grupa solara, spremnika PTV-a, dizalica topline zrak/voda za dogrijavanje PTV-a.
Jezik sučelja: hrvatski
U stavku uključiti potrebne senzorske setove i ožičenje u polju.</t>
  </si>
  <si>
    <t>24</t>
  </si>
  <si>
    <t>Recirkulacijska crpka potrošne tople vode s elektroničkom regulacijom veličine 25-60, kompletna s elektroupravljačkim sklopom.
Podešava se na razliku temperature.</t>
  </si>
  <si>
    <t>CIJEV IZOLIRANA ZA TRANSPORT SOLARNOG MEDIJA SA SPOJNICAMA izrađena iz nehrđajućeg čelika, fleksibilna, zaštićeno od mehaničkih utjecaja, atmosferilija i UV-zračenja
u dimenziji:</t>
  </si>
  <si>
    <t>DN25, vanjski promjer izolacije 2 x 60 mm</t>
  </si>
  <si>
    <t>Montaža gore navedene opreme kompletno sa sitnim potrošnim materijalom, tlačnom hladnom i toplom probom, funkcionalnom probom, regulacijom i balansiranjem sistema, izdavanjem potrebne atestne dokumentacije potrebne za tehnički pregled i izvješća o ispitivanju sistema.
U stavvku uključiti najam auto-dizalice za montažu kolektora na krov.</t>
  </si>
  <si>
    <t>UKUPNO B):</t>
  </si>
  <si>
    <t>C)</t>
  </si>
  <si>
    <t>PRISILNA VENTILACIJA PROSTORA S POVRATOM TOPLINE</t>
  </si>
  <si>
    <t>Troškovničke stavke u ovom poglavlju odnose se na mjere opisane u istoimenom poglavlju u tekstualnom dijelu projekta i nacrtima (tlocrti svih etaža)!</t>
  </si>
  <si>
    <t>ERV unutarnja jedinica za obradu svježeg zraka, horizontalne izvedbe s pločastim rekuperatorom sa ugrađenim bypassom, filterima na tlaku i odsisu, tlačnim i odsisnim BLDC ventilatorima, te svim potrebnim elementima za zaštitu, kontrolu i regulaciju uređaja i temperature. Uređaj se standardno isporučuje sa automatikom protiv smrzavanja čime je omogućen rad do -15°C temperature okoline.</t>
  </si>
  <si>
    <t>Količina svježeg zraka: 1000 m3/h</t>
  </si>
  <si>
    <t>Raspoloživi ESP: 155 Pa</t>
  </si>
  <si>
    <t>Stupanj rekuperacije (entalpijski) G/H: 70 / 50 %</t>
  </si>
  <si>
    <t>N = 450 W / 230 V ~ 50 Hz</t>
  </si>
  <si>
    <t>Nivo zvučnog tlaka : 26 / 30 / 34 / 37 dB(A)</t>
  </si>
  <si>
    <t>Dimenzije priključka zrak: 250 mm</t>
  </si>
  <si>
    <t>Žičani daljinski upravljač za ERV jedinice sa sljedećim funkcijama: timer za uključivanje/isključivanje uređaja iz pogona, regulacija brzine ventilatora, podešavanje načina rada, signalizacija zaprljanosti filtera, modul rada za vrijeme godišnjeg odmora.</t>
  </si>
  <si>
    <t>Napajanje: 12V</t>
  </si>
  <si>
    <t>Radna temperatura: 0 do 40 °C</t>
  </si>
  <si>
    <t>Dopuštena duljina žice: 100 m</t>
  </si>
  <si>
    <t>broj jedinica za upravljanje: do 16 ERV jedinica</t>
  </si>
  <si>
    <t>Dobava i ugradnja:
Spiro-ventilacijski cjevovodi izrađeni iz pocinčanog čeličnog lima debljine prema tablici u tekstualnom dijelu projekta, kompletno sa svim priključnim i spojnim komadima, račvama, koljenima, redukcijama,  te sa ovjesnim i brtvenim materijalom.</t>
  </si>
  <si>
    <t xml:space="preserve"> Ø 250</t>
  </si>
  <si>
    <t xml:space="preserve"> Ø 160</t>
  </si>
  <si>
    <t xml:space="preserve">Dobava i ugradnja:
Izolacija spiro cijevi i pravokutnih limenih kanala. U unutrašnjem prostoru izoliraju se samo kanali tlačnog zraka. Materijal izolacije mora imati parnu branu i slijedeće termodinamičke karakteristike: toplinska vodljivost kod 0°C: λ (W/m°C) = 0,036, koef. otpora difuziji vodene pare: μ ≥ 7500, te temperaturno područje primjene (-200) od -40 do 105°C. Negoriv. Materijal izolacije se isporučuje u pločama i rolama. Stavka uključuje potrebnu količinu Ijepila i završne originalne trake za spojeve. </t>
  </si>
  <si>
    <t>izolacijski materijal debljine 19 mm</t>
  </si>
  <si>
    <t xml:space="preserve">m²   </t>
  </si>
  <si>
    <t>Tlačne i odsisne rešetke za zrak:</t>
  </si>
  <si>
    <r>
      <t>Distribucijska rešetka za dobavu zraka u prostor  400x400 mm
ANK 4/4-L-PK-H/</t>
    </r>
    <r>
      <rPr>
        <sz val="12"/>
        <rFont val="Calibri"/>
        <family val="2"/>
        <charset val="238"/>
      </rPr>
      <t>Ø160-v-Z 
+ regulacijska zaklopka Ø160 mm</t>
    </r>
  </si>
  <si>
    <t>400x400 mm</t>
  </si>
  <si>
    <r>
      <t>Distribucijska rešetka za odsis zraka iz prostora  400x400 mm
ANK 4/4-L-PK-H/</t>
    </r>
    <r>
      <rPr>
        <sz val="12"/>
        <rFont val="Calibri"/>
        <family val="2"/>
        <charset val="238"/>
      </rPr>
      <t>Ø160-v-Z 
+ regulacijska zaklopka Ø160 mm</t>
    </r>
  </si>
  <si>
    <t>Rešetka za na zid za usis svježeg zraka / ispuh otpadnog zraka iz rekuperatora
dimenzija fi 250 mm</t>
  </si>
  <si>
    <t>Funkcionalno ispitivanje sustava ventilacije. Vršenje mjerenja i zapisnik o izmjerenim količinama zraka od strane ovlaštene ustanove.</t>
  </si>
  <si>
    <t>Građevinski radovi, izrada prodora u zidovima i stropovima i zidarska obrada istih.</t>
  </si>
  <si>
    <t>Montaža opreme za ventilaciju (ventilacijske jedinice, klima-ormari sa svim cjevovodima i elementima za montažu) kompletno sa sitnim potrošnim materijalom, tlačnom hladnom i toplom probom, funkcionalnom probom, regulacijom i balansiranjem sistema, izdavanjem potrebne atestne dokumentacije i izvješća o ispitivanju sistema.</t>
  </si>
  <si>
    <t>SVEGA C):</t>
  </si>
  <si>
    <t>D)</t>
  </si>
  <si>
    <t>ODSISNA VENTILACIJA IZ SANITARIJA</t>
  </si>
  <si>
    <t>Zbirni odsisni ventilacijski sustav s jednim vertikalnim cjevovodom promjera 125 mm i mogućnošću spajanja do maks. 7 komada ventilatora u izvedbi po 1 ventilator po etaži, odnosno do 5 etaža po 2 ventilatora po etaži.</t>
  </si>
  <si>
    <t>Maksimalna udaljenost ventilatora od ruba vertikalnog cjevovoda iznosi 1 m uz jedan cijevni luk od 90° za ugradnju u spušteni strop horizontalno. Ventilatori se mogu ugraditi i bočno na zid.</t>
  </si>
  <si>
    <t>Takav način ugradnje osigurava potlak od 60 Pa kojim ventilator izvlači zrak iz prostora kupaonice.</t>
  </si>
  <si>
    <t>I količinu odsisanog zraka od 60 do 100 m3/h pr istovremenom radu svih ventilatora na jednoj vertikali.</t>
  </si>
  <si>
    <t>Kupaonski ventilatori za ugradnju u spušteni strop, komplet s automatikom za uključivanje preko prekidača svjetla i isključivanje nakon 6 minuta. Ventilator je opremljen kučištem sa nepovratnom zaklopkom za sprečavanje ulaska vanjskog zraka. Ventilator se isporučuje u zaštiti za ugradnju u prostor 1 (IPX 5)</t>
  </si>
  <si>
    <t>L=100 m3/h</t>
  </si>
  <si>
    <t>Δpext=240 Pa</t>
  </si>
  <si>
    <t>Nel=34 W; 230V/50Hz</t>
  </si>
  <si>
    <t>- komplet u opisu navedene opreme i materijala</t>
  </si>
  <si>
    <t>- kučište za ugradnju u spušteni strop</t>
  </si>
  <si>
    <t>Za potrebe ventilacije kupaonica hotelskih soba</t>
  </si>
  <si>
    <t>Ø77 - štucne ugrađene kao T-komad na vertikale fi 125 mm duljine cca 300 - 500 mm za spoj fleksibilne cijevi fi 80 mm (ukupno 43 komad štucni)</t>
  </si>
  <si>
    <t>Ø125 - 13 komada vertikala visine 15 m. U cijenu uključiti i protukišnu kapu na izlazu na krov, te zaštitnu mrežicu na izlazu veličine oka 10x10 mm.</t>
  </si>
  <si>
    <t>Neizolirana fleksibilna cijev za razvod zraka</t>
  </si>
  <si>
    <t>Ø80</t>
  </si>
  <si>
    <t>Aluminijska prestrujna rešetka za ugradnju u drvena vrata, izrađena od profila s vodno nepropusnim lamelama, komplet s protuokvirom za ugradnju. Isporučuje se u boji koju odredi glavni projektant</t>
  </si>
  <si>
    <t xml:space="preserve">     B   ×   H</t>
  </si>
  <si>
    <t xml:space="preserve">  425  ×  125</t>
  </si>
  <si>
    <t xml:space="preserve">Sitni montažni materijal </t>
  </si>
  <si>
    <t>Montaža naprijed navedene opreme i materijala do potpune pogonske gotovosti. U stavku uključiti puštanje u rad, probni pogon i balansiranje sistema.</t>
  </si>
  <si>
    <t>ukupno D)</t>
  </si>
  <si>
    <t>REKAPITULACIJA STROJARSKIH RADOVA</t>
  </si>
  <si>
    <t>DIZALICA TOPLINE ZRAK/VODA (2 KOMADA) ZA GRIJANJE/HLAĐENJE GRAĐEVINE I SUSTAV DVOCIJEVNOG VENTILOKONVEKTORSKOG GRIJANJA/HLAĐENJA SVIH PROSTORA</t>
  </si>
  <si>
    <t>PRIPREMA POTROŠNE TOPLE VODE POMOĆU SOLARNIH KOLEKTORA NA JUŽNOJ STRANI KROVA GRAĐEVINE I DIZALICA TOPLINE ZRAK/VODA (2 KOMADA)  ZA DOGRIJAVANJE POTROŠNE TOPLE VODE</t>
  </si>
  <si>
    <t>U K U P N O, Kn:</t>
  </si>
  <si>
    <t>u navedenim cijenama nije izražen pdv.</t>
  </si>
  <si>
    <t xml:space="preserve"> - potvrdu narudžbe prije definitivne isporuke specificirane opreme izvođač radova dužan je potvrditi kod projektanta</t>
  </si>
  <si>
    <t xml:space="preserve"> - izmjena pojedinih dijelova predviđene opreme bez prethodne pismene suglasnosti projektanta isključuje odgovornost projektanta za predviđenu funkcionalnost instalacije</t>
  </si>
  <si>
    <t xml:space="preserve"> - svi ponuđači dužni su kompletan opseg vlastite isporuke uskladiti s traženom kompletnom funkcijom uvažavajući predviđene i tražene parametre rada instalacije uz pismeno potvrđene garancije. Eventualno potrebno razrađivanje, usklađenja i sl. u opsegu su dotične isporuke, a sve pripadajuće troškove snosi ponuđač</t>
  </si>
  <si>
    <t xml:space="preserve"> - ovom specifikacijom nisu obuhvaćeni građevinski (osim prodora za prolaz cijevi), elektrotehnički, vodoinstalaterski i kanalizacijski radovi vezani uz funkcionalnost postrojenja obrađenog ovim projektom</t>
  </si>
  <si>
    <t>U Našicama, srpanj 2018. godine</t>
  </si>
  <si>
    <t>Projektant:</t>
  </si>
  <si>
    <r>
      <rPr>
        <b/>
        <sz val="12"/>
        <rFont val="Calibri"/>
        <family val="2"/>
        <charset val="238"/>
      </rPr>
      <t>Marin Marinović</t>
    </r>
    <r>
      <rPr>
        <sz val="12"/>
        <rFont val="Calibri"/>
        <family val="2"/>
        <charset val="238"/>
      </rPr>
      <t>, mag.ing.mech.</t>
    </r>
  </si>
  <si>
    <t>Jed. mjere</t>
  </si>
  <si>
    <t>PROJEKTANT:</t>
  </si>
  <si>
    <t>Darko Ojvan, dipl.ing.građ.</t>
  </si>
  <si>
    <t>Slavenko Pendo mag.ing.el.</t>
  </si>
  <si>
    <t>Jozo Leko dipl.ing.stroj.</t>
  </si>
  <si>
    <t xml:space="preserve"> PROJEKTANT:</t>
  </si>
  <si>
    <t xml:space="preserve">Visokoučinkovita dizalica topline zrak - voda predviđena za vanjsku ugradnju. Uređaj je  sa scroll kompresorima i aksijalnim ventilatorima. Konstrukcija uređaja izvedena je od pocinčanih čeličnih profila koji su dodatno zaštićeni poliesternim premazom. Kondenzator uređaja napravljen od bakrenih cijevi te aluminijskih mikro kanala koji povećavaju površinu izmjene zraka. Dizalica topline se isporučuje u jednom komadu tvornički ispitana te napunjena potrebnom količinom radne tvari R410A i ulja. Dizalica topline treba biti energetskog razreda A u hlađenju i u grijanju  prema EUROVENT certifikatu i EN14511 ili jednakovriednim certifikatom. </t>
  </si>
  <si>
    <t>Niskošumni stropni ventilokonvektori predviđeni za dvocijevni sustav grijanja/hlađenja za horizontalnu ugradnju, bez maske. Uređaj je standardno opremljen sa: glavnom tavicom za kondenzat, izmjenjivačem topline, odzračnim pipcem, perivim filterom, ventilatorom sa direktno pogonjenim elektro motorom te svim ostalim elementima potrebnim za funkcionalni rad ventilokonvektora. Ventilokonvektori trebaju biti potvrđeni EUROVENT ili jednakovrijednim certifikatom.</t>
  </si>
  <si>
    <t>Niskošumni stropni ventilokonvektori predviđeni za dvocijevni sustav grijanja/hlađenja za horizontalnu ugradnju, s maskom i usisnom rešetkom s donje strane. Uređaj je standardno opremljen sa: glavnom tavicom za kondenzat, izmjenjivačem topline, odzračnim pipcem, perivim filterom, ventilatorom sa direktno pogonjenim elektro motorom te svim ostalim elementima potrebnim za funkcionalni rad ventilokonvektora. Ventilokonvektori trebaju biti potvrđeni EUROVENT ili jednakovrijednim certifikatom.</t>
  </si>
  <si>
    <t>Ventilokonvektori predviđeni za dvocijevni sustav grijanja/hlađenja kazetne izvedbe za ugradnju u spušteni strop. Uređaj je standardno opremljen sa: standardnom maskom za ispuhivanje zraka na 4 strane, izmjenjivačem topline za grijanje/hlađenje, odzračnim pipcem, perivim filterom, glavnom tavicom za kondenzat, pumpicom za prebacivanje kondenzata, ventilatorom sa direktno pogonjenim elektro motorom te svim ostalim elementima potrebnim za funkcionalni rad ventilokonvektora. Ventilokonvektori trebaju biti potvrđeni EUROVENT ili jednakovrijednim certifikatom.</t>
  </si>
  <si>
    <t>Uređaji moraju imati EUROVENT ili jednakovrijedan certifikat.</t>
  </si>
  <si>
    <t>Max. zvučni tlak na udaljenosti 10m od stroja ne smije biti veći od: 48 dB(A) [prema ISO3744 ili jednakovrijedno]</t>
  </si>
  <si>
    <t>Maks. zvučna snaga: 80 dB(A) [prema ISO3744 ili jednakovrijedno]</t>
  </si>
  <si>
    <t>Visokoučinkoviti pločasti solarni kolektor horizontalni - komplet od 8 kolektora u nizu
Bruto površina: 2,52 m2
Neto površina: 2,36 m2
Kolektor mora posjedovati oznaku Solar Keymark ili jedankovrijedno.</t>
  </si>
  <si>
    <t>Okrugli zračni kanali i fazonski komadi za razvod zraka. Izrađeni iz pocinčanog lima u tehnici "spiro-cijevi", komplet s bezbojnim silikonskim kitom, spojnicama i sličnim priborom za međusobno povezivanje. Debljine limova kanala prema DIN 24145 ili jednakovrijedno. Neizolirani.</t>
  </si>
  <si>
    <t>Iz čistog aluminija, dvoslojno prema DIN24146 ili jednakovrijedno, negorivo prema DIN 4102 klasa 1A ili jednakovrijedno, otporno na temperaturu do 200 °C.</t>
  </si>
  <si>
    <t xml:space="preserve">Sva potrebna električna spajanja do pune funkcionalnosti uključujući sav spojni i montažni materijal (izolirane stopice i tuljci, Cu/Sn stopice, vijci, RTV/Sat konektori 7-11 mm, PVC cijevi svih vrsta, izolir trake, epoksi smole za vanjsku i eventualno unutarnju rasvjetu i termiku, bitumenski premazi i sl.
- svi pripadni pripremni odnosno završni radovi uključujući čišćenja, odnošenja viška i zaostalog materijala.
Instalacije moraju biti izvedene u skladu sa važećim hrvatskim pravilnicima i normama ili jednakovrijednim normama. Sva oprema mora biti certificirana od strane mjerodavnih hrvatskih pravnih subjekata i mora imati prateću dokumentaciju na  hrvatskom jeziku.
Obračuni svih stavki vršiti će se građevinskom knjigom koja mora biti izrađena u Auto Cadu na podlogama iz projekta u mjerilima pogodnim za kontrolu pojedinih stavki. Knjiga kao takva je dokaznica svih mjera i jediničnih stavki. 
</t>
  </si>
  <si>
    <r>
      <t>Dobava, ugradnja i spajanje nadgradnog reflektora minimalističkog izgleda, izrađenog od lijevanog aluminija s dvostrukim premazom za zaštito od korozije u skladu s QUALICOAT ili jednakovrijednim standardima. Završno bojano u antracit boju. Glava svjetiljke zakretna. Difuzor transparentni, od stakla sa svilotiskom po rubu. Dimenzije svjetiljke: fi70mm, maksimalna visina 114mm, maksimalna širina 119mm.  LED izvor svjetla snage 4.5W, napona 230V, temperature boje svjetla 3000K, širine snopa svjetla 50</t>
    </r>
    <r>
      <rPr>
        <sz val="10"/>
        <rFont val="Calibri"/>
        <family val="2"/>
        <charset val="238"/>
      </rPr>
      <t>⁰</t>
    </r>
    <r>
      <rPr>
        <sz val="10"/>
        <rFont val="Arial"/>
        <family val="2"/>
        <charset val="238"/>
      </rPr>
      <t>, izlaznog svjetlosnog toka 244lm. Stupanj zaštite od čestica i vlage je IP65.</t>
    </r>
  </si>
  <si>
    <t>Klasa vatrootpornosti vrata voznog okna prema HREN 81-58 ili jedankovrijedno</t>
  </si>
  <si>
    <t>Klasa vatrootpornosti vrata voznog okna prema HREN 81-58 ili jednakovrijedno</t>
  </si>
  <si>
    <t>Dizalo 2 mora se izraditi I ugraditi sukladno normi HRN EN 81-21 ili jednakovrijedno, pošto ne postoji dovoljno visoko nadvišenje,a ugrađuje se u postojeću zgradu</t>
  </si>
  <si>
    <t>Ponuditelji o svom trošku vrše pregled građevine i upoznaju se s lokacijom na kojoj se planira gradnja i postavljanje opreme zbog ocjene njezinog građevinskog stanja, radova obuhvaćenih troškovnikom, uvjeta organizacije gradilišta, načina i mogućnosti pristupa, mogućnost zauzimanja javne površine, postave skele i sl. kako bi za sebe i na vlastitu odgovornost prikupili sve informacije koje su potrebne za izradu ponude. Predajom ponude smatra se da je Ponuditelj upoznat sa stanjem lokacije.</t>
  </si>
  <si>
    <t>Svi ponuditelji imaju mogućnost, uz prethodnu pravovremenu najavu, najmanje 5 (pet) dana prije dana pregleda lokacije, obići gradilište i upoznati se s mjestom izvođenja građevinskih radova i postavljanja opreme koji čine predmet nabave, detaljno pregledati mjesto izvođenja radova i okolicu, upoznati se sa postojećim prilaznim prometnicama i svim bitnim elementima koji imaju utjecaj na izvođenje radova i podnošenja ponude. Obilazak je moguć, uz prethodnu najavu, najkasnije 5 (pet) dana prije roka za podnošenje ponuda.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</si>
</sst>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0.00\ &quot;kn&quot;;\-#,##0.00\ &quot;kn&quot;"/>
    <numFmt numFmtId="44" formatCode="_-* #,##0.00\ &quot;kn&quot;_-;\-* #,##0.00\ &quot;kn&quot;_-;_-* &quot;-&quot;??\ &quot;kn&quot;_-;_-@_-"/>
    <numFmt numFmtId="164" formatCode="_-* #,##0.00\ _k_n_-;\-* #,##0.00\ _k_n_-;_-* &quot;-&quot;??\ _k_n_-;_-@_-"/>
    <numFmt numFmtId="165" formatCode="#,##0.00\ &quot;kn&quot;"/>
    <numFmt numFmtId="166" formatCode="_-* #,##0.00\ _k_n_-;\-* #,##0.00\ _k_n_-;_-* \-??\ _k_n_-;_-@_-"/>
    <numFmt numFmtId="167" formatCode="&quot;$&quot;#.;\(&quot;$&quot;#,\)"/>
    <numFmt numFmtId="168" formatCode="&quot;$&quot;#,##0_);[Red]\(&quot;$&quot;#,##0\)"/>
    <numFmt numFmtId="169" formatCode="_-* #,##0.00_-;\-* #,##0.00_-;_-* \-??_-;_-@_-"/>
    <numFmt numFmtId="170" formatCode="0.0"/>
    <numFmt numFmtId="171" formatCode="#,##0.00\ _k_n"/>
    <numFmt numFmtId="172" formatCode="#,##0\ _k_n"/>
    <numFmt numFmtId="173" formatCode="#,##0.00_ ;[Red]\-#,##0.00\ "/>
    <numFmt numFmtId="174" formatCode="###0;\-_*###0"/>
  </numFmts>
  <fonts count="134">
    <font>
      <sz val="11"/>
      <color theme="1"/>
      <name val="Calibri"/>
      <family val="2"/>
      <charset val="238"/>
      <scheme val="minor"/>
    </font>
    <font>
      <sz val="12"/>
      <name val="Arial"/>
      <family val="2"/>
      <charset val="238"/>
    </font>
    <font>
      <sz val="36"/>
      <name val="Arial"/>
      <family val="2"/>
      <charset val="238"/>
    </font>
    <font>
      <sz val="12"/>
      <name val="Arial"/>
      <family val="2"/>
      <charset val="238"/>
    </font>
    <font>
      <b/>
      <sz val="14"/>
      <name val="Arial"/>
      <family val="2"/>
      <charset val="238"/>
    </font>
    <font>
      <sz val="14"/>
      <name val="Arial"/>
      <family val="2"/>
      <charset val="238"/>
    </font>
    <font>
      <b/>
      <sz val="12"/>
      <name val="Arial"/>
      <family val="2"/>
      <charset val="238"/>
    </font>
    <font>
      <b/>
      <sz val="11"/>
      <name val="Arial"/>
      <family val="2"/>
      <charset val="238"/>
    </font>
    <font>
      <sz val="11"/>
      <name val="Arial"/>
      <family val="2"/>
      <charset val="238"/>
    </font>
    <font>
      <sz val="10"/>
      <name val="Arial"/>
      <family val="2"/>
      <charset val="238"/>
    </font>
    <font>
      <b/>
      <sz val="10"/>
      <name val="Arial"/>
      <family val="2"/>
      <charset val="238"/>
    </font>
    <font>
      <sz val="12"/>
      <color rgb="FFFF0000"/>
      <name val="Arial"/>
      <family val="2"/>
      <charset val="238"/>
    </font>
    <font>
      <sz val="10"/>
      <color rgb="FFFF0000"/>
      <name val="Arial"/>
      <family val="2"/>
      <charset val="238"/>
    </font>
    <font>
      <sz val="36"/>
      <color rgb="FFFF0000"/>
      <name val="Arial"/>
      <family val="2"/>
      <charset val="238"/>
    </font>
    <font>
      <sz val="11"/>
      <color rgb="FFFF0000"/>
      <name val="Arial"/>
      <family val="2"/>
      <charset val="238"/>
    </font>
    <font>
      <sz val="12"/>
      <name val="Arial"/>
      <family val="2"/>
    </font>
    <font>
      <sz val="10"/>
      <name val="Arial"/>
      <family val="2"/>
    </font>
    <font>
      <b/>
      <sz val="10"/>
      <color rgb="FFFF0000"/>
      <name val="Arial"/>
      <family val="2"/>
      <charset val="238"/>
    </font>
    <font>
      <b/>
      <sz val="36"/>
      <color rgb="FFFF0000"/>
      <name val="Arial"/>
      <family val="2"/>
      <charset val="238"/>
    </font>
    <font>
      <sz val="16"/>
      <name val="Arial"/>
      <family val="2"/>
      <charset val="238"/>
    </font>
    <font>
      <b/>
      <sz val="12"/>
      <color rgb="FFFF0000"/>
      <name val="Arial"/>
      <family val="2"/>
      <charset val="238"/>
    </font>
    <font>
      <b/>
      <sz val="16"/>
      <name val="Arial"/>
      <family val="2"/>
      <charset val="238"/>
    </font>
    <font>
      <b/>
      <i/>
      <sz val="16"/>
      <name val="Arial"/>
      <family val="2"/>
      <charset val="238"/>
    </font>
    <font>
      <b/>
      <sz val="11"/>
      <color rgb="FFFF0000"/>
      <name val="Arial"/>
      <family val="2"/>
      <charset val="238"/>
    </font>
    <font>
      <sz val="11"/>
      <color theme="1"/>
      <name val="Calibri"/>
      <family val="2"/>
      <charset val="238"/>
      <scheme val="minor"/>
    </font>
    <font>
      <sz val="11"/>
      <color rgb="FF006100"/>
      <name val="Calibri"/>
      <family val="2"/>
      <charset val="238"/>
      <scheme val="minor"/>
    </font>
    <font>
      <sz val="11"/>
      <color indexed="8"/>
      <name val="Calibri"/>
      <family val="2"/>
      <charset val="238"/>
    </font>
    <font>
      <sz val="12"/>
      <color indexed="8"/>
      <name val="Arial"/>
      <family val="2"/>
      <charset val="238"/>
    </font>
    <font>
      <sz val="10"/>
      <name val="Arial CE"/>
      <charset val="238"/>
    </font>
    <font>
      <sz val="8"/>
      <name val="Arial"/>
      <family val="2"/>
    </font>
    <font>
      <sz val="9"/>
      <color indexed="8"/>
      <name val="Tahoma"/>
      <family val="2"/>
      <charset val="238"/>
    </font>
    <font>
      <sz val="10"/>
      <name val="Tahoma"/>
      <family val="2"/>
      <charset val="238"/>
    </font>
    <font>
      <sz val="11"/>
      <color indexed="8"/>
      <name val="Calibri"/>
      <family val="2"/>
    </font>
    <font>
      <sz val="10"/>
      <name val="Helv"/>
    </font>
    <font>
      <sz val="8"/>
      <name val="Times New Roman"/>
      <family val="1"/>
    </font>
    <font>
      <sz val="12"/>
      <name val="Tms Rmn"/>
    </font>
    <font>
      <sz val="10"/>
      <name val="Geneva"/>
      <family val="2"/>
    </font>
    <font>
      <sz val="10"/>
      <name val="MS Serif"/>
      <family val="1"/>
    </font>
    <font>
      <sz val="10"/>
      <color indexed="16"/>
      <name val="MS Serif"/>
      <family val="1"/>
    </font>
    <font>
      <b/>
      <sz val="12"/>
      <color indexed="9"/>
      <name val="Tms Rmn"/>
    </font>
    <font>
      <b/>
      <sz val="12"/>
      <name val="Arial"/>
      <family val="2"/>
    </font>
    <font>
      <b/>
      <sz val="8"/>
      <name val="MS Sans Serif"/>
      <family val="2"/>
    </font>
    <font>
      <sz val="8"/>
      <name val="Wingdings"/>
      <charset val="2"/>
    </font>
    <font>
      <sz val="8"/>
      <name val="Helv"/>
    </font>
    <font>
      <sz val="8"/>
      <name val="MS Sans Serif"/>
      <family val="2"/>
    </font>
    <font>
      <b/>
      <sz val="8"/>
      <color indexed="8"/>
      <name val="Helv"/>
    </font>
    <font>
      <sz val="9"/>
      <name val="Geneva"/>
      <family val="2"/>
      <charset val="238"/>
    </font>
    <font>
      <sz val="11"/>
      <color indexed="17"/>
      <name val="Calibri"/>
      <family val="2"/>
      <charset val="238"/>
    </font>
    <font>
      <sz val="12"/>
      <name val="CRO_Swiss_Light-Normal"/>
      <charset val="238"/>
    </font>
    <font>
      <sz val="9"/>
      <name val="Arial"/>
      <family val="2"/>
      <charset val="238"/>
    </font>
    <font>
      <sz val="10"/>
      <name val="Geneva"/>
    </font>
    <font>
      <sz val="12"/>
      <color indexed="8"/>
      <name val="Arial"/>
      <family val="2"/>
    </font>
    <font>
      <sz val="11"/>
      <color theme="1"/>
      <name val="Calibri"/>
      <family val="2"/>
      <scheme val="minor"/>
    </font>
    <font>
      <b/>
      <sz val="9"/>
      <color theme="1"/>
      <name val="Tahoma"/>
      <family val="2"/>
      <charset val="238"/>
    </font>
    <font>
      <sz val="9"/>
      <color theme="1"/>
      <name val="Tahoma"/>
      <family val="2"/>
      <charset val="238"/>
    </font>
    <font>
      <sz val="8"/>
      <color theme="1"/>
      <name val="Tahoma"/>
      <family val="2"/>
      <charset val="238"/>
    </font>
    <font>
      <b/>
      <sz val="1"/>
      <color theme="1"/>
      <name val="Tahoma"/>
      <family val="2"/>
      <charset val="238"/>
    </font>
    <font>
      <sz val="1"/>
      <color theme="1"/>
      <name val="Calibri"/>
      <family val="2"/>
      <charset val="238"/>
      <scheme val="minor"/>
    </font>
    <font>
      <b/>
      <sz val="5"/>
      <color theme="1"/>
      <name val="Tahoma"/>
      <family val="2"/>
      <charset val="238"/>
    </font>
    <font>
      <b/>
      <i/>
      <sz val="14"/>
      <name val="Arial"/>
      <family val="2"/>
      <charset val="238"/>
    </font>
    <font>
      <b/>
      <i/>
      <sz val="14"/>
      <color rgb="FFFF0000"/>
      <name val="Arial"/>
      <family val="2"/>
      <charset val="238"/>
    </font>
    <font>
      <b/>
      <sz val="2"/>
      <color rgb="FFFF0000"/>
      <name val="Tahoma"/>
      <family val="2"/>
      <charset val="238"/>
    </font>
    <font>
      <sz val="10"/>
      <color theme="1"/>
      <name val="Arial"/>
      <family val="2"/>
      <charset val="238"/>
    </font>
    <font>
      <sz val="8"/>
      <name val="Arial"/>
      <family val="2"/>
      <charset val="238"/>
    </font>
    <font>
      <b/>
      <sz val="10"/>
      <name val="Arial"/>
      <family val="2"/>
    </font>
    <font>
      <sz val="10"/>
      <color rgb="FFFF0000"/>
      <name val="Arial"/>
      <family val="2"/>
    </font>
    <font>
      <b/>
      <sz val="9"/>
      <name val="Arial"/>
      <family val="2"/>
      <charset val="238"/>
    </font>
    <font>
      <b/>
      <sz val="9"/>
      <name val="Tahoma"/>
      <family val="2"/>
      <charset val="238"/>
    </font>
    <font>
      <sz val="9"/>
      <name val="Tahoma"/>
      <family val="2"/>
      <charset val="238"/>
    </font>
    <font>
      <sz val="8"/>
      <name val="Tahoma"/>
      <family val="2"/>
      <charset val="238"/>
    </font>
    <font>
      <sz val="11"/>
      <name val="Calibri"/>
      <family val="2"/>
      <charset val="238"/>
      <scheme val="minor"/>
    </font>
    <font>
      <b/>
      <sz val="16"/>
      <name val="Tahoma"/>
      <family val="2"/>
      <charset val="238"/>
    </font>
    <font>
      <b/>
      <sz val="2"/>
      <name val="Tahoma"/>
      <family val="2"/>
      <charset val="238"/>
    </font>
    <font>
      <b/>
      <sz val="10"/>
      <color rgb="FFFF0000"/>
      <name val="Arial"/>
      <family val="2"/>
    </font>
    <font>
      <sz val="12"/>
      <color rgb="FFFF0000"/>
      <name val="Arial"/>
      <family val="2"/>
    </font>
    <font>
      <sz val="10"/>
      <name val="Calibri"/>
      <family val="2"/>
      <charset val="238"/>
    </font>
    <font>
      <b/>
      <sz val="11"/>
      <name val="Arial"/>
      <family val="2"/>
    </font>
    <font>
      <b/>
      <sz val="9"/>
      <name val="Arial"/>
      <family val="2"/>
    </font>
    <font>
      <b/>
      <sz val="13.5"/>
      <name val="Arial"/>
      <family val="2"/>
      <charset val="238"/>
    </font>
    <font>
      <sz val="11"/>
      <color indexed="8"/>
      <name val="Arial"/>
      <family val="2"/>
      <charset val="238"/>
    </font>
    <font>
      <sz val="10"/>
      <color indexed="8"/>
      <name val="Arial"/>
      <family val="2"/>
      <charset val="238"/>
    </font>
    <font>
      <sz val="11"/>
      <color indexed="8"/>
      <name val="Times New Roman"/>
      <family val="1"/>
      <charset val="238"/>
    </font>
    <font>
      <b/>
      <sz val="10"/>
      <color theme="1"/>
      <name val="Arial"/>
      <family val="2"/>
      <charset val="238"/>
    </font>
    <font>
      <sz val="11"/>
      <name val="Times New Roman"/>
      <family val="1"/>
      <charset val="238"/>
    </font>
    <font>
      <sz val="10"/>
      <color rgb="FF000000"/>
      <name val="Arial"/>
      <family val="2"/>
      <charset val="238"/>
    </font>
    <font>
      <sz val="10"/>
      <color theme="1"/>
      <name val="Calibri"/>
      <family val="2"/>
      <charset val="238"/>
      <scheme val="minor"/>
    </font>
    <font>
      <sz val="10"/>
      <name val="Arial"/>
      <family val="2"/>
      <charset val="238"/>
    </font>
    <font>
      <sz val="10"/>
      <color indexed="10"/>
      <name val="Arial"/>
      <family val="2"/>
      <charset val="238"/>
    </font>
    <font>
      <sz val="10"/>
      <name val="Arial"/>
      <family val="2"/>
      <charset val="1"/>
    </font>
    <font>
      <sz val="9.5"/>
      <name val="Arial"/>
      <family val="2"/>
      <charset val="238"/>
    </font>
    <font>
      <i/>
      <sz val="10"/>
      <name val="Arial"/>
      <family val="2"/>
      <charset val="238"/>
    </font>
    <font>
      <b/>
      <sz val="11"/>
      <name val="Calibri"/>
      <family val="2"/>
      <charset val="238"/>
      <scheme val="minor"/>
    </font>
    <font>
      <b/>
      <u/>
      <sz val="10"/>
      <name val="Arial"/>
      <family val="2"/>
      <charset val="238"/>
    </font>
    <font>
      <sz val="9"/>
      <color indexed="8"/>
      <name val="Arial"/>
      <family val="2"/>
      <charset val="238"/>
    </font>
    <font>
      <sz val="10"/>
      <name val="Times New Roman CE"/>
      <family val="1"/>
      <charset val="238"/>
    </font>
    <font>
      <sz val="10"/>
      <color indexed="59"/>
      <name val="Arial"/>
      <family val="2"/>
      <charset val="238"/>
    </font>
    <font>
      <sz val="12"/>
      <name val="Times New Roman CE"/>
      <family val="1"/>
      <charset val="238"/>
    </font>
    <font>
      <b/>
      <sz val="11"/>
      <color theme="1"/>
      <name val="Calibri"/>
      <family val="2"/>
      <charset val="238"/>
      <scheme val="minor"/>
    </font>
    <font>
      <b/>
      <sz val="16"/>
      <color theme="1"/>
      <name val="Calibri"/>
      <family val="2"/>
      <charset val="238"/>
      <scheme val="minor"/>
    </font>
    <font>
      <b/>
      <sz val="14"/>
      <color theme="1"/>
      <name val="Calibri"/>
      <family val="2"/>
      <charset val="238"/>
      <scheme val="minor"/>
    </font>
    <font>
      <sz val="10"/>
      <color theme="1"/>
      <name val="Webdings"/>
      <family val="1"/>
      <charset val="2"/>
    </font>
    <font>
      <sz val="14"/>
      <color theme="1"/>
      <name val="Calibri"/>
      <family val="2"/>
      <charset val="238"/>
      <scheme val="minor"/>
    </font>
    <font>
      <sz val="12"/>
      <color theme="1"/>
      <name val="Calibri"/>
      <family val="2"/>
      <charset val="238"/>
      <scheme val="minor"/>
    </font>
    <font>
      <b/>
      <sz val="12"/>
      <color theme="1"/>
      <name val="Calibri"/>
      <family val="2"/>
      <charset val="238"/>
      <scheme val="minor"/>
    </font>
    <font>
      <sz val="8.5"/>
      <name val="Arial"/>
      <family val="2"/>
      <charset val="238"/>
    </font>
    <font>
      <b/>
      <sz val="8.5"/>
      <name val="Arial"/>
      <family val="2"/>
      <charset val="238"/>
    </font>
    <font>
      <vertAlign val="superscript"/>
      <sz val="10"/>
      <name val="Arial"/>
      <family val="2"/>
      <charset val="238"/>
    </font>
    <font>
      <sz val="10"/>
      <name val="Arial"/>
      <charset val="238"/>
    </font>
    <font>
      <sz val="12"/>
      <name val="Calibri"/>
      <family val="2"/>
      <charset val="238"/>
    </font>
    <font>
      <b/>
      <sz val="16"/>
      <name val="Calibri"/>
      <family val="2"/>
      <charset val="238"/>
      <scheme val="minor"/>
    </font>
    <font>
      <sz val="12"/>
      <name val="Calibri"/>
      <family val="2"/>
      <charset val="238"/>
      <scheme val="minor"/>
    </font>
    <font>
      <b/>
      <sz val="14"/>
      <color rgb="FFFF0000"/>
      <name val="Calibri"/>
      <family val="2"/>
      <charset val="238"/>
      <scheme val="minor"/>
    </font>
    <font>
      <b/>
      <sz val="12"/>
      <name val="Calibri"/>
      <family val="2"/>
      <charset val="238"/>
      <scheme val="minor"/>
    </font>
    <font>
      <b/>
      <sz val="12"/>
      <name val="Calibri"/>
      <family val="2"/>
      <charset val="238"/>
    </font>
    <font>
      <sz val="14"/>
      <name val="Calibri"/>
      <family val="2"/>
      <charset val="238"/>
      <scheme val="minor"/>
    </font>
    <font>
      <sz val="12"/>
      <name val="Calibri"/>
      <family val="2"/>
      <charset val="1"/>
    </font>
    <font>
      <sz val="12"/>
      <color indexed="8"/>
      <name val="Calibri"/>
      <family val="2"/>
      <charset val="238"/>
      <scheme val="minor"/>
    </font>
    <font>
      <sz val="11"/>
      <color indexed="8"/>
      <name val="Times New Roman"/>
      <family val="2"/>
      <charset val="238"/>
    </font>
    <font>
      <sz val="12"/>
      <color indexed="8"/>
      <name val="Calibri"/>
      <family val="2"/>
      <charset val="238"/>
    </font>
    <font>
      <sz val="12"/>
      <name val="Arial CE"/>
      <charset val="238"/>
    </font>
    <font>
      <b/>
      <sz val="16"/>
      <name val="Calibri"/>
      <family val="2"/>
      <charset val="238"/>
    </font>
    <font>
      <sz val="12"/>
      <color theme="1"/>
      <name val="Calibri"/>
      <family val="2"/>
      <charset val="238"/>
    </font>
    <font>
      <sz val="12"/>
      <color indexed="10"/>
      <name val="Calibri"/>
      <family val="2"/>
      <charset val="238"/>
    </font>
    <font>
      <sz val="10"/>
      <name val="CRO_Swiss-Normal"/>
      <family val="2"/>
      <charset val="238"/>
    </font>
    <font>
      <sz val="14"/>
      <color theme="1"/>
      <name val="Calibri"/>
      <family val="2"/>
      <charset val="238"/>
    </font>
    <font>
      <b/>
      <sz val="18"/>
      <color theme="1"/>
      <name val="Calibri"/>
      <family val="2"/>
      <charset val="238"/>
    </font>
    <font>
      <b/>
      <sz val="16"/>
      <name val="Calibri"/>
      <family val="2"/>
      <charset val="1"/>
    </font>
    <font>
      <b/>
      <sz val="12"/>
      <name val="Calibri"/>
      <family val="2"/>
      <charset val="1"/>
    </font>
    <font>
      <b/>
      <sz val="14"/>
      <name val="Calibri"/>
      <family val="2"/>
      <charset val="238"/>
    </font>
    <font>
      <b/>
      <sz val="14"/>
      <name val="Calibri"/>
      <family val="2"/>
      <charset val="238"/>
      <scheme val="minor"/>
    </font>
    <font>
      <b/>
      <sz val="12"/>
      <color indexed="53"/>
      <name val="Calibri"/>
      <family val="2"/>
      <charset val="238"/>
    </font>
    <font>
      <sz val="11"/>
      <name val="Calibri"/>
      <family val="2"/>
      <charset val="238"/>
    </font>
    <font>
      <b/>
      <sz val="15"/>
      <name val="Calibri"/>
      <family val="2"/>
      <charset val="238"/>
    </font>
    <font>
      <sz val="11"/>
      <color theme="1"/>
      <name val="Tahoma"/>
      <family val="2"/>
      <charset val="238"/>
    </font>
  </fonts>
  <fills count="1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rgb="FFC6EFCE"/>
      </patternFill>
    </fill>
    <fill>
      <patternFill patternType="solid">
        <fgColor indexed="42"/>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10"/>
        <bgColor indexed="64"/>
      </patternFill>
    </fill>
    <fill>
      <patternFill patternType="darkVertical"/>
    </fill>
    <fill>
      <patternFill patternType="solid">
        <fgColor indexed="45"/>
        <bgColor indexed="64"/>
      </patternFill>
    </fill>
    <fill>
      <patternFill patternType="solid">
        <fgColor theme="0" tint="-0.249977111117893"/>
        <bgColor indexed="64"/>
      </patternFill>
    </fill>
    <fill>
      <patternFill patternType="solid">
        <fgColor rgb="FFFFFF00"/>
        <bgColor indexed="64"/>
      </patternFill>
    </fill>
    <fill>
      <patternFill patternType="solid">
        <fgColor indexed="13"/>
        <bgColor indexed="3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rgb="FF7F7F7F"/>
      </left>
      <right/>
      <top/>
      <bottom style="medium">
        <color rgb="FF7F7F7F"/>
      </bottom>
      <diagonal/>
    </border>
    <border>
      <left/>
      <right style="medium">
        <color rgb="FF7F7F7F"/>
      </right>
      <top/>
      <bottom style="medium">
        <color rgb="FF7F7F7F"/>
      </bottom>
      <diagonal/>
    </border>
    <border>
      <left/>
      <right/>
      <top/>
      <bottom style="medium">
        <color rgb="FF7F7F7F"/>
      </bottom>
      <diagonal/>
    </border>
    <border>
      <left style="medium">
        <color rgb="FF7F7F7F"/>
      </left>
      <right/>
      <top style="medium">
        <color rgb="FF7F7F7F"/>
      </top>
      <bottom style="medium">
        <color rgb="FF7F7F7F"/>
      </bottom>
      <diagonal/>
    </border>
    <border>
      <left/>
      <right/>
      <top style="medium">
        <color rgb="FF7F7F7F"/>
      </top>
      <bottom style="medium">
        <color rgb="FF7F7F7F"/>
      </bottom>
      <diagonal/>
    </border>
    <border>
      <left/>
      <right style="medium">
        <color rgb="FF808080"/>
      </right>
      <top style="medium">
        <color rgb="FF7F7F7F"/>
      </top>
      <bottom/>
      <diagonal/>
    </border>
    <border>
      <left style="medium">
        <color rgb="FF808080"/>
      </left>
      <right/>
      <top style="medium">
        <color rgb="FF7F7F7F"/>
      </top>
      <bottom/>
      <diagonal/>
    </border>
    <border>
      <left/>
      <right/>
      <top style="medium">
        <color rgb="FF7F7F7F"/>
      </top>
      <bottom/>
      <diagonal/>
    </border>
    <border>
      <left/>
      <right style="medium">
        <color rgb="FF808080"/>
      </right>
      <top/>
      <bottom/>
      <diagonal/>
    </border>
    <border>
      <left style="medium">
        <color rgb="FF808080"/>
      </left>
      <right/>
      <top/>
      <bottom/>
      <diagonal/>
    </border>
    <border>
      <left/>
      <right style="medium">
        <color rgb="FF808080"/>
      </right>
      <top/>
      <bottom style="medium">
        <color rgb="FF808080"/>
      </bottom>
      <diagonal/>
    </border>
    <border>
      <left style="medium">
        <color rgb="FF808080"/>
      </left>
      <right/>
      <top/>
      <bottom style="medium">
        <color rgb="FF808080"/>
      </bottom>
      <diagonal/>
    </border>
    <border>
      <left/>
      <right/>
      <top/>
      <bottom style="medium">
        <color rgb="FF808080"/>
      </bottom>
      <diagonal/>
    </border>
    <border>
      <left style="medium">
        <color rgb="FF7F7F7F"/>
      </left>
      <right/>
      <top style="medium">
        <color rgb="FF808080"/>
      </top>
      <bottom style="medium">
        <color rgb="FF7F7F7F"/>
      </bottom>
      <diagonal/>
    </border>
    <border>
      <left/>
      <right/>
      <top style="medium">
        <color rgb="FF808080"/>
      </top>
      <bottom style="medium">
        <color rgb="FF7F7F7F"/>
      </bottom>
      <diagonal/>
    </border>
    <border>
      <left style="medium">
        <color rgb="FF808080"/>
      </left>
      <right/>
      <top style="medium">
        <color rgb="FF7F7F7F"/>
      </top>
      <bottom style="medium">
        <color rgb="FF808080"/>
      </bottom>
      <diagonal/>
    </border>
    <border>
      <left/>
      <right/>
      <top style="medium">
        <color rgb="FF7F7F7F"/>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diagonal/>
    </border>
    <border>
      <left style="medium">
        <color rgb="FF808080"/>
      </left>
      <right/>
      <top style="medium">
        <color rgb="FF808080"/>
      </top>
      <bottom/>
      <diagonal/>
    </border>
    <border>
      <left/>
      <right/>
      <top style="medium">
        <color rgb="FF808080"/>
      </top>
      <bottom/>
      <diagonal/>
    </border>
    <border>
      <left/>
      <right style="medium">
        <color rgb="FF808080"/>
      </right>
      <top/>
      <bottom style="medium">
        <color indexed="64"/>
      </bottom>
      <diagonal/>
    </border>
    <border>
      <left style="medium">
        <color rgb="FF808080"/>
      </left>
      <right/>
      <top/>
      <bottom style="medium">
        <color indexed="64"/>
      </bottom>
      <diagonal/>
    </border>
    <border>
      <left/>
      <right style="medium">
        <color rgb="FF7F7F7F"/>
      </right>
      <top/>
      <bottom/>
      <diagonal/>
    </border>
    <border>
      <left/>
      <right style="medium">
        <color rgb="FF808080"/>
      </right>
      <top style="medium">
        <color indexed="64"/>
      </top>
      <bottom/>
      <diagonal/>
    </border>
    <border>
      <left style="medium">
        <color rgb="FF808080"/>
      </left>
      <right/>
      <top style="medium">
        <color rgb="FF808080"/>
      </top>
      <bottom style="medium">
        <color indexed="64"/>
      </bottom>
      <diagonal/>
    </border>
    <border>
      <left/>
      <right/>
      <top style="medium">
        <color rgb="FF808080"/>
      </top>
      <bottom style="medium">
        <color indexed="64"/>
      </bottom>
      <diagonal/>
    </border>
    <border>
      <left style="medium">
        <color rgb="FF808080"/>
      </left>
      <right/>
      <top style="medium">
        <color indexed="64"/>
      </top>
      <bottom style="medium">
        <color rgb="FF808080"/>
      </bottom>
      <diagonal/>
    </border>
    <border>
      <left/>
      <right style="medium">
        <color rgb="FF808080"/>
      </right>
      <top style="medium">
        <color indexed="64"/>
      </top>
      <bottom style="medium">
        <color rgb="FF808080"/>
      </bottom>
      <diagonal/>
    </border>
    <border>
      <left/>
      <right style="medium">
        <color rgb="FF808080"/>
      </right>
      <top style="medium">
        <color rgb="FF808080"/>
      </top>
      <bottom style="medium">
        <color rgb="FF808080"/>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67">
    <xf numFmtId="0" fontId="0" fillId="0" borderId="0"/>
    <xf numFmtId="4" fontId="1" fillId="0" borderId="0"/>
    <xf numFmtId="4" fontId="3" fillId="0" borderId="0"/>
    <xf numFmtId="4" fontId="3" fillId="0" borderId="0"/>
    <xf numFmtId="164" fontId="3" fillId="0" borderId="0" applyFont="0" applyFill="0" applyBorder="0" applyAlignment="0" applyProtection="0"/>
    <xf numFmtId="0" fontId="9" fillId="0" borderId="0"/>
    <xf numFmtId="0" fontId="9" fillId="0" borderId="0"/>
    <xf numFmtId="0" fontId="34" fillId="0" borderId="0">
      <alignment horizontal="center" wrapText="1"/>
      <protection locked="0"/>
    </xf>
    <xf numFmtId="0" fontId="35" fillId="0" borderId="0" applyNumberFormat="0" applyFill="0" applyBorder="0" applyAlignment="0" applyProtection="0"/>
    <xf numFmtId="167" fontId="36" fillId="0" borderId="0" applyFill="0" applyBorder="0" applyAlignment="0"/>
    <xf numFmtId="167" fontId="50" fillId="0" borderId="0" applyFill="0" applyBorder="0" applyAlignment="0"/>
    <xf numFmtId="164" fontId="1" fillId="0" borderId="0" applyFont="0" applyFill="0" applyBorder="0" applyAlignment="0" applyProtection="0"/>
    <xf numFmtId="0" fontId="27" fillId="0" borderId="0"/>
    <xf numFmtId="164" fontId="9" fillId="0" borderId="0" applyFont="0" applyFill="0" applyBorder="0" applyAlignment="0" applyProtection="0"/>
    <xf numFmtId="4" fontId="27" fillId="0" borderId="0"/>
    <xf numFmtId="4" fontId="27" fillId="0" borderId="0"/>
    <xf numFmtId="4" fontId="27" fillId="0" borderId="0"/>
    <xf numFmtId="4" fontId="2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 fontId="27" fillId="0" borderId="0"/>
    <xf numFmtId="164" fontId="9" fillId="0" borderId="0" applyFont="0" applyFill="0" applyBorder="0" applyAlignment="0" applyProtection="0"/>
    <xf numFmtId="164" fontId="9" fillId="0" borderId="0" applyFont="0" applyFill="0" applyBorder="0" applyAlignment="0" applyProtection="0"/>
    <xf numFmtId="166" fontId="1" fillId="0" borderId="0" applyFill="0" applyBorder="0" applyAlignment="0" applyProtection="0"/>
    <xf numFmtId="169" fontId="26" fillId="0" borderId="0" applyFill="0" applyBorder="0" applyAlignment="0" applyProtection="0"/>
    <xf numFmtId="164" fontId="1" fillId="0" borderId="0" applyFont="0" applyFill="0" applyBorder="0" applyAlignment="0" applyProtection="0"/>
    <xf numFmtId="0" fontId="37" fillId="0" borderId="0" applyNumberFormat="0" applyAlignment="0">
      <alignment horizontal="left"/>
    </xf>
    <xf numFmtId="4" fontId="27"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0" fillId="0" borderId="0">
      <alignment horizontal="left" wrapText="1" indent="1"/>
    </xf>
    <xf numFmtId="0" fontId="38" fillId="0" borderId="0" applyNumberFormat="0" applyAlignment="0">
      <alignment horizontal="left"/>
    </xf>
    <xf numFmtId="0" fontId="9" fillId="0" borderId="0"/>
    <xf numFmtId="0" fontId="25" fillId="4" borderId="0" applyNumberFormat="0" applyBorder="0" applyAlignment="0" applyProtection="0"/>
    <xf numFmtId="0" fontId="47" fillId="5" borderId="0" applyNumberFormat="0" applyBorder="0" applyAlignment="0" applyProtection="0"/>
    <xf numFmtId="38" fontId="29" fillId="6" borderId="0" applyNumberFormat="0" applyBorder="0" applyAlignment="0" applyProtection="0"/>
    <xf numFmtId="0" fontId="39" fillId="7" borderId="0"/>
    <xf numFmtId="0" fontId="40" fillId="0" borderId="10" applyNumberFormat="0" applyAlignment="0" applyProtection="0">
      <alignment horizontal="left" vertical="center"/>
    </xf>
    <xf numFmtId="0" fontId="40" fillId="0" borderId="8">
      <alignment horizontal="left" vertical="center"/>
    </xf>
    <xf numFmtId="0" fontId="41" fillId="0" borderId="11">
      <alignment horizontal="center"/>
    </xf>
    <xf numFmtId="0" fontId="41" fillId="0" borderId="0">
      <alignment horizontal="center"/>
    </xf>
    <xf numFmtId="10" fontId="29" fillId="8" borderId="12" applyNumberFormat="0" applyBorder="0" applyAlignment="0" applyProtection="0"/>
    <xf numFmtId="0" fontId="7" fillId="9" borderId="0">
      <alignment horizontal="center" vertical="center" wrapText="1"/>
    </xf>
    <xf numFmtId="38" fontId="36" fillId="0" borderId="0" applyFont="0" applyFill="0" applyBorder="0" applyAlignment="0" applyProtection="0"/>
    <xf numFmtId="40" fontId="36" fillId="0" borderId="0" applyFont="0" applyFill="0" applyBorder="0" applyAlignment="0" applyProtection="0"/>
    <xf numFmtId="0" fontId="9" fillId="0" borderId="0"/>
    <xf numFmtId="0" fontId="36" fillId="0" borderId="0"/>
    <xf numFmtId="0" fontId="50" fillId="0" borderId="0"/>
    <xf numFmtId="4"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0" fontId="26" fillId="0" borderId="0"/>
    <xf numFmtId="0" fontId="26" fillId="0" borderId="0"/>
    <xf numFmtId="0" fontId="26" fillId="0" borderId="0"/>
    <xf numFmtId="0" fontId="48" fillId="0" borderId="0"/>
    <xf numFmtId="0" fontId="48" fillId="0" borderId="0"/>
    <xf numFmtId="0" fontId="16" fillId="0" borderId="0"/>
    <xf numFmtId="0" fontId="24" fillId="0" borderId="0"/>
    <xf numFmtId="0" fontId="26" fillId="0" borderId="0"/>
    <xf numFmtId="0" fontId="9" fillId="0" borderId="0"/>
    <xf numFmtId="0" fontId="9" fillId="0" borderId="0"/>
    <xf numFmtId="0" fontId="9" fillId="0" borderId="0"/>
    <xf numFmtId="0" fontId="9" fillId="0" borderId="0"/>
    <xf numFmtId="0" fontId="9" fillId="0" borderId="0"/>
    <xf numFmtId="4" fontId="1" fillId="0" borderId="0"/>
    <xf numFmtId="0" fontId="24" fillId="0" borderId="0"/>
    <xf numFmtId="0" fontId="9" fillId="0" borderId="0"/>
    <xf numFmtId="4" fontId="26" fillId="0" borderId="0"/>
    <xf numFmtId="4" fontId="26" fillId="0" borderId="0"/>
    <xf numFmtId="4" fontId="1" fillId="0" borderId="0"/>
    <xf numFmtId="4" fontId="1" fillId="0" borderId="0"/>
    <xf numFmtId="0" fontId="9" fillId="0" borderId="0"/>
    <xf numFmtId="4" fontId="27" fillId="0" borderId="0"/>
    <xf numFmtId="0" fontId="1" fillId="0" borderId="0"/>
    <xf numFmtId="4" fontId="27" fillId="0" borderId="0"/>
    <xf numFmtId="4" fontId="51" fillId="0" borderId="0"/>
    <xf numFmtId="4" fontId="27" fillId="0" borderId="0"/>
    <xf numFmtId="4" fontId="27" fillId="0" borderId="0"/>
    <xf numFmtId="0" fontId="49" fillId="0" borderId="0"/>
    <xf numFmtId="4" fontId="1" fillId="0" borderId="0"/>
    <xf numFmtId="4" fontId="1" fillId="0" borderId="0"/>
    <xf numFmtId="0" fontId="9" fillId="0" borderId="0"/>
    <xf numFmtId="0" fontId="1" fillId="0" borderId="0"/>
    <xf numFmtId="0" fontId="16" fillId="0" borderId="0"/>
    <xf numFmtId="0" fontId="1" fillId="0" borderId="0"/>
    <xf numFmtId="0" fontId="31" fillId="0" borderId="0"/>
    <xf numFmtId="0" fontId="36" fillId="0" borderId="0"/>
    <xf numFmtId="0" fontId="52" fillId="0" borderId="0"/>
    <xf numFmtId="0" fontId="9" fillId="0" borderId="0"/>
    <xf numFmtId="0" fontId="9" fillId="0" borderId="0"/>
    <xf numFmtId="0" fontId="28" fillId="0" borderId="0"/>
    <xf numFmtId="0" fontId="46" fillId="0" borderId="0"/>
    <xf numFmtId="0" fontId="16" fillId="0" borderId="0"/>
    <xf numFmtId="0" fontId="26" fillId="0" borderId="0"/>
    <xf numFmtId="0" fontId="28" fillId="0" borderId="0"/>
    <xf numFmtId="14" fontId="34" fillId="0" borderId="0">
      <alignment horizontal="center" wrapText="1"/>
      <protection locked="0"/>
    </xf>
    <xf numFmtId="9" fontId="1" fillId="0" borderId="0" applyFont="0" applyFill="0" applyBorder="0" applyAlignment="0" applyProtection="0"/>
    <xf numFmtId="10" fontId="16" fillId="0" borderId="0" applyFont="0" applyFill="0" applyBorder="0" applyAlignment="0" applyProtection="0"/>
    <xf numFmtId="0" fontId="42" fillId="10" borderId="0" applyNumberFormat="0" applyFont="0" applyBorder="0" applyAlignment="0">
      <alignment horizontal="center"/>
    </xf>
    <xf numFmtId="14" fontId="43" fillId="0" borderId="0" applyNumberFormat="0" applyFill="0" applyBorder="0" applyAlignment="0" applyProtection="0">
      <alignment horizontal="left"/>
    </xf>
    <xf numFmtId="0" fontId="42" fillId="1" borderId="8" applyNumberFormat="0" applyFont="0" applyAlignment="0">
      <alignment horizontal="center"/>
    </xf>
    <xf numFmtId="0" fontId="44" fillId="0" borderId="0" applyNumberFormat="0" applyFill="0" applyBorder="0" applyAlignment="0">
      <alignment horizontal="center"/>
    </xf>
    <xf numFmtId="0" fontId="29" fillId="11" borderId="0" applyNumberFormat="0" applyFont="0" applyBorder="0" applyAlignment="0" applyProtection="0"/>
    <xf numFmtId="0" fontId="33" fillId="0" borderId="0"/>
    <xf numFmtId="40" fontId="45" fillId="0" borderId="0" applyBorder="0">
      <alignment horizontal="right"/>
    </xf>
    <xf numFmtId="168" fontId="36" fillId="0" borderId="0" applyFont="0" applyFill="0" applyBorder="0" applyAlignment="0" applyProtection="0"/>
    <xf numFmtId="164" fontId="32" fillId="0" borderId="0" applyFont="0" applyFill="0" applyBorder="0" applyAlignment="0" applyProtection="0"/>
    <xf numFmtId="164" fontId="9" fillId="0" borderId="0" applyFont="0" applyFill="0" applyBorder="0" applyAlignment="0" applyProtection="0"/>
    <xf numFmtId="4" fontId="1" fillId="0" borderId="0"/>
    <xf numFmtId="164" fontId="1" fillId="0" borderId="0" applyFont="0" applyFill="0" applyBorder="0" applyAlignment="0" applyProtection="0"/>
    <xf numFmtId="164" fontId="24" fillId="0" borderId="0" applyFont="0" applyFill="0" applyBorder="0" applyAlignment="0" applyProtection="0"/>
    <xf numFmtId="164" fontId="1" fillId="0" borderId="0" applyFont="0" applyFill="0" applyBorder="0" applyAlignment="0" applyProtection="0"/>
    <xf numFmtId="164" fontId="24" fillId="0" borderId="0" applyFont="0" applyFill="0" applyBorder="0" applyAlignment="0" applyProtection="0"/>
    <xf numFmtId="164" fontId="1" fillId="0" borderId="0" applyFont="0" applyFill="0" applyBorder="0" applyAlignment="0" applyProtection="0"/>
    <xf numFmtId="4" fontId="1" fillId="0" borderId="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 fontId="1" fillId="0" borderId="0"/>
    <xf numFmtId="9" fontId="1" fillId="0" borderId="0" applyFont="0" applyFill="0" applyBorder="0" applyAlignment="0" applyProtection="0"/>
    <xf numFmtId="9" fontId="1" fillId="0" borderId="0" applyFont="0" applyFill="0" applyBorder="0" applyAlignment="0" applyProtection="0"/>
    <xf numFmtId="4" fontId="1" fillId="0" borderId="0"/>
    <xf numFmtId="164" fontId="32" fillId="0" borderId="0" applyFont="0" applyFill="0" applyBorder="0" applyAlignment="0" applyProtection="0"/>
    <xf numFmtId="164" fontId="9" fillId="0" borderId="0" applyFont="0" applyFill="0" applyBorder="0" applyAlignment="0" applyProtection="0"/>
    <xf numFmtId="9" fontId="1" fillId="0" borderId="0" applyFont="0" applyFill="0" applyBorder="0" applyAlignment="0" applyProtection="0"/>
    <xf numFmtId="4" fontId="1" fillId="0" borderId="0"/>
    <xf numFmtId="164" fontId="24" fillId="0" borderId="0" applyFont="0" applyFill="0" applyBorder="0" applyAlignment="0" applyProtection="0"/>
    <xf numFmtId="0" fontId="9" fillId="0" borderId="0"/>
    <xf numFmtId="0" fontId="86" fillId="0" borderId="0"/>
    <xf numFmtId="0" fontId="9" fillId="0" borderId="0"/>
    <xf numFmtId="0" fontId="24" fillId="0" borderId="0"/>
    <xf numFmtId="0" fontId="24" fillId="0" borderId="0"/>
    <xf numFmtId="0" fontId="9" fillId="0" borderId="0"/>
    <xf numFmtId="0" fontId="94" fillId="0" borderId="0">
      <alignment horizontal="right" vertical="top"/>
    </xf>
    <xf numFmtId="4" fontId="96" fillId="0" borderId="0">
      <alignment horizontal="right"/>
    </xf>
    <xf numFmtId="0" fontId="9" fillId="0" borderId="0"/>
    <xf numFmtId="0" fontId="107" fillId="0" borderId="0"/>
    <xf numFmtId="0" fontId="9" fillId="0" borderId="0"/>
    <xf numFmtId="0" fontId="9" fillId="0" borderId="0"/>
    <xf numFmtId="0" fontId="16" fillId="0" borderId="0"/>
    <xf numFmtId="0" fontId="16" fillId="0" borderId="0"/>
    <xf numFmtId="0" fontId="117" fillId="0" borderId="0"/>
    <xf numFmtId="0" fontId="119" fillId="0" borderId="0"/>
    <xf numFmtId="0" fontId="123" fillId="0" borderId="0"/>
  </cellStyleXfs>
  <cellXfs count="1116">
    <xf numFmtId="0" fontId="0" fillId="0" borderId="0" xfId="0"/>
    <xf numFmtId="2" fontId="9" fillId="0" borderId="0" xfId="3" applyNumberFormat="1" applyFont="1" applyFill="1" applyBorder="1" applyAlignment="1" applyProtection="1">
      <alignment horizontal="center" vertical="center"/>
    </xf>
    <xf numFmtId="4" fontId="9" fillId="0" borderId="0" xfId="4" applyNumberFormat="1" applyFont="1" applyFill="1" applyBorder="1" applyAlignment="1" applyProtection="1">
      <alignment horizontal="right"/>
      <protection locked="0"/>
    </xf>
    <xf numFmtId="4" fontId="8" fillId="3" borderId="8" xfId="3" applyNumberFormat="1" applyFont="1" applyFill="1" applyBorder="1" applyAlignment="1" applyProtection="1">
      <alignment horizontal="right" vertical="top"/>
    </xf>
    <xf numFmtId="0" fontId="9" fillId="0" borderId="0" xfId="3" applyNumberFormat="1" applyFont="1" applyFill="1" applyBorder="1" applyAlignment="1" applyProtection="1">
      <alignment vertical="top" wrapText="1"/>
    </xf>
    <xf numFmtId="2" fontId="9" fillId="0" borderId="0" xfId="3" applyNumberFormat="1" applyFont="1" applyFill="1" applyBorder="1" applyAlignment="1" applyProtection="1">
      <alignment horizontal="center" vertical="top" wrapText="1"/>
    </xf>
    <xf numFmtId="4" fontId="9" fillId="0" borderId="0" xfId="4" applyNumberFormat="1" applyFont="1" applyFill="1" applyBorder="1" applyAlignment="1" applyProtection="1">
      <alignment horizontal="right" vertical="top"/>
    </xf>
    <xf numFmtId="4" fontId="9" fillId="0" borderId="0" xfId="4" applyNumberFormat="1" applyFont="1" applyFill="1" applyBorder="1" applyAlignment="1" applyProtection="1">
      <alignment horizontal="right" vertical="top" wrapText="1"/>
      <protection locked="0"/>
    </xf>
    <xf numFmtId="4" fontId="9" fillId="0" borderId="8" xfId="4" applyNumberFormat="1" applyFont="1" applyFill="1" applyBorder="1" applyAlignment="1" applyProtection="1">
      <alignment horizontal="right" vertical="top"/>
    </xf>
    <xf numFmtId="49" fontId="7" fillId="3" borderId="7" xfId="3" applyNumberFormat="1" applyFont="1" applyFill="1" applyBorder="1" applyAlignment="1" applyProtection="1">
      <alignment horizontal="left" vertical="top"/>
    </xf>
    <xf numFmtId="0" fontId="7" fillId="3" borderId="8" xfId="3" applyNumberFormat="1" applyFont="1" applyFill="1" applyBorder="1" applyAlignment="1" applyProtection="1">
      <alignment vertical="top"/>
    </xf>
    <xf numFmtId="2" fontId="8" fillId="3" borderId="8" xfId="3" applyNumberFormat="1" applyFont="1" applyFill="1" applyBorder="1" applyAlignment="1" applyProtection="1">
      <alignment horizontal="center" vertical="top"/>
    </xf>
    <xf numFmtId="4" fontId="6" fillId="3" borderId="7" xfId="3" applyFont="1" applyFill="1" applyBorder="1" applyAlignment="1" applyProtection="1">
      <alignment horizontal="left" vertical="center" wrapText="1"/>
    </xf>
    <xf numFmtId="4" fontId="6" fillId="3" borderId="8" xfId="3" applyFont="1" applyFill="1" applyBorder="1" applyAlignment="1" applyProtection="1">
      <alignment horizontal="left" vertical="center"/>
    </xf>
    <xf numFmtId="4" fontId="6" fillId="3" borderId="8" xfId="3" applyFont="1" applyFill="1" applyBorder="1" applyAlignment="1" applyProtection="1">
      <alignment horizontal="left" vertical="center" wrapText="1"/>
    </xf>
    <xf numFmtId="4" fontId="23" fillId="3" borderId="8" xfId="3" applyFont="1" applyFill="1" applyBorder="1" applyAlignment="1" applyProtection="1">
      <alignment horizontal="left" vertical="center"/>
    </xf>
    <xf numFmtId="4" fontId="7" fillId="3" borderId="7" xfId="3" applyFont="1" applyFill="1" applyBorder="1" applyAlignment="1" applyProtection="1">
      <alignment horizontal="left" vertical="center"/>
    </xf>
    <xf numFmtId="4" fontId="7" fillId="3" borderId="8" xfId="3" applyFont="1" applyFill="1" applyBorder="1" applyAlignment="1" applyProtection="1">
      <alignment horizontal="left" vertical="center"/>
    </xf>
    <xf numFmtId="4" fontId="7" fillId="3" borderId="8" xfId="4" applyNumberFormat="1" applyFont="1" applyFill="1" applyBorder="1" applyAlignment="1" applyProtection="1">
      <alignment vertical="top"/>
    </xf>
    <xf numFmtId="4" fontId="7" fillId="3" borderId="9" xfId="4" applyNumberFormat="1" applyFont="1" applyFill="1" applyBorder="1" applyAlignment="1" applyProtection="1">
      <alignment vertical="top"/>
    </xf>
    <xf numFmtId="0" fontId="10" fillId="0" borderId="8" xfId="3" applyNumberFormat="1" applyFont="1" applyFill="1" applyBorder="1" applyAlignment="1" applyProtection="1">
      <alignment vertical="top"/>
    </xf>
    <xf numFmtId="2" fontId="10" fillId="0" borderId="8" xfId="3" applyNumberFormat="1" applyFont="1" applyFill="1" applyBorder="1" applyAlignment="1" applyProtection="1">
      <alignment horizontal="center" vertical="top" wrapText="1"/>
    </xf>
    <xf numFmtId="4" fontId="10" fillId="0" borderId="8" xfId="4" applyNumberFormat="1" applyFont="1" applyFill="1" applyBorder="1" applyAlignment="1" applyProtection="1">
      <alignment horizontal="right" vertical="top"/>
    </xf>
    <xf numFmtId="4" fontId="10" fillId="0" borderId="8" xfId="4" applyNumberFormat="1" applyFont="1" applyFill="1" applyBorder="1" applyAlignment="1" applyProtection="1">
      <alignment horizontal="right" vertical="top" wrapText="1"/>
      <protection locked="0"/>
    </xf>
    <xf numFmtId="4" fontId="10" fillId="0" borderId="9" xfId="3" applyNumberFormat="1" applyFont="1" applyFill="1" applyBorder="1" applyAlignment="1" applyProtection="1">
      <alignment horizontal="right" vertical="top" wrapText="1"/>
    </xf>
    <xf numFmtId="0" fontId="9" fillId="0" borderId="0" xfId="54" applyNumberFormat="1" applyFont="1" applyFill="1" applyBorder="1" applyAlignment="1" applyProtection="1">
      <alignment vertical="top" wrapText="1"/>
    </xf>
    <xf numFmtId="2" fontId="10" fillId="0" borderId="5" xfId="3" applyNumberFormat="1" applyFont="1" applyFill="1" applyBorder="1" applyAlignment="1" applyProtection="1">
      <alignment horizontal="center" vertical="top" wrapText="1"/>
    </xf>
    <xf numFmtId="4" fontId="10" fillId="0" borderId="5" xfId="4" applyNumberFormat="1" applyFont="1" applyFill="1" applyBorder="1" applyAlignment="1" applyProtection="1">
      <alignment horizontal="right" vertical="top" wrapText="1"/>
      <protection locked="0"/>
    </xf>
    <xf numFmtId="4" fontId="10" fillId="0" borderId="6" xfId="3" applyNumberFormat="1" applyFont="1" applyFill="1" applyBorder="1" applyAlignment="1" applyProtection="1">
      <alignment horizontal="right" vertical="top" wrapText="1"/>
    </xf>
    <xf numFmtId="4" fontId="9" fillId="0" borderId="0" xfId="18" applyNumberFormat="1" applyFont="1" applyFill="1" applyBorder="1" applyAlignment="1" applyProtection="1">
      <alignment horizontal="right" vertical="top"/>
      <protection locked="0"/>
    </xf>
    <xf numFmtId="2" fontId="10" fillId="0" borderId="8" xfId="54" applyNumberFormat="1" applyFont="1" applyFill="1" applyBorder="1" applyAlignment="1" applyProtection="1">
      <alignment horizontal="center" vertical="top"/>
    </xf>
    <xf numFmtId="0" fontId="9" fillId="0" borderId="8" xfId="54" applyNumberFormat="1" applyFont="1" applyFill="1" applyBorder="1" applyAlignment="1" applyProtection="1">
      <alignment vertical="top" wrapText="1"/>
    </xf>
    <xf numFmtId="4" fontId="9" fillId="0" borderId="8" xfId="18" applyNumberFormat="1" applyFont="1" applyFill="1" applyBorder="1" applyAlignment="1" applyProtection="1">
      <alignment horizontal="right" vertical="top"/>
    </xf>
    <xf numFmtId="4" fontId="9" fillId="0" borderId="8" xfId="18" applyNumberFormat="1" applyFont="1" applyFill="1" applyBorder="1" applyAlignment="1" applyProtection="1">
      <alignment horizontal="right" vertical="top" wrapText="1"/>
      <protection locked="0"/>
    </xf>
    <xf numFmtId="0" fontId="9" fillId="0" borderId="8" xfId="3" applyNumberFormat="1" applyFont="1" applyFill="1" applyBorder="1" applyAlignment="1" applyProtection="1">
      <alignment vertical="top" wrapText="1"/>
    </xf>
    <xf numFmtId="2" fontId="9" fillId="0" borderId="8" xfId="3" applyNumberFormat="1" applyFont="1" applyFill="1" applyBorder="1" applyAlignment="1" applyProtection="1">
      <alignment horizontal="center" vertical="top" wrapText="1"/>
    </xf>
    <xf numFmtId="4" fontId="9" fillId="0" borderId="8" xfId="4" applyNumberFormat="1" applyFont="1" applyFill="1" applyBorder="1" applyAlignment="1" applyProtection="1">
      <alignment horizontal="right" vertical="top" wrapText="1"/>
      <protection locked="0"/>
    </xf>
    <xf numFmtId="4" fontId="9" fillId="0" borderId="9" xfId="3" applyNumberFormat="1" applyFont="1" applyFill="1" applyBorder="1" applyAlignment="1" applyProtection="1">
      <alignment horizontal="right" vertical="top" wrapText="1"/>
    </xf>
    <xf numFmtId="0" fontId="12" fillId="0" borderId="7" xfId="54" applyNumberFormat="1" applyFont="1" applyFill="1" applyBorder="1" applyAlignment="1" applyProtection="1">
      <alignment horizontal="left" vertical="top"/>
    </xf>
    <xf numFmtId="4" fontId="9" fillId="0" borderId="8" xfId="125" applyNumberFormat="1" applyFont="1" applyFill="1" applyBorder="1" applyAlignment="1" applyProtection="1">
      <alignment horizontal="right" vertical="top" wrapText="1"/>
      <protection locked="0"/>
    </xf>
    <xf numFmtId="0" fontId="9" fillId="0" borderId="8" xfId="54" applyNumberFormat="1" applyFont="1" applyFill="1" applyBorder="1" applyAlignment="1" applyProtection="1">
      <alignment horizontal="justify" vertical="top" wrapText="1"/>
    </xf>
    <xf numFmtId="2" fontId="9" fillId="0" borderId="8" xfId="54" applyNumberFormat="1" applyFont="1" applyFill="1" applyBorder="1" applyAlignment="1" applyProtection="1">
      <alignment horizontal="center" vertical="top" wrapText="1"/>
    </xf>
    <xf numFmtId="0" fontId="10" fillId="0" borderId="8" xfId="54" applyNumberFormat="1" applyFont="1" applyFill="1" applyBorder="1" applyAlignment="1" applyProtection="1">
      <alignment vertical="top" wrapText="1"/>
    </xf>
    <xf numFmtId="2" fontId="9" fillId="0" borderId="0" xfId="54" applyNumberFormat="1" applyFont="1" applyFill="1" applyBorder="1" applyAlignment="1" applyProtection="1">
      <alignment horizontal="center" vertical="top"/>
    </xf>
    <xf numFmtId="0" fontId="9" fillId="0" borderId="8" xfId="54" applyNumberFormat="1" applyFont="1" applyFill="1" applyBorder="1" applyAlignment="1" applyProtection="1">
      <alignment vertical="top"/>
    </xf>
    <xf numFmtId="4" fontId="9" fillId="0" borderId="9" xfId="54" applyNumberFormat="1" applyFont="1" applyFill="1" applyBorder="1" applyAlignment="1" applyProtection="1">
      <alignment horizontal="right" vertical="top" wrapText="1"/>
    </xf>
    <xf numFmtId="0" fontId="9" fillId="0" borderId="7" xfId="54" applyNumberFormat="1" applyFont="1" applyFill="1" applyBorder="1" applyAlignment="1" applyProtection="1">
      <alignment horizontal="left" vertical="top"/>
    </xf>
    <xf numFmtId="0" fontId="9" fillId="0" borderId="0" xfId="54" applyNumberFormat="1" applyFont="1" applyFill="1" applyBorder="1" applyAlignment="1" applyProtection="1">
      <alignment horizontal="justify" vertical="top" wrapText="1"/>
    </xf>
    <xf numFmtId="0" fontId="9" fillId="0" borderId="0" xfId="54" applyNumberFormat="1" applyFont="1" applyFill="1" applyBorder="1" applyAlignment="1" applyProtection="1">
      <alignment vertical="top"/>
    </xf>
    <xf numFmtId="4" fontId="17" fillId="0" borderId="8" xfId="54" applyNumberFormat="1" applyFont="1" applyFill="1" applyBorder="1" applyAlignment="1">
      <alignment horizontal="right" vertical="top"/>
    </xf>
    <xf numFmtId="0" fontId="12" fillId="0" borderId="0" xfId="54" applyNumberFormat="1" applyFont="1" applyFill="1" applyBorder="1" applyAlignment="1" applyProtection="1">
      <alignment horizontal="justify" vertical="top" wrapText="1"/>
    </xf>
    <xf numFmtId="49" fontId="9" fillId="0" borderId="0" xfId="54" applyNumberFormat="1" applyFont="1" applyFill="1" applyAlignment="1" applyProtection="1">
      <alignment horizontal="right" vertical="top"/>
    </xf>
    <xf numFmtId="0" fontId="9" fillId="0" borderId="0" xfId="54" applyNumberFormat="1" applyFont="1" applyFill="1" applyAlignment="1" applyProtection="1">
      <alignment vertical="top"/>
    </xf>
    <xf numFmtId="4" fontId="11" fillId="0" borderId="0" xfId="54" applyFont="1" applyProtection="1"/>
    <xf numFmtId="0" fontId="9" fillId="0" borderId="0" xfId="54" applyNumberFormat="1" applyFont="1" applyFill="1" applyAlignment="1" applyProtection="1">
      <alignment wrapText="1"/>
    </xf>
    <xf numFmtId="4" fontId="1" fillId="0" borderId="0" xfId="54" applyProtection="1"/>
    <xf numFmtId="0" fontId="9" fillId="0" borderId="0" xfId="54" applyNumberFormat="1" applyFont="1" applyFill="1" applyAlignment="1" applyProtection="1">
      <alignment vertical="top" wrapText="1"/>
    </xf>
    <xf numFmtId="4" fontId="1" fillId="0" borderId="0" xfId="54" applyFill="1" applyProtection="1"/>
    <xf numFmtId="0" fontId="12" fillId="0" borderId="0" xfId="54" applyNumberFormat="1" applyFont="1" applyFill="1" applyBorder="1" applyAlignment="1" applyProtection="1">
      <alignment horizontal="right" vertical="top"/>
    </xf>
    <xf numFmtId="0" fontId="16" fillId="0" borderId="0" xfId="54" applyNumberFormat="1" applyFont="1" applyFill="1" applyProtection="1"/>
    <xf numFmtId="4" fontId="12" fillId="0" borderId="0" xfId="54" applyFont="1" applyFill="1" applyAlignment="1" applyProtection="1">
      <alignment horizontal="right" vertical="top" wrapText="1"/>
    </xf>
    <xf numFmtId="4" fontId="9" fillId="0" borderId="0" xfId="54" applyFont="1" applyFill="1" applyAlignment="1" applyProtection="1">
      <alignment horizontal="right" vertical="top" wrapText="1"/>
    </xf>
    <xf numFmtId="4" fontId="9" fillId="0" borderId="0" xfId="54" applyFont="1" applyAlignment="1" applyProtection="1">
      <alignment horizontal="right"/>
    </xf>
    <xf numFmtId="4" fontId="9" fillId="0" borderId="0" xfId="54" applyFont="1" applyProtection="1"/>
    <xf numFmtId="4" fontId="9" fillId="0" borderId="8" xfId="125" applyNumberFormat="1" applyFont="1" applyFill="1" applyBorder="1" applyAlignment="1" applyProtection="1">
      <alignment horizontal="right" vertical="top"/>
    </xf>
    <xf numFmtId="0" fontId="0" fillId="0" borderId="12" xfId="0" applyBorder="1"/>
    <xf numFmtId="0" fontId="53" fillId="0" borderId="0" xfId="0" applyFont="1" applyBorder="1" applyAlignment="1">
      <alignment horizontal="right" vertical="top" wrapText="1"/>
    </xf>
    <xf numFmtId="0" fontId="57" fillId="0" borderId="0" xfId="0" applyFont="1"/>
    <xf numFmtId="0" fontId="53" fillId="0" borderId="0" xfId="0" applyFont="1" applyAlignment="1">
      <alignment horizontal="right" vertical="center" wrapText="1"/>
    </xf>
    <xf numFmtId="4" fontId="4" fillId="12" borderId="7" xfId="3" applyFont="1" applyFill="1" applyBorder="1" applyAlignment="1" applyProtection="1">
      <alignment horizontal="left" vertical="center" wrapText="1"/>
    </xf>
    <xf numFmtId="4" fontId="10" fillId="0" borderId="8" xfId="125" applyNumberFormat="1" applyFont="1" applyFill="1" applyBorder="1" applyAlignment="1" applyProtection="1">
      <alignment horizontal="right" vertical="top"/>
      <protection locked="0"/>
    </xf>
    <xf numFmtId="4" fontId="10" fillId="0" borderId="9" xfId="125" applyNumberFormat="1" applyFont="1" applyFill="1" applyBorder="1" applyAlignment="1" applyProtection="1">
      <alignment horizontal="right" vertical="top"/>
    </xf>
    <xf numFmtId="4" fontId="9" fillId="0" borderId="8" xfId="54" applyNumberFormat="1" applyFont="1" applyFill="1" applyBorder="1" applyAlignment="1" applyProtection="1">
      <alignment horizontal="right" vertical="top"/>
    </xf>
    <xf numFmtId="4" fontId="9" fillId="0" borderId="8" xfId="125" applyNumberFormat="1" applyFont="1" applyFill="1" applyBorder="1" applyAlignment="1" applyProtection="1">
      <alignment horizontal="right" vertical="top"/>
      <protection locked="0"/>
    </xf>
    <xf numFmtId="4" fontId="10" fillId="0" borderId="8" xfId="54" applyNumberFormat="1" applyFont="1" applyFill="1" applyBorder="1" applyAlignment="1">
      <alignment horizontal="right" vertical="top"/>
    </xf>
    <xf numFmtId="0" fontId="9" fillId="0" borderId="8" xfId="0" applyNumberFormat="1" applyFont="1" applyFill="1" applyBorder="1" applyAlignment="1" applyProtection="1">
      <alignment horizontal="justify" vertical="top" wrapText="1"/>
    </xf>
    <xf numFmtId="4" fontId="7" fillId="0" borderId="0" xfId="18" applyNumberFormat="1" applyFont="1" applyFill="1" applyBorder="1" applyAlignment="1" applyProtection="1">
      <alignment horizontal="right" vertical="top"/>
      <protection locked="0"/>
    </xf>
    <xf numFmtId="4" fontId="62" fillId="0" borderId="9" xfId="0" applyNumberFormat="1" applyFont="1" applyFill="1" applyBorder="1" applyAlignment="1" applyProtection="1">
      <alignment horizontal="right" vertical="top" wrapText="1"/>
    </xf>
    <xf numFmtId="164" fontId="9" fillId="0" borderId="8" xfId="149" applyFont="1" applyFill="1" applyBorder="1" applyAlignment="1" applyProtection="1">
      <alignment horizontal="right" vertical="top"/>
      <protection locked="0"/>
    </xf>
    <xf numFmtId="4" fontId="9" fillId="0" borderId="8" xfId="149" applyNumberFormat="1" applyFont="1" applyFill="1" applyBorder="1" applyAlignment="1" applyProtection="1">
      <alignment horizontal="right" vertical="top" wrapText="1"/>
    </xf>
    <xf numFmtId="0" fontId="9" fillId="0" borderId="8" xfId="0" applyNumberFormat="1" applyFont="1" applyFill="1" applyBorder="1" applyAlignment="1" applyProtection="1">
      <alignment horizontal="center" vertical="top"/>
    </xf>
    <xf numFmtId="0" fontId="9" fillId="0" borderId="7" xfId="0" applyNumberFormat="1" applyFont="1" applyFill="1" applyBorder="1" applyAlignment="1" applyProtection="1">
      <alignment vertical="top"/>
    </xf>
    <xf numFmtId="0" fontId="10" fillId="0" borderId="2" xfId="54" applyNumberFormat="1" applyFont="1" applyFill="1" applyBorder="1" applyAlignment="1" applyProtection="1">
      <alignment vertical="top" wrapText="1"/>
    </xf>
    <xf numFmtId="2" fontId="10" fillId="0" borderId="2" xfId="54" applyNumberFormat="1" applyFont="1" applyFill="1" applyBorder="1" applyAlignment="1" applyProtection="1">
      <alignment horizontal="center" vertical="top"/>
    </xf>
    <xf numFmtId="4" fontId="17" fillId="0" borderId="2" xfId="54" applyNumberFormat="1" applyFont="1" applyFill="1" applyBorder="1" applyAlignment="1">
      <alignment horizontal="right" vertical="top"/>
    </xf>
    <xf numFmtId="4" fontId="10" fillId="0" borderId="2" xfId="125" applyNumberFormat="1" applyFont="1" applyFill="1" applyBorder="1" applyAlignment="1" applyProtection="1">
      <alignment horizontal="right" vertical="top"/>
      <protection locked="0"/>
    </xf>
    <xf numFmtId="4" fontId="10" fillId="0" borderId="3" xfId="125" applyNumberFormat="1" applyFont="1" applyFill="1" applyBorder="1" applyAlignment="1" applyProtection="1">
      <alignment horizontal="right" vertical="top"/>
    </xf>
    <xf numFmtId="0" fontId="10" fillId="0" borderId="0" xfId="54" applyNumberFormat="1" applyFont="1" applyFill="1" applyBorder="1" applyAlignment="1" applyProtection="1">
      <alignment vertical="top"/>
    </xf>
    <xf numFmtId="2" fontId="9" fillId="0" borderId="0" xfId="54" applyNumberFormat="1" applyFont="1" applyFill="1" applyBorder="1" applyAlignment="1" applyProtection="1">
      <alignment horizontal="right" vertical="top"/>
    </xf>
    <xf numFmtId="2" fontId="9" fillId="0" borderId="0" xfId="125" applyNumberFormat="1" applyFont="1" applyFill="1" applyBorder="1" applyAlignment="1" applyProtection="1">
      <alignment horizontal="right" vertical="top"/>
      <protection locked="0"/>
    </xf>
    <xf numFmtId="49" fontId="12" fillId="0" borderId="4" xfId="54" applyNumberFormat="1" applyFont="1" applyFill="1" applyBorder="1" applyAlignment="1" applyProtection="1">
      <alignment horizontal="right" vertical="top"/>
    </xf>
    <xf numFmtId="2" fontId="12" fillId="0" borderId="5" xfId="54" applyNumberFormat="1" applyFont="1" applyFill="1" applyBorder="1" applyAlignment="1" applyProtection="1">
      <alignment horizontal="right" vertical="top"/>
    </xf>
    <xf numFmtId="2" fontId="12" fillId="0" borderId="5" xfId="125" applyNumberFormat="1" applyFont="1" applyFill="1" applyBorder="1" applyAlignment="1" applyProtection="1">
      <alignment horizontal="right" vertical="top"/>
      <protection locked="0"/>
    </xf>
    <xf numFmtId="2" fontId="12" fillId="0" borderId="6" xfId="125" applyNumberFormat="1" applyFont="1" applyFill="1" applyBorder="1" applyAlignment="1" applyProtection="1">
      <alignment horizontal="right" vertical="top"/>
    </xf>
    <xf numFmtId="0" fontId="12" fillId="0" borderId="0" xfId="54" applyNumberFormat="1" applyFont="1" applyFill="1" applyBorder="1" applyAlignment="1" applyProtection="1">
      <alignment vertical="top" wrapText="1"/>
    </xf>
    <xf numFmtId="2" fontId="12" fillId="0" borderId="0" xfId="54" applyNumberFormat="1" applyFont="1" applyFill="1" applyBorder="1" applyAlignment="1" applyProtection="1">
      <alignment horizontal="center" vertical="top" wrapText="1"/>
    </xf>
    <xf numFmtId="4" fontId="12" fillId="0" borderId="0" xfId="125" applyNumberFormat="1" applyFont="1" applyFill="1" applyBorder="1" applyAlignment="1" applyProtection="1">
      <alignment horizontal="right" vertical="top"/>
    </xf>
    <xf numFmtId="4" fontId="12" fillId="0" borderId="0" xfId="125" applyNumberFormat="1" applyFont="1" applyFill="1" applyBorder="1" applyAlignment="1" applyProtection="1">
      <alignment horizontal="right" vertical="top" wrapText="1"/>
      <protection locked="0"/>
    </xf>
    <xf numFmtId="0" fontId="10" fillId="0" borderId="1" xfId="54" applyNumberFormat="1" applyFont="1" applyFill="1" applyBorder="1" applyAlignment="1" applyProtection="1">
      <alignment horizontal="left" vertical="top"/>
    </xf>
    <xf numFmtId="4" fontId="10" fillId="0" borderId="2" xfId="54" applyNumberFormat="1" applyFont="1" applyFill="1" applyBorder="1" applyAlignment="1">
      <alignment horizontal="right" vertical="top"/>
    </xf>
    <xf numFmtId="49" fontId="9" fillId="0" borderId="1" xfId="54" applyNumberFormat="1" applyFont="1" applyFill="1" applyBorder="1" applyAlignment="1" applyProtection="1">
      <alignment horizontal="right" vertical="top"/>
    </xf>
    <xf numFmtId="0" fontId="9" fillId="0" borderId="2" xfId="54" quotePrefix="1" applyNumberFormat="1" applyFont="1" applyFill="1" applyBorder="1" applyAlignment="1" applyProtection="1">
      <alignment horizontal="justify" vertical="top" wrapText="1"/>
    </xf>
    <xf numFmtId="2" fontId="9" fillId="0" borderId="2" xfId="54" applyNumberFormat="1" applyFont="1" applyFill="1" applyBorder="1" applyAlignment="1" applyProtection="1">
      <alignment horizontal="right" vertical="top"/>
    </xf>
    <xf numFmtId="2" fontId="9" fillId="0" borderId="2" xfId="125" applyNumberFormat="1" applyFont="1" applyFill="1" applyBorder="1" applyAlignment="1" applyProtection="1">
      <alignment horizontal="right" vertical="top"/>
      <protection locked="0"/>
    </xf>
    <xf numFmtId="2" fontId="9" fillId="0" borderId="3" xfId="125" applyNumberFormat="1" applyFont="1" applyFill="1" applyBorder="1" applyAlignment="1" applyProtection="1">
      <alignment horizontal="right" vertical="top"/>
    </xf>
    <xf numFmtId="0" fontId="9" fillId="0" borderId="5" xfId="54" applyNumberFormat="1" applyFont="1" applyFill="1" applyBorder="1" applyAlignment="1" applyProtection="1">
      <alignment horizontal="justify" vertical="top" wrapText="1"/>
    </xf>
    <xf numFmtId="0" fontId="64" fillId="0" borderId="1" xfId="54" applyNumberFormat="1" applyFont="1" applyFill="1" applyBorder="1" applyAlignment="1" applyProtection="1">
      <alignment horizontal="left" vertical="top"/>
    </xf>
    <xf numFmtId="0" fontId="64" fillId="0" borderId="2" xfId="54" applyNumberFormat="1" applyFont="1" applyFill="1" applyBorder="1" applyAlignment="1" applyProtection="1">
      <alignment vertical="top" wrapText="1"/>
    </xf>
    <xf numFmtId="4" fontId="64" fillId="0" borderId="2" xfId="54" applyNumberFormat="1" applyFont="1" applyFill="1" applyBorder="1" applyAlignment="1">
      <alignment horizontal="right" vertical="top"/>
    </xf>
    <xf numFmtId="4" fontId="64" fillId="0" borderId="2" xfId="125" applyNumberFormat="1" applyFont="1" applyFill="1" applyBorder="1" applyAlignment="1" applyProtection="1">
      <alignment horizontal="right" vertical="top"/>
      <protection locked="0"/>
    </xf>
    <xf numFmtId="4" fontId="64" fillId="0" borderId="3" xfId="125" applyNumberFormat="1" applyFont="1" applyFill="1" applyBorder="1" applyAlignment="1" applyProtection="1">
      <alignment horizontal="right" vertical="top"/>
    </xf>
    <xf numFmtId="0" fontId="64" fillId="0" borderId="7" xfId="54" applyNumberFormat="1" applyFont="1" applyFill="1" applyBorder="1" applyAlignment="1" applyProtection="1">
      <alignment horizontal="left" vertical="top"/>
    </xf>
    <xf numFmtId="0" fontId="64" fillId="0" borderId="8" xfId="54" applyNumberFormat="1" applyFont="1" applyFill="1" applyBorder="1" applyAlignment="1" applyProtection="1">
      <alignment vertical="top" wrapText="1"/>
    </xf>
    <xf numFmtId="4" fontId="64" fillId="0" borderId="8" xfId="54" applyNumberFormat="1" applyFont="1" applyFill="1" applyBorder="1" applyAlignment="1">
      <alignment horizontal="right" vertical="top"/>
    </xf>
    <xf numFmtId="4" fontId="64" fillId="0" borderId="8" xfId="125" applyNumberFormat="1" applyFont="1" applyFill="1" applyBorder="1" applyAlignment="1" applyProtection="1">
      <alignment horizontal="right" vertical="top"/>
      <protection locked="0"/>
    </xf>
    <xf numFmtId="4" fontId="64" fillId="0" borderId="9" xfId="125" applyNumberFormat="1" applyFont="1" applyFill="1" applyBorder="1" applyAlignment="1" applyProtection="1">
      <alignment horizontal="right" vertical="top"/>
    </xf>
    <xf numFmtId="49" fontId="64" fillId="0" borderId="7" xfId="54" applyNumberFormat="1" applyFont="1" applyFill="1" applyBorder="1" applyAlignment="1" applyProtection="1">
      <alignment horizontal="left" vertical="top"/>
    </xf>
    <xf numFmtId="0" fontId="16" fillId="0" borderId="8" xfId="0" applyNumberFormat="1" applyFont="1" applyFill="1" applyBorder="1" applyAlignment="1" applyProtection="1">
      <alignment horizontal="justify" vertical="top" wrapText="1"/>
    </xf>
    <xf numFmtId="2" fontId="16" fillId="0" borderId="8" xfId="54" applyNumberFormat="1" applyFont="1" applyFill="1" applyBorder="1" applyAlignment="1" applyProtection="1">
      <alignment horizontal="right" vertical="top"/>
    </xf>
    <xf numFmtId="2" fontId="16" fillId="0" borderId="8" xfId="125" applyNumberFormat="1" applyFont="1" applyFill="1" applyBorder="1" applyAlignment="1" applyProtection="1">
      <alignment horizontal="right" vertical="top"/>
      <protection locked="0"/>
    </xf>
    <xf numFmtId="2" fontId="16" fillId="0" borderId="9" xfId="125" applyNumberFormat="1" applyFont="1" applyFill="1" applyBorder="1" applyAlignment="1" applyProtection="1">
      <alignment horizontal="right" vertical="top"/>
    </xf>
    <xf numFmtId="0" fontId="9" fillId="0" borderId="2" xfId="54" applyNumberFormat="1" applyFont="1" applyFill="1" applyBorder="1" applyAlignment="1" applyProtection="1">
      <alignment horizontal="justify" vertical="top" wrapText="1"/>
    </xf>
    <xf numFmtId="0" fontId="16" fillId="0" borderId="7" xfId="54" applyNumberFormat="1" applyFont="1" applyFill="1" applyBorder="1" applyAlignment="1" applyProtection="1">
      <alignment horizontal="left" vertical="top"/>
    </xf>
    <xf numFmtId="2" fontId="16" fillId="0" borderId="8" xfId="54" applyNumberFormat="1" applyFont="1" applyFill="1" applyBorder="1" applyAlignment="1" applyProtection="1">
      <alignment horizontal="center" vertical="top" wrapText="1"/>
    </xf>
    <xf numFmtId="2" fontId="9" fillId="0" borderId="0" xfId="54" applyNumberFormat="1" applyFont="1" applyFill="1" applyBorder="1" applyAlignment="1" applyProtection="1">
      <alignment horizontal="center" vertical="top" wrapText="1"/>
    </xf>
    <xf numFmtId="4" fontId="9" fillId="0" borderId="0" xfId="125" applyNumberFormat="1" applyFont="1" applyFill="1" applyBorder="1" applyAlignment="1" applyProtection="1">
      <alignment horizontal="right" vertical="top"/>
    </xf>
    <xf numFmtId="4" fontId="9" fillId="0" borderId="0" xfId="125" applyNumberFormat="1" applyFont="1" applyFill="1" applyBorder="1" applyAlignment="1" applyProtection="1">
      <alignment horizontal="right" vertical="top" wrapText="1"/>
      <protection locked="0"/>
    </xf>
    <xf numFmtId="4" fontId="12" fillId="0" borderId="7" xfId="54" applyFont="1" applyBorder="1" applyProtection="1"/>
    <xf numFmtId="2" fontId="12" fillId="0" borderId="8" xfId="54" applyNumberFormat="1" applyFont="1" applyBorder="1" applyAlignment="1" applyProtection="1">
      <alignment horizontal="center"/>
    </xf>
    <xf numFmtId="4" fontId="12" fillId="0" borderId="8" xfId="54" applyFont="1" applyBorder="1" applyAlignment="1" applyProtection="1">
      <alignment horizontal="center"/>
    </xf>
    <xf numFmtId="4" fontId="12" fillId="0" borderId="8" xfId="54" applyFont="1" applyBorder="1" applyAlignment="1" applyProtection="1">
      <alignment horizontal="center"/>
      <protection locked="0"/>
    </xf>
    <xf numFmtId="4" fontId="12" fillId="0" borderId="9" xfId="54" applyFont="1" applyBorder="1" applyAlignment="1" applyProtection="1">
      <alignment horizontal="center"/>
    </xf>
    <xf numFmtId="0" fontId="10" fillId="0" borderId="7" xfId="3" applyNumberFormat="1" applyFont="1" applyFill="1" applyBorder="1" applyAlignment="1" applyProtection="1">
      <alignment horizontal="left" vertical="top"/>
    </xf>
    <xf numFmtId="0" fontId="10" fillId="0" borderId="4" xfId="3" applyNumberFormat="1" applyFont="1" applyFill="1" applyBorder="1" applyAlignment="1" applyProtection="1">
      <alignment horizontal="left" vertical="top"/>
    </xf>
    <xf numFmtId="0" fontId="9" fillId="0" borderId="7" xfId="3" applyNumberFormat="1" applyFont="1" applyFill="1" applyBorder="1" applyAlignment="1" applyProtection="1">
      <alignment horizontal="left" vertical="top"/>
    </xf>
    <xf numFmtId="2" fontId="9" fillId="0" borderId="5" xfId="54" applyNumberFormat="1" applyFont="1" applyFill="1" applyBorder="1" applyAlignment="1" applyProtection="1">
      <alignment horizontal="center" vertical="top" wrapText="1"/>
    </xf>
    <xf numFmtId="2" fontId="66" fillId="0" borderId="8" xfId="54" applyNumberFormat="1" applyFont="1" applyFill="1" applyBorder="1" applyAlignment="1" applyProtection="1">
      <alignment horizontal="center" vertical="top" wrapText="1"/>
    </xf>
    <xf numFmtId="4" fontId="10" fillId="0" borderId="8" xfId="125" applyNumberFormat="1" applyFont="1" applyFill="1" applyBorder="1" applyAlignment="1" applyProtection="1">
      <alignment horizontal="right" vertical="top"/>
    </xf>
    <xf numFmtId="4" fontId="10" fillId="0" borderId="8" xfId="125" applyNumberFormat="1" applyFont="1" applyFill="1" applyBorder="1" applyAlignment="1" applyProtection="1">
      <alignment horizontal="right" vertical="top" wrapText="1"/>
      <protection locked="0"/>
    </xf>
    <xf numFmtId="4" fontId="10" fillId="0" borderId="9" xfId="54" applyNumberFormat="1" applyFont="1" applyFill="1" applyBorder="1" applyAlignment="1" applyProtection="1">
      <alignment horizontal="right" vertical="top" wrapText="1"/>
    </xf>
    <xf numFmtId="0" fontId="16" fillId="0" borderId="8" xfId="54" applyNumberFormat="1" applyFont="1" applyFill="1" applyBorder="1" applyAlignment="1" applyProtection="1">
      <alignment vertical="top" wrapText="1"/>
    </xf>
    <xf numFmtId="4" fontId="16" fillId="0" borderId="8" xfId="125" applyNumberFormat="1" applyFont="1" applyFill="1" applyBorder="1" applyAlignment="1" applyProtection="1">
      <alignment horizontal="right" vertical="top"/>
    </xf>
    <xf numFmtId="4" fontId="16" fillId="0" borderId="8" xfId="125" applyNumberFormat="1" applyFont="1" applyFill="1" applyBorder="1" applyAlignment="1" applyProtection="1">
      <alignment horizontal="right" vertical="top" wrapText="1"/>
      <protection locked="0"/>
    </xf>
    <xf numFmtId="0" fontId="65" fillId="0" borderId="0" xfId="54" applyNumberFormat="1" applyFont="1" applyFill="1" applyBorder="1" applyAlignment="1" applyProtection="1">
      <alignment vertical="top" wrapText="1"/>
    </xf>
    <xf numFmtId="4" fontId="65" fillId="0" borderId="0" xfId="125" applyNumberFormat="1" applyFont="1" applyFill="1" applyBorder="1" applyAlignment="1" applyProtection="1">
      <alignment horizontal="right" vertical="top"/>
    </xf>
    <xf numFmtId="2" fontId="65" fillId="0" borderId="0" xfId="54" applyNumberFormat="1" applyFont="1" applyFill="1" applyBorder="1" applyAlignment="1" applyProtection="1">
      <alignment horizontal="center" vertical="top" wrapText="1"/>
    </xf>
    <xf numFmtId="4" fontId="65" fillId="0" borderId="0" xfId="125" applyNumberFormat="1" applyFont="1" applyFill="1" applyBorder="1" applyAlignment="1" applyProtection="1">
      <alignment horizontal="right" vertical="top" wrapText="1"/>
      <protection locked="0"/>
    </xf>
    <xf numFmtId="4" fontId="16" fillId="0" borderId="0" xfId="125" applyNumberFormat="1" applyFont="1" applyFill="1" applyBorder="1" applyAlignment="1" applyProtection="1">
      <alignment horizontal="right" vertical="top"/>
    </xf>
    <xf numFmtId="0" fontId="16" fillId="0" borderId="8" xfId="54" applyNumberFormat="1" applyFont="1" applyFill="1" applyBorder="1" applyAlignment="1" applyProtection="1">
      <alignment vertical="top"/>
    </xf>
    <xf numFmtId="4" fontId="12" fillId="0" borderId="9" xfId="54" applyNumberFormat="1" applyFont="1" applyFill="1" applyBorder="1" applyAlignment="1" applyProtection="1">
      <alignment horizontal="right" vertical="top" wrapText="1"/>
    </xf>
    <xf numFmtId="0" fontId="12" fillId="0" borderId="1" xfId="54" applyNumberFormat="1" applyFont="1" applyFill="1" applyBorder="1" applyAlignment="1" applyProtection="1">
      <alignment horizontal="left" vertical="top"/>
    </xf>
    <xf numFmtId="0" fontId="67" fillId="0" borderId="0" xfId="0" applyFont="1" applyBorder="1" applyAlignment="1">
      <alignment horizontal="right" vertical="top" wrapText="1"/>
    </xf>
    <xf numFmtId="0" fontId="70" fillId="0" borderId="0" xfId="0" applyFont="1"/>
    <xf numFmtId="0" fontId="67" fillId="0" borderId="0" xfId="0" applyFont="1" applyBorder="1" applyAlignment="1">
      <alignment horizontal="right" vertical="center" wrapText="1"/>
    </xf>
    <xf numFmtId="0" fontId="10" fillId="0" borderId="7" xfId="3" applyNumberFormat="1" applyFont="1" applyFill="1" applyBorder="1" applyAlignment="1" applyProtection="1">
      <alignment vertical="center"/>
    </xf>
    <xf numFmtId="4" fontId="9" fillId="0" borderId="9" xfId="0" applyNumberFormat="1" applyFont="1" applyFill="1" applyBorder="1" applyAlignment="1" applyProtection="1">
      <alignment horizontal="right" vertical="top" wrapText="1"/>
    </xf>
    <xf numFmtId="4" fontId="16" fillId="0" borderId="9" xfId="3" applyNumberFormat="1" applyFont="1" applyFill="1" applyBorder="1" applyAlignment="1" applyProtection="1">
      <alignment horizontal="right" vertical="top" wrapText="1"/>
    </xf>
    <xf numFmtId="2" fontId="16" fillId="0" borderId="0" xfId="54" applyNumberFormat="1" applyFont="1" applyFill="1" applyBorder="1" applyAlignment="1" applyProtection="1">
      <alignment horizontal="center" vertical="top" wrapText="1"/>
    </xf>
    <xf numFmtId="4" fontId="16" fillId="0" borderId="0" xfId="125" applyNumberFormat="1" applyFont="1" applyFill="1" applyBorder="1" applyAlignment="1" applyProtection="1">
      <alignment horizontal="right" vertical="top" wrapText="1"/>
      <protection locked="0"/>
    </xf>
    <xf numFmtId="4" fontId="16" fillId="0" borderId="7" xfId="54" applyFont="1" applyBorder="1" applyProtection="1"/>
    <xf numFmtId="49" fontId="64" fillId="0" borderId="4" xfId="54" applyNumberFormat="1" applyFont="1" applyFill="1" applyBorder="1" applyAlignment="1" applyProtection="1">
      <alignment horizontal="left" vertical="top"/>
    </xf>
    <xf numFmtId="0" fontId="16" fillId="0" borderId="5" xfId="54" applyNumberFormat="1" applyFont="1" applyFill="1" applyBorder="1" applyAlignment="1" applyProtection="1">
      <alignment vertical="top" wrapText="1"/>
    </xf>
    <xf numFmtId="2" fontId="16" fillId="0" borderId="5" xfId="54" applyNumberFormat="1" applyFont="1" applyFill="1" applyBorder="1" applyAlignment="1" applyProtection="1">
      <alignment horizontal="center" vertical="top" wrapText="1"/>
    </xf>
    <xf numFmtId="4" fontId="16" fillId="0" borderId="5" xfId="125" applyNumberFormat="1" applyFont="1" applyFill="1" applyBorder="1" applyAlignment="1" applyProtection="1">
      <alignment horizontal="right" vertical="top"/>
    </xf>
    <xf numFmtId="4" fontId="16" fillId="0" borderId="5" xfId="125" applyNumberFormat="1" applyFont="1" applyFill="1" applyBorder="1" applyAlignment="1" applyProtection="1">
      <alignment horizontal="right" vertical="top" wrapText="1"/>
      <protection locked="0"/>
    </xf>
    <xf numFmtId="2" fontId="65" fillId="0" borderId="0" xfId="54" applyNumberFormat="1" applyFont="1" applyFill="1" applyBorder="1" applyAlignment="1" applyProtection="1">
      <alignment horizontal="right" vertical="top"/>
    </xf>
    <xf numFmtId="2" fontId="65" fillId="0" borderId="0" xfId="125" applyNumberFormat="1" applyFont="1" applyFill="1" applyBorder="1" applyAlignment="1" applyProtection="1">
      <alignment horizontal="right" vertical="top"/>
      <protection locked="0"/>
    </xf>
    <xf numFmtId="0" fontId="16" fillId="0" borderId="4" xfId="54" applyNumberFormat="1" applyFont="1" applyFill="1" applyBorder="1" applyAlignment="1" applyProtection="1">
      <alignment horizontal="left" vertical="top"/>
    </xf>
    <xf numFmtId="0" fontId="16" fillId="0" borderId="8" xfId="0" applyFont="1" applyFill="1" applyBorder="1" applyAlignment="1" applyProtection="1">
      <alignment horizontal="justify" vertical="top" wrapText="1"/>
      <protection hidden="1"/>
    </xf>
    <xf numFmtId="4" fontId="16" fillId="0" borderId="9" xfId="54" applyNumberFormat="1" applyFont="1" applyFill="1" applyBorder="1" applyAlignment="1" applyProtection="1">
      <alignment horizontal="right" vertical="top" wrapText="1"/>
    </xf>
    <xf numFmtId="0" fontId="16" fillId="0" borderId="1" xfId="54" applyNumberFormat="1" applyFont="1" applyFill="1" applyBorder="1" applyAlignment="1" applyProtection="1">
      <alignment horizontal="left" vertical="top"/>
    </xf>
    <xf numFmtId="4" fontId="16" fillId="0" borderId="8" xfId="54" applyNumberFormat="1" applyFont="1" applyFill="1" applyBorder="1" applyAlignment="1" applyProtection="1">
      <alignment horizontal="right" vertical="top"/>
    </xf>
    <xf numFmtId="4" fontId="16" fillId="0" borderId="8" xfId="125" applyNumberFormat="1" applyFont="1" applyFill="1" applyBorder="1" applyAlignment="1" applyProtection="1">
      <alignment horizontal="right" vertical="top"/>
      <protection locked="0"/>
    </xf>
    <xf numFmtId="0" fontId="16" fillId="0" borderId="0" xfId="5" applyFont="1" applyBorder="1" applyAlignment="1">
      <alignment vertical="top" wrapText="1"/>
    </xf>
    <xf numFmtId="0" fontId="16" fillId="0" borderId="0" xfId="54" applyNumberFormat="1" applyFont="1" applyFill="1" applyBorder="1" applyAlignment="1" applyProtection="1">
      <alignment vertical="top" wrapText="1"/>
    </xf>
    <xf numFmtId="0" fontId="10" fillId="0" borderId="7" xfId="54" applyNumberFormat="1" applyFont="1" applyFill="1" applyBorder="1" applyAlignment="1" applyProtection="1">
      <alignment horizontal="left" vertical="top"/>
    </xf>
    <xf numFmtId="0" fontId="9" fillId="0" borderId="8" xfId="0" applyFont="1" applyFill="1" applyBorder="1" applyAlignment="1" applyProtection="1">
      <alignment horizontal="justify" vertical="top" wrapText="1"/>
      <protection hidden="1"/>
    </xf>
    <xf numFmtId="4" fontId="9" fillId="0" borderId="7" xfId="54" applyFont="1" applyBorder="1" applyProtection="1"/>
    <xf numFmtId="4" fontId="9" fillId="0" borderId="8" xfId="54" applyFont="1" applyFill="1" applyBorder="1" applyAlignment="1" applyProtection="1">
      <alignment horizontal="justify" vertical="top" wrapText="1"/>
      <protection hidden="1"/>
    </xf>
    <xf numFmtId="2" fontId="9" fillId="0" borderId="8" xfId="54" applyNumberFormat="1" applyFont="1" applyBorder="1" applyAlignment="1" applyProtection="1">
      <alignment horizontal="center"/>
    </xf>
    <xf numFmtId="4" fontId="9" fillId="0" borderId="8" xfId="54" applyFont="1" applyBorder="1" applyAlignment="1" applyProtection="1">
      <alignment horizontal="center"/>
    </xf>
    <xf numFmtId="4" fontId="9" fillId="0" borderId="8" xfId="54" applyFont="1" applyBorder="1" applyAlignment="1" applyProtection="1">
      <alignment horizontal="center"/>
      <protection locked="0"/>
    </xf>
    <xf numFmtId="4" fontId="9" fillId="0" borderId="9" xfId="54" applyFont="1" applyBorder="1" applyAlignment="1" applyProtection="1">
      <alignment horizontal="center"/>
    </xf>
    <xf numFmtId="4" fontId="9" fillId="0" borderId="8" xfId="54" applyFont="1" applyFill="1" applyBorder="1" applyAlignment="1" applyProtection="1">
      <alignment horizontal="center" vertical="top"/>
      <protection hidden="1"/>
    </xf>
    <xf numFmtId="2" fontId="7" fillId="0" borderId="0" xfId="54" applyNumberFormat="1" applyFont="1" applyFill="1" applyBorder="1" applyAlignment="1" applyProtection="1">
      <alignment horizontal="center" vertical="top"/>
    </xf>
    <xf numFmtId="4" fontId="7" fillId="0" borderId="0" xfId="125" applyNumberFormat="1" applyFont="1" applyFill="1" applyBorder="1" applyAlignment="1" applyProtection="1">
      <alignment horizontal="right" vertical="top"/>
      <protection locked="0"/>
    </xf>
    <xf numFmtId="4" fontId="7" fillId="3" borderId="8" xfId="3" applyNumberFormat="1" applyFont="1" applyFill="1" applyBorder="1" applyAlignment="1" applyProtection="1">
      <alignment vertical="top"/>
    </xf>
    <xf numFmtId="4" fontId="16" fillId="0" borderId="8" xfId="54" applyFont="1" applyFill="1" applyBorder="1" applyAlignment="1" applyProtection="1">
      <alignment horizontal="center" vertical="top"/>
      <protection hidden="1"/>
    </xf>
    <xf numFmtId="0" fontId="9" fillId="0" borderId="1" xfId="54" applyNumberFormat="1" applyFont="1" applyFill="1" applyBorder="1" applyAlignment="1" applyProtection="1">
      <alignment horizontal="left" vertical="top"/>
    </xf>
    <xf numFmtId="0" fontId="9" fillId="0" borderId="2" xfId="54" applyNumberFormat="1" applyFont="1" applyFill="1" applyBorder="1" applyAlignment="1" applyProtection="1">
      <alignment vertical="top"/>
    </xf>
    <xf numFmtId="4" fontId="9" fillId="0" borderId="2" xfId="54" applyNumberFormat="1" applyFont="1" applyFill="1" applyBorder="1" applyAlignment="1" applyProtection="1">
      <alignment horizontal="right" vertical="top"/>
    </xf>
    <xf numFmtId="4" fontId="9" fillId="0" borderId="2" xfId="125" applyNumberFormat="1" applyFont="1" applyFill="1" applyBorder="1" applyAlignment="1" applyProtection="1">
      <alignment horizontal="right" vertical="top"/>
      <protection locked="0"/>
    </xf>
    <xf numFmtId="4" fontId="9" fillId="0" borderId="3" xfId="54" applyNumberFormat="1" applyFont="1" applyFill="1" applyBorder="1" applyAlignment="1" applyProtection="1">
      <alignment horizontal="right" vertical="top" wrapText="1"/>
    </xf>
    <xf numFmtId="4" fontId="76" fillId="0" borderId="0" xfId="18" applyNumberFormat="1" applyFont="1" applyFill="1" applyBorder="1" applyAlignment="1" applyProtection="1">
      <alignment horizontal="right" vertical="top"/>
      <protection locked="0"/>
    </xf>
    <xf numFmtId="4" fontId="64" fillId="0" borderId="8" xfId="123" applyNumberFormat="1" applyFont="1" applyFill="1" applyBorder="1" applyAlignment="1" applyProtection="1">
      <alignment horizontal="right" vertical="top"/>
      <protection locked="0"/>
    </xf>
    <xf numFmtId="4" fontId="64" fillId="0" borderId="9" xfId="123" applyNumberFormat="1" applyFont="1" applyFill="1" applyBorder="1" applyAlignment="1" applyProtection="1">
      <alignment horizontal="right" vertical="top"/>
    </xf>
    <xf numFmtId="0" fontId="16" fillId="0" borderId="8" xfId="54" applyNumberFormat="1" applyFont="1" applyFill="1" applyBorder="1" applyAlignment="1" applyProtection="1">
      <alignment horizontal="justify" vertical="top" wrapText="1"/>
    </xf>
    <xf numFmtId="4" fontId="16" fillId="0" borderId="8" xfId="54" applyNumberFormat="1" applyFont="1" applyFill="1" applyBorder="1" applyAlignment="1">
      <alignment horizontal="right" vertical="top"/>
    </xf>
    <xf numFmtId="2" fontId="64" fillId="0" borderId="2" xfId="54" applyNumberFormat="1" applyFont="1" applyFill="1" applyBorder="1" applyAlignment="1" applyProtection="1">
      <alignment horizontal="center" vertical="top"/>
    </xf>
    <xf numFmtId="0" fontId="16" fillId="0" borderId="2" xfId="54" applyNumberFormat="1" applyFont="1" applyFill="1" applyBorder="1" applyAlignment="1" applyProtection="1">
      <alignment horizontal="justify" vertical="top" wrapText="1"/>
    </xf>
    <xf numFmtId="2" fontId="16" fillId="0" borderId="8" xfId="54" applyNumberFormat="1" applyFont="1" applyFill="1" applyBorder="1" applyAlignment="1" applyProtection="1">
      <alignment horizontal="center" vertical="top"/>
    </xf>
    <xf numFmtId="4" fontId="16" fillId="0" borderId="9" xfId="125" applyNumberFormat="1" applyFont="1" applyFill="1" applyBorder="1" applyAlignment="1" applyProtection="1">
      <alignment horizontal="right"/>
    </xf>
    <xf numFmtId="0" fontId="16" fillId="0" borderId="8" xfId="54" applyNumberFormat="1" applyFont="1" applyFill="1" applyBorder="1" applyAlignment="1" applyProtection="1">
      <alignment horizontal="justify" vertical="top"/>
    </xf>
    <xf numFmtId="4" fontId="16" fillId="0" borderId="8" xfId="123" applyNumberFormat="1" applyFont="1" applyFill="1" applyBorder="1" applyAlignment="1" applyProtection="1">
      <alignment horizontal="right" vertical="top"/>
      <protection locked="0"/>
    </xf>
    <xf numFmtId="0" fontId="10" fillId="0" borderId="8" xfId="54" applyNumberFormat="1" applyFont="1" applyFill="1" applyBorder="1" applyAlignment="1" applyProtection="1">
      <alignment vertical="top"/>
    </xf>
    <xf numFmtId="2" fontId="10" fillId="0" borderId="8" xfId="54" applyNumberFormat="1" applyFont="1" applyFill="1" applyBorder="1" applyAlignment="1" applyProtection="1">
      <alignment horizontal="center" vertical="top" wrapText="1"/>
    </xf>
    <xf numFmtId="4" fontId="10" fillId="0" borderId="8" xfId="18" applyNumberFormat="1" applyFont="1" applyFill="1" applyBorder="1" applyAlignment="1" applyProtection="1">
      <alignment horizontal="right" vertical="top"/>
      <protection locked="0"/>
    </xf>
    <xf numFmtId="4" fontId="10" fillId="0" borderId="9" xfId="18" applyNumberFormat="1" applyFont="1" applyFill="1" applyBorder="1" applyAlignment="1" applyProtection="1">
      <alignment horizontal="right" vertical="top"/>
    </xf>
    <xf numFmtId="49" fontId="9" fillId="0" borderId="8" xfId="0" applyNumberFormat="1" applyFont="1" applyFill="1" applyBorder="1" applyAlignment="1" applyProtection="1">
      <alignment horizontal="justify" vertical="top" wrapText="1"/>
    </xf>
    <xf numFmtId="0" fontId="12" fillId="0" borderId="8" xfId="54" applyNumberFormat="1" applyFont="1" applyFill="1" applyBorder="1" applyAlignment="1" applyProtection="1">
      <alignment vertical="top"/>
    </xf>
    <xf numFmtId="4" fontId="12" fillId="0" borderId="8" xfId="54" applyNumberFormat="1" applyFont="1" applyFill="1" applyBorder="1" applyAlignment="1" applyProtection="1">
      <alignment horizontal="right" vertical="top"/>
    </xf>
    <xf numFmtId="4" fontId="12" fillId="0" borderId="8" xfId="18" applyNumberFormat="1" applyFont="1" applyFill="1" applyBorder="1" applyAlignment="1" applyProtection="1">
      <alignment horizontal="right" vertical="top"/>
      <protection locked="0"/>
    </xf>
    <xf numFmtId="2" fontId="16" fillId="0" borderId="0" xfId="54" applyNumberFormat="1" applyFont="1" applyFill="1" applyBorder="1" applyAlignment="1" applyProtection="1">
      <alignment horizontal="right" vertical="top"/>
    </xf>
    <xf numFmtId="2" fontId="16" fillId="0" borderId="0" xfId="125" applyNumberFormat="1" applyFont="1" applyFill="1" applyBorder="1" applyAlignment="1" applyProtection="1">
      <alignment horizontal="right" vertical="top"/>
      <protection locked="0"/>
    </xf>
    <xf numFmtId="0" fontId="16" fillId="0" borderId="2" xfId="0" applyFont="1" applyFill="1" applyBorder="1" applyAlignment="1" applyProtection="1">
      <alignment horizontal="justify" vertical="top" wrapText="1"/>
      <protection hidden="1"/>
    </xf>
    <xf numFmtId="0" fontId="16" fillId="0" borderId="8" xfId="0" applyFont="1" applyBorder="1" applyAlignment="1" applyProtection="1">
      <alignment horizontal="center" vertical="top" wrapText="1"/>
      <protection locked="0"/>
    </xf>
    <xf numFmtId="4" fontId="16" fillId="0" borderId="8" xfId="18" applyNumberFormat="1" applyFont="1" applyFill="1" applyBorder="1" applyAlignment="1" applyProtection="1">
      <alignment horizontal="right" vertical="top"/>
    </xf>
    <xf numFmtId="4" fontId="16" fillId="0" borderId="8" xfId="18" applyNumberFormat="1" applyFont="1" applyFill="1" applyBorder="1" applyAlignment="1" applyProtection="1">
      <alignment horizontal="right" vertical="top" wrapText="1"/>
      <protection locked="0"/>
    </xf>
    <xf numFmtId="49" fontId="9" fillId="0" borderId="0" xfId="0" quotePrefix="1" applyNumberFormat="1" applyFont="1" applyFill="1" applyBorder="1" applyAlignment="1" applyProtection="1">
      <alignment horizontal="justify" vertical="top" wrapText="1"/>
    </xf>
    <xf numFmtId="2" fontId="77" fillId="0" borderId="8" xfId="54" applyNumberFormat="1" applyFont="1" applyFill="1" applyBorder="1" applyAlignment="1" applyProtection="1">
      <alignment horizontal="center" vertical="top" wrapText="1"/>
    </xf>
    <xf numFmtId="4" fontId="64" fillId="0" borderId="8" xfId="125" applyNumberFormat="1" applyFont="1" applyFill="1" applyBorder="1" applyAlignment="1" applyProtection="1">
      <alignment horizontal="right" vertical="top"/>
    </xf>
    <xf numFmtId="4" fontId="64" fillId="0" borderId="8" xfId="125" applyNumberFormat="1" applyFont="1" applyFill="1" applyBorder="1" applyAlignment="1" applyProtection="1">
      <alignment horizontal="right" vertical="top" wrapText="1"/>
      <protection locked="0"/>
    </xf>
    <xf numFmtId="4" fontId="64" fillId="0" borderId="9" xfId="54" applyNumberFormat="1" applyFont="1" applyFill="1" applyBorder="1" applyAlignment="1" applyProtection="1">
      <alignment horizontal="right" vertical="top" wrapText="1"/>
    </xf>
    <xf numFmtId="16" fontId="64" fillId="0" borderId="7" xfId="54" applyNumberFormat="1" applyFont="1" applyFill="1" applyBorder="1" applyAlignment="1" applyProtection="1">
      <alignment horizontal="left" vertical="top"/>
    </xf>
    <xf numFmtId="0" fontId="10" fillId="0" borderId="0" xfId="54" applyNumberFormat="1" applyFont="1" applyFill="1" applyAlignment="1" applyProtection="1">
      <alignment wrapText="1"/>
    </xf>
    <xf numFmtId="4" fontId="1" fillId="0" borderId="0" xfId="54" applyFont="1" applyProtection="1"/>
    <xf numFmtId="0" fontId="9" fillId="0" borderId="0" xfId="54" applyNumberFormat="1" applyFont="1" applyFill="1" applyBorder="1" applyAlignment="1" applyProtection="1">
      <alignment horizontal="right" vertical="top"/>
    </xf>
    <xf numFmtId="0" fontId="9" fillId="0" borderId="0" xfId="54" applyNumberFormat="1" applyFont="1" applyFill="1" applyBorder="1" applyAlignment="1" applyProtection="1">
      <alignment horizontal="justify" vertical="top"/>
    </xf>
    <xf numFmtId="0" fontId="16" fillId="0" borderId="0" xfId="54" applyNumberFormat="1" applyFont="1" applyFill="1" applyBorder="1" applyAlignment="1" applyProtection="1">
      <alignment horizontal="right" vertical="top"/>
    </xf>
    <xf numFmtId="0" fontId="16" fillId="0" borderId="0" xfId="54" applyNumberFormat="1" applyFont="1" applyFill="1" applyBorder="1" applyAlignment="1" applyProtection="1">
      <alignment horizontal="justify" vertical="top"/>
    </xf>
    <xf numFmtId="0" fontId="16" fillId="0" borderId="0" xfId="54" applyNumberFormat="1" applyFont="1" applyFill="1" applyBorder="1" applyAlignment="1" applyProtection="1">
      <alignment horizontal="justify" vertical="top" wrapText="1"/>
    </xf>
    <xf numFmtId="4" fontId="11" fillId="0" borderId="0" xfId="54" applyFont="1" applyFill="1" applyProtection="1"/>
    <xf numFmtId="0" fontId="17" fillId="0" borderId="7" xfId="54" applyNumberFormat="1" applyFont="1" applyFill="1" applyBorder="1" applyAlignment="1" applyProtection="1">
      <alignment horizontal="left" vertical="top"/>
    </xf>
    <xf numFmtId="2" fontId="17" fillId="0" borderId="8" xfId="54" applyNumberFormat="1" applyFont="1" applyFill="1" applyBorder="1" applyAlignment="1" applyProtection="1">
      <alignment horizontal="center" vertical="top" wrapText="1"/>
    </xf>
    <xf numFmtId="4" fontId="17" fillId="0" borderId="8" xfId="125" applyNumberFormat="1" applyFont="1" applyFill="1" applyBorder="1" applyAlignment="1" applyProtection="1">
      <alignment horizontal="right" vertical="top"/>
    </xf>
    <xf numFmtId="4" fontId="17" fillId="0" borderId="8" xfId="125" applyNumberFormat="1" applyFont="1" applyFill="1" applyBorder="1" applyAlignment="1" applyProtection="1">
      <alignment horizontal="right" vertical="top" wrapText="1"/>
      <protection locked="0"/>
    </xf>
    <xf numFmtId="4" fontId="17" fillId="0" borderId="9" xfId="54" applyNumberFormat="1" applyFont="1" applyFill="1" applyBorder="1" applyAlignment="1" applyProtection="1">
      <alignment horizontal="right" vertical="top" wrapText="1"/>
    </xf>
    <xf numFmtId="49" fontId="73" fillId="0" borderId="4" xfId="54" applyNumberFormat="1" applyFont="1" applyFill="1" applyBorder="1" applyAlignment="1" applyProtection="1">
      <alignment horizontal="left" vertical="top"/>
    </xf>
    <xf numFmtId="2" fontId="9" fillId="0" borderId="8" xfId="3" applyNumberFormat="1" applyFont="1" applyBorder="1" applyAlignment="1" applyProtection="1">
      <alignment horizontal="center"/>
    </xf>
    <xf numFmtId="4" fontId="9" fillId="0" borderId="8" xfId="3" applyFont="1" applyBorder="1" applyAlignment="1" applyProtection="1">
      <alignment horizontal="center"/>
    </xf>
    <xf numFmtId="4" fontId="10" fillId="0" borderId="8" xfId="3" applyFont="1" applyBorder="1" applyProtection="1"/>
    <xf numFmtId="4" fontId="78" fillId="12" borderId="8" xfId="3" applyFont="1" applyFill="1" applyBorder="1" applyAlignment="1" applyProtection="1">
      <alignment horizontal="left" vertical="center"/>
    </xf>
    <xf numFmtId="4" fontId="78" fillId="12" borderId="8" xfId="3" applyFont="1" applyFill="1" applyBorder="1" applyAlignment="1" applyProtection="1">
      <alignment horizontal="left" vertical="center" wrapText="1"/>
    </xf>
    <xf numFmtId="4" fontId="21" fillId="2" borderId="7" xfId="3" applyFont="1" applyFill="1" applyBorder="1" applyAlignment="1" applyProtection="1">
      <alignment horizontal="left" vertical="center" wrapText="1"/>
    </xf>
    <xf numFmtId="4" fontId="21" fillId="2" borderId="8" xfId="3" applyFont="1" applyFill="1" applyBorder="1" applyAlignment="1" applyProtection="1">
      <alignment horizontal="left" vertical="center"/>
    </xf>
    <xf numFmtId="4" fontId="21" fillId="2" borderId="8" xfId="3" applyFont="1" applyFill="1" applyBorder="1" applyAlignment="1" applyProtection="1">
      <alignment horizontal="left" vertical="center" wrapText="1"/>
    </xf>
    <xf numFmtId="4" fontId="21" fillId="2" borderId="9" xfId="3" applyFont="1" applyFill="1" applyBorder="1" applyAlignment="1" applyProtection="1">
      <alignment horizontal="left" vertical="center" wrapText="1"/>
    </xf>
    <xf numFmtId="4" fontId="6" fillId="3" borderId="9" xfId="3" applyFont="1" applyFill="1" applyBorder="1" applyAlignment="1" applyProtection="1">
      <alignment horizontal="left" vertical="center" wrapText="1"/>
    </xf>
    <xf numFmtId="0" fontId="0" fillId="0" borderId="0" xfId="0" applyBorder="1"/>
    <xf numFmtId="0" fontId="62" fillId="0" borderId="0" xfId="0" applyFont="1" applyAlignment="1">
      <alignment horizontal="center" vertical="top"/>
    </xf>
    <xf numFmtId="0" fontId="85" fillId="0" borderId="0" xfId="0" applyFont="1"/>
    <xf numFmtId="4" fontId="19" fillId="0" borderId="0" xfId="54" applyFont="1"/>
    <xf numFmtId="4" fontId="20" fillId="0" borderId="5" xfId="54" applyNumberFormat="1" applyFont="1" applyFill="1" applyBorder="1" applyAlignment="1" applyProtection="1">
      <alignment horizontal="center"/>
    </xf>
    <xf numFmtId="4" fontId="1" fillId="0" borderId="0" xfId="54" applyFont="1"/>
    <xf numFmtId="4" fontId="21" fillId="2" borderId="4" xfId="54" applyFont="1" applyFill="1" applyBorder="1" applyAlignment="1" applyProtection="1">
      <alignment horizontal="left" vertical="center" wrapText="1"/>
    </xf>
    <xf numFmtId="4" fontId="21" fillId="2" borderId="5" xfId="54" applyFont="1" applyFill="1" applyBorder="1" applyAlignment="1" applyProtection="1">
      <alignment horizontal="left" vertical="center"/>
    </xf>
    <xf numFmtId="4" fontId="21" fillId="2" borderId="5" xfId="54" applyFont="1" applyFill="1" applyBorder="1" applyAlignment="1" applyProtection="1">
      <alignment horizontal="left" vertical="center" wrapText="1"/>
    </xf>
    <xf numFmtId="4" fontId="21" fillId="2" borderId="6" xfId="54" applyNumberFormat="1" applyFont="1" applyFill="1" applyBorder="1" applyAlignment="1" applyProtection="1">
      <alignment horizontal="right" vertical="center"/>
      <protection locked="0"/>
    </xf>
    <xf numFmtId="4" fontId="5" fillId="0" borderId="0" xfId="54" applyFont="1" applyFill="1"/>
    <xf numFmtId="4" fontId="21" fillId="0" borderId="0" xfId="54" applyNumberFormat="1" applyFont="1" applyFill="1" applyProtection="1"/>
    <xf numFmtId="4" fontId="21" fillId="0" borderId="0" xfId="54" applyNumberFormat="1" applyFont="1" applyProtection="1"/>
    <xf numFmtId="0" fontId="22" fillId="0" borderId="0" xfId="54" applyNumberFormat="1" applyFont="1" applyFill="1" applyAlignment="1" applyProtection="1">
      <alignment horizontal="right"/>
      <protection locked="0"/>
    </xf>
    <xf numFmtId="4" fontId="6" fillId="3" borderId="7" xfId="54" applyFont="1" applyFill="1" applyBorder="1" applyAlignment="1" applyProtection="1">
      <alignment horizontal="left" vertical="center" wrapText="1"/>
    </xf>
    <xf numFmtId="4" fontId="6" fillId="3" borderId="9" xfId="54" applyNumberFormat="1" applyFont="1" applyFill="1" applyBorder="1" applyAlignment="1" applyProtection="1">
      <alignment horizontal="right" vertical="center"/>
      <protection locked="0"/>
    </xf>
    <xf numFmtId="4" fontId="4" fillId="0" borderId="0" xfId="54" applyFont="1" applyFill="1" applyBorder="1" applyAlignment="1" applyProtection="1">
      <alignment horizontal="left" vertical="center" wrapText="1"/>
    </xf>
    <xf numFmtId="4" fontId="4" fillId="0" borderId="0" xfId="54" applyFont="1" applyFill="1" applyBorder="1" applyAlignment="1" applyProtection="1">
      <alignment horizontal="left" vertical="center"/>
    </xf>
    <xf numFmtId="4" fontId="4" fillId="0" borderId="0" xfId="54" applyNumberFormat="1" applyFont="1" applyFill="1" applyBorder="1" applyAlignment="1" applyProtection="1">
      <alignment horizontal="right" vertical="center"/>
      <protection locked="0"/>
    </xf>
    <xf numFmtId="0" fontId="17" fillId="0" borderId="0" xfId="54" applyNumberFormat="1" applyFont="1" applyFill="1" applyAlignment="1" applyProtection="1"/>
    <xf numFmtId="0" fontId="17" fillId="0" borderId="0" xfId="54" applyNumberFormat="1" applyFont="1" applyFill="1" applyAlignment="1" applyProtection="1">
      <alignment horizontal="left"/>
    </xf>
    <xf numFmtId="165" fontId="17" fillId="0" borderId="0" xfId="54" applyNumberFormat="1" applyFont="1" applyFill="1" applyAlignment="1" applyProtection="1">
      <alignment horizontal="right"/>
      <protection locked="0"/>
    </xf>
    <xf numFmtId="0" fontId="10" fillId="0" borderId="7" xfId="54" applyNumberFormat="1" applyFont="1" applyFill="1" applyBorder="1" applyAlignment="1" applyProtection="1">
      <alignment vertical="center"/>
    </xf>
    <xf numFmtId="165" fontId="10" fillId="0" borderId="9" xfId="54" applyNumberFormat="1" applyFont="1" applyFill="1" applyBorder="1" applyAlignment="1" applyProtection="1">
      <alignment horizontal="right" vertical="center"/>
      <protection locked="0"/>
    </xf>
    <xf numFmtId="4" fontId="1" fillId="0" borderId="0" xfId="54" applyFont="1" applyBorder="1"/>
    <xf numFmtId="0" fontId="17" fillId="0" borderId="0" xfId="54" applyNumberFormat="1" applyFont="1" applyFill="1" applyBorder="1" applyAlignment="1" applyProtection="1">
      <alignment vertical="center"/>
    </xf>
    <xf numFmtId="0" fontId="17" fillId="0" borderId="0" xfId="54" applyNumberFormat="1" applyFont="1" applyFill="1" applyBorder="1" applyAlignment="1" applyProtection="1">
      <alignment horizontal="left" vertical="center"/>
    </xf>
    <xf numFmtId="165" fontId="17" fillId="0" borderId="0" xfId="54" applyNumberFormat="1" applyFont="1" applyFill="1" applyBorder="1" applyAlignment="1" applyProtection="1">
      <alignment horizontal="right" vertical="center"/>
      <protection locked="0"/>
    </xf>
    <xf numFmtId="0" fontId="59" fillId="0" borderId="0" xfId="54" applyNumberFormat="1" applyFont="1" applyFill="1" applyAlignment="1" applyProtection="1">
      <alignment vertical="center"/>
    </xf>
    <xf numFmtId="0" fontId="60" fillId="0" borderId="0" xfId="54" applyNumberFormat="1" applyFont="1" applyFill="1" applyAlignment="1" applyProtection="1">
      <alignment vertical="center"/>
    </xf>
    <xf numFmtId="165" fontId="60" fillId="0" borderId="0" xfId="54" applyNumberFormat="1" applyFont="1" applyFill="1" applyAlignment="1" applyProtection="1">
      <alignment horizontal="right" vertical="center"/>
      <protection locked="0"/>
    </xf>
    <xf numFmtId="4" fontId="5" fillId="0" borderId="0" xfId="54" applyFont="1"/>
    <xf numFmtId="4" fontId="7" fillId="3" borderId="7" xfId="54" applyFont="1" applyFill="1" applyBorder="1" applyAlignment="1" applyProtection="1">
      <alignment horizontal="left" vertical="center"/>
    </xf>
    <xf numFmtId="4" fontId="7" fillId="3" borderId="8" xfId="54" applyFont="1" applyFill="1" applyBorder="1" applyAlignment="1" applyProtection="1">
      <alignment horizontal="left" vertical="center"/>
    </xf>
    <xf numFmtId="4" fontId="23" fillId="3" borderId="8" xfId="54" applyFont="1" applyFill="1" applyBorder="1" applyAlignment="1" applyProtection="1">
      <alignment horizontal="left" vertical="center"/>
    </xf>
    <xf numFmtId="165" fontId="7" fillId="3" borderId="9" xfId="54" applyNumberFormat="1" applyFont="1" applyFill="1" applyBorder="1" applyAlignment="1" applyProtection="1">
      <alignment horizontal="right" vertical="center"/>
      <protection locked="0"/>
    </xf>
    <xf numFmtId="4" fontId="8" fillId="0" borderId="0" xfId="54" applyFont="1"/>
    <xf numFmtId="4" fontId="10" fillId="0" borderId="2" xfId="54" applyNumberFormat="1" applyFont="1" applyFill="1" applyBorder="1" applyAlignment="1" applyProtection="1">
      <alignment vertical="center"/>
    </xf>
    <xf numFmtId="4" fontId="10" fillId="0" borderId="2" xfId="54" applyNumberFormat="1" applyFont="1" applyBorder="1" applyAlignment="1" applyProtection="1">
      <alignment vertical="center"/>
    </xf>
    <xf numFmtId="4" fontId="17" fillId="0" borderId="2" xfId="54" applyNumberFormat="1" applyFont="1" applyBorder="1" applyAlignment="1" applyProtection="1">
      <alignment vertical="center"/>
    </xf>
    <xf numFmtId="165" fontId="10" fillId="0" borderId="2" xfId="54" applyNumberFormat="1" applyFont="1" applyBorder="1" applyAlignment="1" applyProtection="1">
      <alignment horizontal="right" vertical="center"/>
      <protection locked="0"/>
    </xf>
    <xf numFmtId="4" fontId="4" fillId="0" borderId="0" xfId="54" applyNumberFormat="1" applyFont="1" applyFill="1" applyBorder="1" applyAlignment="1" applyProtection="1">
      <alignment vertical="center"/>
    </xf>
    <xf numFmtId="4" fontId="4" fillId="0" borderId="0" xfId="54" applyNumberFormat="1" applyFont="1" applyBorder="1" applyAlignment="1" applyProtection="1">
      <alignment vertical="center"/>
    </xf>
    <xf numFmtId="165" fontId="4" fillId="0" borderId="0" xfId="54" applyNumberFormat="1" applyFont="1" applyBorder="1" applyAlignment="1" applyProtection="1">
      <alignment horizontal="right" vertical="center"/>
      <protection locked="0"/>
    </xf>
    <xf numFmtId="4" fontId="4" fillId="12" borderId="7" xfId="54" applyFont="1" applyFill="1" applyBorder="1" applyAlignment="1" applyProtection="1">
      <alignment horizontal="left" vertical="center" wrapText="1"/>
    </xf>
    <xf numFmtId="4" fontId="4" fillId="12" borderId="8" xfId="54" applyFont="1" applyFill="1" applyBorder="1" applyAlignment="1" applyProtection="1">
      <alignment horizontal="left" vertical="center"/>
    </xf>
    <xf numFmtId="4" fontId="4" fillId="12" borderId="8" xfId="54" applyFont="1" applyFill="1" applyBorder="1" applyAlignment="1" applyProtection="1">
      <alignment horizontal="left" vertical="center" wrapText="1"/>
    </xf>
    <xf numFmtId="165" fontId="4" fillId="12" borderId="9" xfId="54" applyNumberFormat="1" applyFont="1" applyFill="1" applyBorder="1" applyAlignment="1" applyProtection="1">
      <alignment horizontal="right" vertical="center"/>
      <protection locked="0"/>
    </xf>
    <xf numFmtId="0" fontId="10" fillId="0" borderId="0" xfId="54" applyNumberFormat="1" applyFont="1" applyFill="1" applyBorder="1" applyAlignment="1" applyProtection="1"/>
    <xf numFmtId="0" fontId="10" fillId="0" borderId="0" xfId="54" applyNumberFormat="1" applyFont="1" applyFill="1" applyBorder="1" applyAlignment="1" applyProtection="1">
      <alignment horizontal="left"/>
    </xf>
    <xf numFmtId="0" fontId="17" fillId="0" borderId="0" xfId="54" applyNumberFormat="1" applyFont="1" applyFill="1" applyBorder="1" applyAlignment="1" applyProtection="1">
      <alignment horizontal="left"/>
    </xf>
    <xf numFmtId="0" fontId="17" fillId="0" borderId="0" xfId="54" applyNumberFormat="1" applyFont="1" applyFill="1" applyBorder="1" applyAlignment="1" applyProtection="1"/>
    <xf numFmtId="165" fontId="17" fillId="0" borderId="0" xfId="54" applyNumberFormat="1" applyFont="1" applyFill="1" applyBorder="1" applyAlignment="1" applyProtection="1">
      <alignment horizontal="right"/>
      <protection locked="0"/>
    </xf>
    <xf numFmtId="4" fontId="6" fillId="0" borderId="0" xfId="54" applyNumberFormat="1" applyFont="1" applyFill="1" applyProtection="1"/>
    <xf numFmtId="4" fontId="6" fillId="0" borderId="0" xfId="54" applyNumberFormat="1" applyFont="1" applyProtection="1"/>
    <xf numFmtId="4" fontId="6" fillId="0" borderId="0" xfId="54" applyNumberFormat="1" applyFont="1" applyProtection="1">
      <protection locked="0"/>
    </xf>
    <xf numFmtId="4" fontId="16" fillId="0" borderId="0" xfId="54" applyNumberFormat="1" applyFont="1" applyFill="1" applyBorder="1" applyAlignment="1">
      <alignment horizontal="right" vertical="top"/>
    </xf>
    <xf numFmtId="0" fontId="9" fillId="0" borderId="14" xfId="54" applyNumberFormat="1" applyFont="1" applyFill="1" applyBorder="1" applyAlignment="1" applyProtection="1">
      <alignment horizontal="left" vertical="top"/>
    </xf>
    <xf numFmtId="4" fontId="9" fillId="0" borderId="0" xfId="126" applyFont="1" applyBorder="1" applyAlignment="1" applyProtection="1">
      <alignment horizontal="justify" vertical="top" wrapText="1"/>
      <protection locked="0"/>
    </xf>
    <xf numFmtId="4" fontId="9" fillId="0" borderId="13" xfId="54" applyNumberFormat="1" applyFont="1" applyFill="1" applyBorder="1" applyAlignment="1" applyProtection="1">
      <alignment horizontal="right" vertical="top" wrapText="1"/>
    </xf>
    <xf numFmtId="4" fontId="10" fillId="0" borderId="0" xfId="3" applyFont="1" applyBorder="1" applyProtection="1"/>
    <xf numFmtId="2" fontId="9" fillId="0" borderId="0" xfId="3" applyNumberFormat="1" applyFont="1" applyBorder="1" applyAlignment="1" applyProtection="1">
      <alignment horizontal="center"/>
    </xf>
    <xf numFmtId="4" fontId="9" fillId="0" borderId="0" xfId="3" applyFont="1" applyBorder="1" applyAlignment="1" applyProtection="1">
      <alignment horizontal="center"/>
    </xf>
    <xf numFmtId="165" fontId="10" fillId="0" borderId="0" xfId="3" applyNumberFormat="1" applyFont="1" applyBorder="1" applyAlignment="1" applyProtection="1">
      <alignment horizontal="center"/>
      <protection locked="0"/>
    </xf>
    <xf numFmtId="165" fontId="10" fillId="0" borderId="0" xfId="3" applyNumberFormat="1" applyFont="1" applyBorder="1" applyAlignment="1" applyProtection="1">
      <alignment horizontal="right"/>
      <protection locked="0"/>
    </xf>
    <xf numFmtId="165" fontId="10" fillId="0" borderId="8" xfId="3" applyNumberFormat="1" applyFont="1" applyBorder="1" applyAlignment="1" applyProtection="1">
      <alignment horizontal="right"/>
      <protection locked="0"/>
    </xf>
    <xf numFmtId="165" fontId="10" fillId="0" borderId="9" xfId="3" applyNumberFormat="1" applyFont="1" applyBorder="1" applyAlignment="1" applyProtection="1">
      <alignment horizontal="right"/>
      <protection locked="0"/>
    </xf>
    <xf numFmtId="0" fontId="9" fillId="0" borderId="0" xfId="0"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49" fontId="9" fillId="0" borderId="0" xfId="54" applyNumberFormat="1" applyFont="1" applyFill="1" applyBorder="1" applyAlignment="1" applyProtection="1">
      <alignment horizontal="left" vertical="top" wrapText="1"/>
    </xf>
    <xf numFmtId="165" fontId="78" fillId="12" borderId="9" xfId="3" applyNumberFormat="1" applyFont="1" applyFill="1" applyBorder="1" applyAlignment="1" applyProtection="1">
      <alignment horizontal="right" vertical="center" wrapText="1"/>
    </xf>
    <xf numFmtId="0" fontId="64" fillId="0" borderId="0" xfId="54" applyNumberFormat="1" applyFont="1" applyFill="1" applyBorder="1" applyAlignment="1" applyProtection="1">
      <alignment vertical="top" wrapText="1"/>
    </xf>
    <xf numFmtId="0" fontId="16" fillId="0" borderId="7" xfId="0" applyNumberFormat="1" applyFont="1" applyFill="1" applyBorder="1" applyAlignment="1" applyProtection="1">
      <alignment vertical="top"/>
    </xf>
    <xf numFmtId="0" fontId="16" fillId="0" borderId="8" xfId="0" applyNumberFormat="1" applyFont="1" applyFill="1" applyBorder="1" applyAlignment="1" applyProtection="1">
      <alignment horizontal="center" vertical="top"/>
    </xf>
    <xf numFmtId="4" fontId="16" fillId="0" borderId="8" xfId="149" applyNumberFormat="1" applyFont="1" applyFill="1" applyBorder="1" applyAlignment="1" applyProtection="1">
      <alignment horizontal="right" vertical="top" wrapText="1"/>
    </xf>
    <xf numFmtId="164" fontId="16" fillId="0" borderId="8" xfId="149" applyFont="1" applyFill="1" applyBorder="1" applyAlignment="1" applyProtection="1">
      <alignment horizontal="right" vertical="top"/>
      <protection locked="0"/>
    </xf>
    <xf numFmtId="4" fontId="16" fillId="0" borderId="9" xfId="0" applyNumberFormat="1" applyFont="1" applyFill="1" applyBorder="1" applyAlignment="1" applyProtection="1">
      <alignment horizontal="right" vertical="top" wrapText="1"/>
    </xf>
    <xf numFmtId="4" fontId="16" fillId="0" borderId="0" xfId="125" applyNumberFormat="1" applyFont="1" applyFill="1" applyBorder="1" applyAlignment="1" applyProtection="1">
      <alignment horizontal="right" vertical="top"/>
      <protection locked="0"/>
    </xf>
    <xf numFmtId="0" fontId="9" fillId="0" borderId="0" xfId="3" applyNumberFormat="1" applyFont="1" applyFill="1" applyBorder="1" applyProtection="1"/>
    <xf numFmtId="16" fontId="16" fillId="0" borderId="7" xfId="54" applyNumberFormat="1" applyFont="1" applyFill="1" applyBorder="1" applyAlignment="1" applyProtection="1">
      <alignment horizontal="left" vertical="top"/>
    </xf>
    <xf numFmtId="0" fontId="9" fillId="0" borderId="0" xfId="0" applyNumberFormat="1" applyFont="1" applyFill="1" applyBorder="1" applyAlignment="1" applyProtection="1">
      <alignment horizontal="justify" vertical="top" wrapText="1"/>
    </xf>
    <xf numFmtId="4" fontId="64" fillId="0" borderId="0" xfId="54" applyNumberFormat="1" applyFont="1" applyFill="1" applyBorder="1" applyAlignment="1">
      <alignment horizontal="right" vertical="top"/>
    </xf>
    <xf numFmtId="4" fontId="64" fillId="0" borderId="0" xfId="123" applyNumberFormat="1" applyFont="1" applyFill="1" applyBorder="1" applyAlignment="1" applyProtection="1">
      <alignment horizontal="right" vertical="top"/>
      <protection locked="0"/>
    </xf>
    <xf numFmtId="0" fontId="10" fillId="0" borderId="0" xfId="3" applyNumberFormat="1" applyFont="1" applyFill="1" applyBorder="1" applyAlignment="1" applyProtection="1">
      <alignment vertical="top"/>
    </xf>
    <xf numFmtId="2" fontId="9" fillId="0" borderId="0" xfId="3" applyNumberFormat="1" applyFont="1" applyFill="1" applyBorder="1" applyAlignment="1" applyProtection="1">
      <alignment horizontal="right" vertical="top"/>
    </xf>
    <xf numFmtId="2" fontId="9" fillId="0" borderId="0" xfId="4" applyNumberFormat="1" applyFont="1" applyFill="1" applyBorder="1" applyAlignment="1" applyProtection="1">
      <alignment horizontal="right" vertical="top"/>
      <protection locked="0"/>
    </xf>
    <xf numFmtId="0" fontId="9" fillId="0" borderId="14" xfId="54" applyNumberFormat="1" applyFont="1" applyFill="1" applyBorder="1" applyAlignment="1" applyProtection="1">
      <alignment horizontal="right" vertical="top"/>
    </xf>
    <xf numFmtId="4" fontId="9" fillId="0" borderId="0" xfId="54" applyNumberFormat="1" applyFont="1" applyFill="1" applyBorder="1" applyAlignment="1" applyProtection="1">
      <alignment horizontal="right" vertical="top"/>
    </xf>
    <xf numFmtId="4" fontId="9" fillId="0" borderId="0" xfId="125" applyNumberFormat="1" applyFont="1" applyFill="1" applyBorder="1" applyAlignment="1" applyProtection="1">
      <alignment horizontal="right" vertical="top"/>
      <protection locked="0"/>
    </xf>
    <xf numFmtId="0" fontId="9" fillId="0" borderId="5" xfId="0" applyNumberFormat="1" applyFont="1" applyFill="1" applyBorder="1" applyAlignment="1" applyProtection="1">
      <alignment horizontal="justify" vertical="top" wrapText="1"/>
    </xf>
    <xf numFmtId="2" fontId="87" fillId="0" borderId="2" xfId="54" applyNumberFormat="1" applyFont="1" applyFill="1" applyBorder="1" applyAlignment="1" applyProtection="1">
      <alignment horizontal="center" vertical="top" wrapText="1"/>
    </xf>
    <xf numFmtId="4" fontId="87" fillId="0" borderId="2" xfId="125" applyNumberFormat="1" applyFont="1" applyFill="1" applyBorder="1" applyAlignment="1" applyProtection="1">
      <alignment horizontal="right" vertical="top"/>
    </xf>
    <xf numFmtId="4" fontId="87" fillId="0" borderId="2" xfId="125" applyNumberFormat="1" applyFont="1" applyFill="1" applyBorder="1" applyAlignment="1" applyProtection="1">
      <alignment horizontal="right" vertical="top" wrapText="1"/>
      <protection locked="0"/>
    </xf>
    <xf numFmtId="4" fontId="87" fillId="0" borderId="3" xfId="54" applyNumberFormat="1" applyFont="1" applyFill="1" applyBorder="1" applyAlignment="1" applyProtection="1">
      <alignment horizontal="right" vertical="top" wrapText="1"/>
    </xf>
    <xf numFmtId="0" fontId="87" fillId="0" borderId="7" xfId="54" applyNumberFormat="1" applyFont="1" applyFill="1" applyBorder="1" applyAlignment="1" applyProtection="1">
      <alignment horizontal="left" vertical="top"/>
    </xf>
    <xf numFmtId="2" fontId="9" fillId="0" borderId="8" xfId="0" applyNumberFormat="1" applyFont="1" applyFill="1" applyBorder="1" applyAlignment="1">
      <alignment horizontal="left" vertical="top" wrapText="1"/>
    </xf>
    <xf numFmtId="4" fontId="9" fillId="0" borderId="8" xfId="1" applyFont="1" applyFill="1" applyBorder="1" applyAlignment="1" applyProtection="1">
      <alignment horizontal="center" vertical="top" wrapText="1"/>
    </xf>
    <xf numFmtId="2" fontId="64" fillId="0" borderId="0" xfId="54" applyNumberFormat="1" applyFont="1" applyFill="1" applyBorder="1" applyAlignment="1" applyProtection="1">
      <alignment horizontal="center" vertical="top"/>
    </xf>
    <xf numFmtId="4" fontId="9" fillId="0" borderId="0" xfId="3" applyFont="1" applyBorder="1" applyProtection="1"/>
    <xf numFmtId="4" fontId="12" fillId="0" borderId="0" xfId="3" applyNumberFormat="1" applyFont="1" applyFill="1" applyBorder="1" applyAlignment="1">
      <alignment horizontal="right"/>
    </xf>
    <xf numFmtId="0" fontId="64" fillId="0" borderId="8" xfId="54" applyNumberFormat="1" applyFont="1" applyFill="1" applyBorder="1" applyAlignment="1" applyProtection="1">
      <alignment vertical="top"/>
    </xf>
    <xf numFmtId="2" fontId="64" fillId="0" borderId="8" xfId="54" applyNumberFormat="1" applyFont="1" applyFill="1" applyBorder="1" applyAlignment="1" applyProtection="1">
      <alignment horizontal="center" vertical="top" wrapText="1"/>
    </xf>
    <xf numFmtId="49" fontId="9" fillId="0" borderId="14" xfId="54" applyNumberFormat="1" applyFont="1" applyFill="1" applyBorder="1" applyAlignment="1" applyProtection="1">
      <alignment horizontal="right" vertical="top"/>
    </xf>
    <xf numFmtId="2" fontId="87" fillId="0" borderId="0" xfId="54" applyNumberFormat="1" applyFont="1" applyFill="1" applyBorder="1" applyAlignment="1" applyProtection="1">
      <alignment horizontal="center" vertical="top" wrapText="1"/>
    </xf>
    <xf numFmtId="4" fontId="87" fillId="0" borderId="0" xfId="125" applyNumberFormat="1" applyFont="1" applyFill="1" applyBorder="1" applyAlignment="1" applyProtection="1">
      <alignment horizontal="right" vertical="top"/>
    </xf>
    <xf numFmtId="4" fontId="87" fillId="0" borderId="0" xfId="125" applyNumberFormat="1" applyFont="1" applyFill="1" applyBorder="1" applyAlignment="1" applyProtection="1">
      <alignment horizontal="right" vertical="top" wrapText="1"/>
      <protection locked="0"/>
    </xf>
    <xf numFmtId="4" fontId="87" fillId="0" borderId="13" xfId="54" applyNumberFormat="1" applyFont="1" applyFill="1" applyBorder="1" applyAlignment="1" applyProtection="1">
      <alignment horizontal="right" vertical="top" wrapText="1"/>
    </xf>
    <xf numFmtId="49" fontId="9" fillId="0" borderId="7" xfId="54" applyNumberFormat="1" applyFont="1" applyFill="1" applyBorder="1" applyAlignment="1" applyProtection="1">
      <alignment horizontal="right" vertical="top"/>
    </xf>
    <xf numFmtId="4" fontId="9" fillId="0" borderId="0" xfId="0" applyNumberFormat="1" applyFont="1" applyFill="1" applyBorder="1" applyAlignment="1">
      <alignment horizontal="left" vertical="center" wrapText="1"/>
    </xf>
    <xf numFmtId="4" fontId="49" fillId="0" borderId="0" xfId="0" applyNumberFormat="1" applyFont="1" applyFill="1" applyBorder="1" applyAlignment="1">
      <alignment vertical="center" wrapText="1"/>
    </xf>
    <xf numFmtId="0" fontId="76" fillId="0" borderId="0" xfId="0" applyNumberFormat="1" applyFont="1" applyFill="1" applyBorder="1" applyAlignment="1" applyProtection="1">
      <alignment horizontal="left" vertical="top" wrapText="1"/>
    </xf>
    <xf numFmtId="4" fontId="76" fillId="0" borderId="0" xfId="54" applyNumberFormat="1" applyFont="1" applyFill="1" applyBorder="1" applyAlignment="1">
      <alignment horizontal="right" vertical="top"/>
    </xf>
    <xf numFmtId="4" fontId="9" fillId="0" borderId="0" xfId="3" applyFont="1" applyBorder="1" applyAlignment="1" applyProtection="1">
      <alignment horizontal="center"/>
      <protection locked="0"/>
    </xf>
    <xf numFmtId="4" fontId="9" fillId="0" borderId="0" xfId="18" applyNumberFormat="1" applyFont="1" applyFill="1" applyBorder="1" applyAlignment="1" applyProtection="1">
      <alignment horizontal="right" vertical="top"/>
    </xf>
    <xf numFmtId="4" fontId="9" fillId="0" borderId="0" xfId="18" applyNumberFormat="1" applyFont="1" applyFill="1" applyBorder="1" applyAlignment="1" applyProtection="1">
      <alignment horizontal="right" vertical="top" wrapText="1"/>
      <protection locked="0"/>
    </xf>
    <xf numFmtId="0" fontId="88" fillId="0" borderId="8" xfId="0" applyNumberFormat="1" applyFont="1" applyBorder="1" applyAlignment="1" applyProtection="1">
      <alignment horizontal="justify" vertical="top" wrapText="1"/>
      <protection locked="0"/>
    </xf>
    <xf numFmtId="2" fontId="89" fillId="0" borderId="8" xfId="54" applyNumberFormat="1" applyFont="1" applyFill="1" applyBorder="1" applyAlignment="1" applyProtection="1">
      <alignment horizontal="center" vertical="top" wrapText="1"/>
    </xf>
    <xf numFmtId="4" fontId="89" fillId="0" borderId="8" xfId="125" applyNumberFormat="1" applyFont="1" applyFill="1" applyBorder="1" applyAlignment="1" applyProtection="1">
      <alignment horizontal="right" vertical="top"/>
    </xf>
    <xf numFmtId="4" fontId="89" fillId="0" borderId="8" xfId="125" applyNumberFormat="1" applyFont="1" applyFill="1" applyBorder="1" applyAlignment="1" applyProtection="1">
      <alignment horizontal="right" vertical="top" wrapText="1"/>
      <protection locked="0"/>
    </xf>
    <xf numFmtId="4" fontId="89" fillId="0" borderId="9" xfId="54" applyNumberFormat="1" applyFont="1" applyFill="1" applyBorder="1" applyAlignment="1" applyProtection="1">
      <alignment horizontal="right" vertical="top" wrapText="1"/>
    </xf>
    <xf numFmtId="0" fontId="16" fillId="0" borderId="0" xfId="0" applyFont="1" applyBorder="1" applyAlignment="1" applyProtection="1">
      <alignment horizontal="center" vertical="top" wrapText="1"/>
      <protection locked="0"/>
    </xf>
    <xf numFmtId="4" fontId="16" fillId="0" borderId="0" xfId="18" applyNumberFormat="1" applyFont="1" applyFill="1" applyBorder="1" applyAlignment="1" applyProtection="1">
      <alignment horizontal="right" vertical="top"/>
    </xf>
    <xf numFmtId="4" fontId="16" fillId="0" borderId="0" xfId="18" applyNumberFormat="1" applyFont="1" applyFill="1" applyBorder="1" applyAlignment="1" applyProtection="1">
      <alignment horizontal="right" vertical="top" wrapText="1"/>
      <protection locked="0"/>
    </xf>
    <xf numFmtId="0" fontId="10" fillId="0" borderId="0" xfId="54" applyNumberFormat="1" applyFont="1" applyFill="1" applyBorder="1" applyAlignment="1" applyProtection="1">
      <alignment vertical="center"/>
    </xf>
    <xf numFmtId="0" fontId="10" fillId="0" borderId="0" xfId="54" applyNumberFormat="1" applyFont="1" applyFill="1" applyBorder="1" applyAlignment="1" applyProtection="1">
      <alignment horizontal="left" vertical="center"/>
    </xf>
    <xf numFmtId="165" fontId="10" fillId="0" borderId="0" xfId="54" applyNumberFormat="1" applyFont="1" applyFill="1" applyBorder="1" applyAlignment="1" applyProtection="1">
      <alignment horizontal="right" vertical="center"/>
      <protection locked="0"/>
    </xf>
    <xf numFmtId="0" fontId="9" fillId="0" borderId="0" xfId="0" applyFont="1" applyFill="1" applyAlignment="1">
      <alignment horizontal="center" vertical="top"/>
    </xf>
    <xf numFmtId="0" fontId="9" fillId="0" borderId="0" xfId="0" applyFont="1" applyAlignment="1">
      <alignment horizontal="left" vertical="top"/>
    </xf>
    <xf numFmtId="4" fontId="9" fillId="0" borderId="0" xfId="0" applyNumberFormat="1" applyFont="1" applyAlignment="1">
      <alignment horizontal="center"/>
    </xf>
    <xf numFmtId="4" fontId="9" fillId="0" borderId="0" xfId="0" applyNumberFormat="1" applyFont="1" applyFill="1" applyAlignment="1">
      <alignment horizontal="center"/>
    </xf>
    <xf numFmtId="0" fontId="9" fillId="0" borderId="0" xfId="0" applyFont="1" applyFill="1" applyBorder="1" applyAlignment="1">
      <alignment horizontal="center" vertical="top"/>
    </xf>
    <xf numFmtId="0" fontId="9" fillId="0" borderId="0" xfId="0" applyFont="1" applyFill="1" applyBorder="1" applyAlignment="1">
      <alignment horizontal="left" vertical="top" wrapText="1"/>
    </xf>
    <xf numFmtId="4" fontId="9" fillId="0" borderId="0" xfId="0" applyNumberFormat="1" applyFont="1" applyFill="1" applyBorder="1" applyAlignment="1">
      <alignment horizontal="center"/>
    </xf>
    <xf numFmtId="0" fontId="10" fillId="0" borderId="0" xfId="0" applyFont="1" applyAlignment="1">
      <alignment horizontal="left" vertical="top"/>
    </xf>
    <xf numFmtId="0" fontId="10" fillId="0" borderId="0" xfId="0" applyFont="1" applyFill="1" applyBorder="1" applyAlignment="1">
      <alignment horizontal="center" vertical="top" wrapText="1"/>
    </xf>
    <xf numFmtId="0" fontId="10" fillId="0" borderId="0" xfId="0" applyFont="1" applyFill="1" applyBorder="1" applyAlignment="1">
      <alignment horizontal="left" vertical="top" wrapText="1"/>
    </xf>
    <xf numFmtId="4" fontId="10" fillId="0" borderId="0" xfId="0" applyNumberFormat="1" applyFont="1" applyFill="1" applyBorder="1" applyAlignment="1">
      <alignment horizontal="center" wrapText="1"/>
    </xf>
    <xf numFmtId="49" fontId="9" fillId="0" borderId="0" xfId="0" applyNumberFormat="1" applyFont="1" applyFill="1" applyBorder="1" applyAlignment="1">
      <alignment horizontal="center" vertical="top"/>
    </xf>
    <xf numFmtId="0" fontId="10" fillId="0" borderId="0" xfId="152" applyFont="1" applyFill="1" applyBorder="1" applyAlignment="1">
      <alignment horizontal="center" vertical="top"/>
    </xf>
    <xf numFmtId="49" fontId="9" fillId="0" borderId="0" xfId="0" applyNumberFormat="1" applyFont="1" applyFill="1" applyBorder="1" applyAlignment="1">
      <alignment horizontal="left" vertical="top"/>
    </xf>
    <xf numFmtId="0" fontId="92" fillId="0" borderId="0" xfId="152" applyFont="1" applyFill="1" applyBorder="1" applyAlignment="1">
      <alignment horizontal="left" vertical="top" wrapText="1"/>
    </xf>
    <xf numFmtId="4" fontId="70" fillId="0" borderId="0" xfId="152" applyNumberFormat="1" applyFont="1" applyFill="1" applyBorder="1" applyAlignment="1">
      <alignment horizontal="center"/>
    </xf>
    <xf numFmtId="0" fontId="10" fillId="0" borderId="0" xfId="152" applyFont="1" applyFill="1" applyBorder="1" applyAlignment="1">
      <alignment horizontal="left" vertical="top" wrapText="1"/>
    </xf>
    <xf numFmtId="0" fontId="62" fillId="0" borderId="0" xfId="0" applyFont="1" applyFill="1" applyAlignment="1">
      <alignment horizontal="center" vertical="top"/>
    </xf>
    <xf numFmtId="0" fontId="9" fillId="0" borderId="0" xfId="0" applyFont="1" applyFill="1" applyAlignment="1">
      <alignment horizontal="left" vertical="top" wrapText="1"/>
    </xf>
    <xf numFmtId="0" fontId="62" fillId="0" borderId="5" xfId="0" applyFont="1" applyFill="1" applyBorder="1" applyAlignment="1">
      <alignment horizontal="center" vertical="top"/>
    </xf>
    <xf numFmtId="0" fontId="62" fillId="0" borderId="5" xfId="0" applyFont="1" applyFill="1" applyBorder="1" applyAlignment="1">
      <alignment horizontal="left" vertical="top"/>
    </xf>
    <xf numFmtId="0" fontId="82" fillId="0" borderId="0" xfId="0" applyFont="1" applyFill="1" applyAlignment="1">
      <alignment horizontal="left" vertical="top"/>
    </xf>
    <xf numFmtId="49" fontId="9" fillId="0" borderId="0" xfId="153" applyNumberFormat="1" applyFont="1" applyFill="1" applyAlignment="1">
      <alignment horizontal="left" vertical="top" wrapText="1"/>
    </xf>
    <xf numFmtId="0" fontId="62" fillId="0" borderId="0" xfId="0" applyFont="1" applyFill="1" applyAlignment="1">
      <alignment horizontal="left" vertical="top"/>
    </xf>
    <xf numFmtId="49" fontId="9" fillId="0" borderId="0" xfId="0" applyNumberFormat="1" applyFont="1" applyFill="1" applyAlignment="1">
      <alignment horizontal="center" vertical="top" wrapText="1"/>
    </xf>
    <xf numFmtId="0" fontId="62" fillId="0" borderId="0" xfId="0" applyFont="1" applyFill="1" applyAlignment="1">
      <alignment horizontal="left" vertical="top" wrapText="1"/>
    </xf>
    <xf numFmtId="0" fontId="84" fillId="0" borderId="0" xfId="0" applyFont="1" applyFill="1" applyAlignment="1">
      <alignment horizontal="center" wrapText="1"/>
    </xf>
    <xf numFmtId="49" fontId="84" fillId="0" borderId="5" xfId="0" applyNumberFormat="1" applyFont="1" applyFill="1" applyBorder="1" applyAlignment="1">
      <alignment horizontal="center" vertical="top" wrapText="1"/>
    </xf>
    <xf numFmtId="0" fontId="62" fillId="0" borderId="5" xfId="0" applyFont="1" applyFill="1" applyBorder="1" applyAlignment="1">
      <alignment horizontal="left" vertical="top" wrapText="1"/>
    </xf>
    <xf numFmtId="0" fontId="84" fillId="0" borderId="5" xfId="0" applyFont="1" applyFill="1" applyBorder="1" applyAlignment="1">
      <alignment horizontal="center" wrapText="1"/>
    </xf>
    <xf numFmtId="49" fontId="84" fillId="0" borderId="0" xfId="0" applyNumberFormat="1" applyFont="1" applyFill="1" applyAlignment="1">
      <alignment horizontal="center" vertical="top" wrapText="1"/>
    </xf>
    <xf numFmtId="0" fontId="62" fillId="0" borderId="0" xfId="0" applyFont="1" applyFill="1" applyBorder="1" applyAlignment="1">
      <alignment horizontal="center" vertical="top"/>
    </xf>
    <xf numFmtId="49" fontId="9" fillId="0" borderId="0" xfId="153" applyNumberFormat="1" applyFont="1" applyFill="1" applyBorder="1" applyAlignment="1">
      <alignment horizontal="left" vertical="top" wrapText="1"/>
    </xf>
    <xf numFmtId="0" fontId="62" fillId="0" borderId="0" xfId="0" applyFont="1" applyFill="1" applyBorder="1" applyAlignment="1">
      <alignment horizontal="left" vertical="top"/>
    </xf>
    <xf numFmtId="49" fontId="80" fillId="0" borderId="0" xfId="154" applyNumberFormat="1" applyFont="1" applyFill="1" applyAlignment="1">
      <alignment horizontal="left" vertical="top" wrapText="1"/>
    </xf>
    <xf numFmtId="0" fontId="9" fillId="0" borderId="0" xfId="0" applyFont="1" applyFill="1" applyAlignment="1">
      <alignment vertical="top"/>
    </xf>
    <xf numFmtId="0" fontId="9" fillId="0" borderId="0" xfId="0" applyFont="1" applyFill="1" applyAlignment="1">
      <alignment horizontal="left" vertical="top"/>
    </xf>
    <xf numFmtId="0" fontId="62" fillId="0" borderId="0" xfId="0" applyFont="1" applyFill="1" applyAlignment="1">
      <alignment vertical="top"/>
    </xf>
    <xf numFmtId="0" fontId="82" fillId="0" borderId="0" xfId="0" applyFont="1" applyAlignment="1">
      <alignment horizontal="left" vertical="top"/>
    </xf>
    <xf numFmtId="49" fontId="62" fillId="0" borderId="0" xfId="0" applyNumberFormat="1" applyFont="1" applyFill="1" applyAlignment="1">
      <alignment vertical="top"/>
    </xf>
    <xf numFmtId="49" fontId="9" fillId="0" borderId="0" xfId="2" applyNumberFormat="1" applyFont="1" applyFill="1" applyAlignment="1">
      <alignment horizontal="justify" vertical="top" wrapText="1"/>
    </xf>
    <xf numFmtId="49" fontId="9" fillId="0" borderId="0" xfId="0" applyNumberFormat="1" applyFont="1" applyFill="1" applyAlignment="1">
      <alignment horizontal="justify" vertical="top" wrapText="1"/>
    </xf>
    <xf numFmtId="0" fontId="9" fillId="0" borderId="0" xfId="152" applyFont="1" applyFill="1" applyBorder="1" applyAlignment="1">
      <alignment horizontal="center" vertical="top"/>
    </xf>
    <xf numFmtId="0" fontId="9" fillId="0" borderId="0" xfId="152" applyFont="1" applyFill="1" applyBorder="1" applyAlignment="1">
      <alignment horizontal="left" vertical="top" wrapText="1"/>
    </xf>
    <xf numFmtId="49" fontId="9" fillId="0" borderId="0" xfId="0" applyNumberFormat="1" applyFont="1" applyBorder="1" applyAlignment="1">
      <alignment horizontal="left" vertical="top" wrapText="1"/>
    </xf>
    <xf numFmtId="0" fontId="92" fillId="0" borderId="0" xfId="155" applyFont="1" applyFill="1" applyBorder="1" applyAlignment="1">
      <alignment horizontal="left" vertical="top" wrapText="1"/>
    </xf>
    <xf numFmtId="4" fontId="10" fillId="0" borderId="0" xfId="0" applyNumberFormat="1" applyFont="1" applyBorder="1" applyAlignment="1">
      <alignment horizontal="center"/>
    </xf>
    <xf numFmtId="0" fontId="9" fillId="0" borderId="0" xfId="0" applyFont="1" applyBorder="1" applyAlignment="1">
      <alignment horizontal="left" vertical="top"/>
    </xf>
    <xf numFmtId="0" fontId="9" fillId="0" borderId="0" xfId="6" applyNumberFormat="1" applyFont="1" applyFill="1" applyBorder="1" applyAlignment="1">
      <alignment horizontal="center" vertical="top"/>
    </xf>
    <xf numFmtId="0" fontId="9" fillId="0" borderId="0" xfId="6" applyFont="1" applyBorder="1" applyAlignment="1">
      <alignment horizontal="left" vertical="top"/>
    </xf>
    <xf numFmtId="4" fontId="9" fillId="0" borderId="0" xfId="6" applyNumberFormat="1" applyFont="1" applyBorder="1" applyAlignment="1">
      <alignment horizontal="center"/>
    </xf>
    <xf numFmtId="0" fontId="9" fillId="0" borderId="0" xfId="6" applyFont="1" applyFill="1" applyBorder="1" applyAlignment="1">
      <alignment horizontal="left" vertical="top"/>
    </xf>
    <xf numFmtId="16" fontId="9" fillId="0" borderId="0" xfId="6" applyNumberFormat="1" applyFont="1" applyFill="1" applyBorder="1" applyAlignment="1">
      <alignment horizontal="center" vertical="top"/>
    </xf>
    <xf numFmtId="0" fontId="9" fillId="0" borderId="0" xfId="6" applyFont="1" applyBorder="1" applyAlignment="1">
      <alignment horizontal="left" vertical="top" wrapText="1"/>
    </xf>
    <xf numFmtId="0" fontId="9" fillId="0" borderId="0" xfId="6" applyFont="1" applyBorder="1" applyAlignment="1" applyProtection="1">
      <alignment horizontal="left" vertical="top" wrapText="1"/>
    </xf>
    <xf numFmtId="4" fontId="9" fillId="0" borderId="0" xfId="6" applyNumberFormat="1" applyFont="1" applyFill="1" applyBorder="1" applyAlignment="1">
      <alignment horizontal="center"/>
    </xf>
    <xf numFmtId="0" fontId="10" fillId="0" borderId="0" xfId="6" applyNumberFormat="1" applyFont="1" applyFill="1" applyBorder="1" applyAlignment="1">
      <alignment horizontal="center" vertical="top"/>
    </xf>
    <xf numFmtId="4" fontId="10" fillId="0" borderId="0" xfId="6" applyNumberFormat="1" applyFont="1" applyBorder="1" applyAlignment="1">
      <alignment horizontal="center"/>
    </xf>
    <xf numFmtId="0" fontId="10" fillId="0" borderId="0" xfId="0" applyFont="1" applyFill="1" applyAlignment="1">
      <alignment horizontal="left" vertical="top"/>
    </xf>
    <xf numFmtId="0" fontId="92" fillId="0" borderId="0" xfId="0" applyFont="1" applyBorder="1" applyAlignment="1">
      <alignment horizontal="left" vertical="top"/>
    </xf>
    <xf numFmtId="49" fontId="80" fillId="0" borderId="0" xfId="6" applyNumberFormat="1" applyFont="1" applyBorder="1" applyAlignment="1">
      <alignment horizontal="left" vertical="top"/>
    </xf>
    <xf numFmtId="4" fontId="80" fillId="0" borderId="0" xfId="6" applyNumberFormat="1" applyFont="1" applyBorder="1" applyAlignment="1">
      <alignment horizontal="center"/>
    </xf>
    <xf numFmtId="0" fontId="80" fillId="0" borderId="0" xfId="6" applyFont="1" applyBorder="1" applyAlignment="1">
      <alignment horizontal="left" vertical="top"/>
    </xf>
    <xf numFmtId="0" fontId="80" fillId="0" borderId="0" xfId="6" applyFont="1" applyFill="1" applyBorder="1" applyAlignment="1">
      <alignment horizontal="left" vertical="top"/>
    </xf>
    <xf numFmtId="4" fontId="80" fillId="0" borderId="0" xfId="6" applyNumberFormat="1" applyFont="1" applyFill="1" applyBorder="1" applyAlignment="1">
      <alignment horizontal="center"/>
    </xf>
    <xf numFmtId="49" fontId="9" fillId="0" borderId="0" xfId="6" applyNumberFormat="1" applyFont="1" applyFill="1" applyBorder="1" applyAlignment="1">
      <alignment horizontal="center" vertical="top"/>
    </xf>
    <xf numFmtId="49" fontId="9" fillId="0" borderId="0" xfId="6" applyNumberFormat="1" applyFont="1" applyBorder="1" applyAlignment="1">
      <alignment horizontal="left" vertical="top"/>
    </xf>
    <xf numFmtId="0" fontId="80" fillId="0" borderId="0" xfId="0" applyFont="1" applyFill="1" applyBorder="1" applyAlignment="1">
      <alignment horizontal="left" vertical="top" wrapText="1"/>
    </xf>
    <xf numFmtId="4" fontId="80" fillId="0" borderId="0" xfId="0" applyNumberFormat="1" applyFont="1" applyFill="1" applyBorder="1" applyAlignment="1">
      <alignment horizontal="center" wrapText="1"/>
    </xf>
    <xf numFmtId="0" fontId="80" fillId="0" borderId="0" xfId="0" applyFont="1" applyFill="1" applyBorder="1" applyAlignment="1">
      <alignment horizontal="right" vertical="top"/>
    </xf>
    <xf numFmtId="4" fontId="49" fillId="0" borderId="0" xfId="6" applyNumberFormat="1" applyFont="1" applyBorder="1" applyAlignment="1">
      <alignment horizontal="center"/>
    </xf>
    <xf numFmtId="0" fontId="93" fillId="0" borderId="0" xfId="6" applyFont="1" applyBorder="1" applyAlignment="1">
      <alignment horizontal="left" vertical="top"/>
    </xf>
    <xf numFmtId="170" fontId="9" fillId="0" borderId="0" xfId="0" applyNumberFormat="1" applyFont="1" applyFill="1" applyBorder="1" applyAlignment="1">
      <alignment horizontal="right" vertical="top"/>
    </xf>
    <xf numFmtId="4" fontId="9" fillId="0" borderId="0" xfId="0" applyNumberFormat="1" applyFont="1" applyFill="1" applyBorder="1" applyAlignment="1">
      <alignment horizontal="center" wrapText="1"/>
    </xf>
    <xf numFmtId="170" fontId="95" fillId="0" borderId="0" xfId="156" applyNumberFormat="1" applyFont="1" applyFill="1" applyBorder="1" applyAlignment="1">
      <alignment horizontal="right" vertical="top"/>
    </xf>
    <xf numFmtId="0" fontId="6" fillId="0" borderId="0" xfId="0" applyFont="1" applyAlignment="1">
      <alignment horizontal="left" vertical="top"/>
    </xf>
    <xf numFmtId="0" fontId="10" fillId="0" borderId="0" xfId="0" applyFont="1" applyAlignment="1">
      <alignment horizontal="center" vertical="top"/>
    </xf>
    <xf numFmtId="0" fontId="10" fillId="0" borderId="0" xfId="0" applyFont="1" applyFill="1" applyAlignment="1">
      <alignment horizontal="center" vertical="top"/>
    </xf>
    <xf numFmtId="0" fontId="9" fillId="0" borderId="0" xfId="0" applyFont="1" applyAlignment="1">
      <alignment vertical="top" wrapText="1"/>
    </xf>
    <xf numFmtId="49" fontId="9" fillId="0" borderId="2" xfId="0" applyNumberFormat="1" applyFont="1" applyFill="1" applyBorder="1" applyAlignment="1" applyProtection="1">
      <alignment horizontal="justify" vertical="top" wrapText="1"/>
    </xf>
    <xf numFmtId="0" fontId="87" fillId="0" borderId="2" xfId="54" applyNumberFormat="1" applyFont="1" applyFill="1" applyBorder="1" applyAlignment="1" applyProtection="1">
      <alignment vertical="top"/>
    </xf>
    <xf numFmtId="4" fontId="87" fillId="0" borderId="2" xfId="54" applyNumberFormat="1" applyFont="1" applyFill="1" applyBorder="1" applyAlignment="1" applyProtection="1">
      <alignment horizontal="right" vertical="top"/>
    </xf>
    <xf numFmtId="4" fontId="87" fillId="0" borderId="2" xfId="125" applyNumberFormat="1" applyFont="1" applyFill="1" applyBorder="1" applyAlignment="1" applyProtection="1">
      <alignment horizontal="right" vertical="top"/>
      <protection locked="0"/>
    </xf>
    <xf numFmtId="49" fontId="9" fillId="0" borderId="0" xfId="0" applyNumberFormat="1" applyFont="1" applyFill="1" applyBorder="1" applyAlignment="1" applyProtection="1">
      <alignment horizontal="justify" vertical="top" wrapText="1"/>
    </xf>
    <xf numFmtId="0" fontId="87" fillId="0" borderId="0" xfId="54" applyNumberFormat="1" applyFont="1" applyFill="1" applyBorder="1" applyAlignment="1" applyProtection="1">
      <alignment vertical="top"/>
    </xf>
    <xf numFmtId="4" fontId="87" fillId="0" borderId="0" xfId="54" applyNumberFormat="1" applyFont="1" applyFill="1" applyBorder="1" applyAlignment="1" applyProtection="1">
      <alignment horizontal="right" vertical="top"/>
    </xf>
    <xf numFmtId="4" fontId="87" fillId="0" borderId="0" xfId="125" applyNumberFormat="1" applyFont="1" applyFill="1" applyBorder="1" applyAlignment="1" applyProtection="1">
      <alignment horizontal="right" vertical="top"/>
      <protection locked="0"/>
    </xf>
    <xf numFmtId="0" fontId="99" fillId="0" borderId="15" xfId="0" applyFont="1" applyBorder="1" applyAlignment="1">
      <alignment vertical="center" wrapText="1"/>
    </xf>
    <xf numFmtId="0" fontId="0" fillId="0" borderId="0" xfId="0" applyBorder="1" applyAlignment="1">
      <alignment vertical="center" wrapText="1"/>
    </xf>
    <xf numFmtId="0" fontId="85" fillId="0" borderId="16" xfId="0" applyFont="1" applyFill="1" applyBorder="1" applyAlignment="1">
      <alignment horizontal="right" vertical="center" wrapText="1"/>
    </xf>
    <xf numFmtId="0" fontId="85" fillId="0" borderId="0" xfId="0" applyFont="1" applyFill="1" applyAlignment="1">
      <alignment horizontal="justify" vertical="center" wrapText="1"/>
    </xf>
    <xf numFmtId="0" fontId="85" fillId="0" borderId="17" xfId="0" applyFont="1" applyFill="1" applyBorder="1" applyAlignment="1">
      <alignment horizontal="justify" vertical="center" wrapText="1"/>
    </xf>
    <xf numFmtId="0" fontId="85" fillId="0" borderId="16" xfId="0" applyFont="1" applyFill="1" applyBorder="1" applyAlignment="1">
      <alignment horizontal="center" vertical="center" wrapText="1"/>
    </xf>
    <xf numFmtId="0" fontId="85" fillId="0" borderId="27" xfId="0" applyFont="1" applyFill="1" applyBorder="1" applyAlignment="1">
      <alignment horizontal="right" vertical="center" wrapText="1"/>
    </xf>
    <xf numFmtId="0" fontId="85" fillId="0" borderId="26" xfId="0" applyFont="1" applyFill="1" applyBorder="1" applyAlignment="1">
      <alignment horizontal="center" vertical="center" wrapText="1"/>
    </xf>
    <xf numFmtId="0" fontId="85" fillId="0" borderId="0" xfId="0" applyFont="1" applyFill="1"/>
    <xf numFmtId="0" fontId="85" fillId="0" borderId="24" xfId="0" applyFont="1" applyFill="1" applyBorder="1" applyAlignment="1">
      <alignment horizontal="center" vertical="center" wrapText="1"/>
    </xf>
    <xf numFmtId="0" fontId="100" fillId="0" borderId="26" xfId="0" applyFont="1" applyFill="1" applyBorder="1" applyAlignment="1">
      <alignment horizontal="center" vertical="center" wrapText="1"/>
    </xf>
    <xf numFmtId="0" fontId="85" fillId="0" borderId="24" xfId="0" applyFont="1" applyFill="1" applyBorder="1" applyAlignment="1">
      <alignment horizontal="justify" vertical="center" wrapText="1"/>
    </xf>
    <xf numFmtId="0" fontId="85" fillId="0" borderId="0" xfId="0" applyFont="1" applyFill="1" applyAlignment="1">
      <alignment horizontal="right" vertical="center" wrapText="1"/>
    </xf>
    <xf numFmtId="0" fontId="85" fillId="0" borderId="33" xfId="0" applyFont="1" applyFill="1" applyBorder="1" applyAlignment="1">
      <alignment horizontal="right" vertical="center" wrapText="1"/>
    </xf>
    <xf numFmtId="0" fontId="85" fillId="0" borderId="32" xfId="0" applyFont="1" applyFill="1" applyBorder="1" applyAlignment="1">
      <alignment horizontal="center" vertical="center" wrapText="1"/>
    </xf>
    <xf numFmtId="0" fontId="101" fillId="0" borderId="0" xfId="0" applyFont="1"/>
    <xf numFmtId="0" fontId="85" fillId="0" borderId="17" xfId="0" applyFont="1" applyFill="1" applyBorder="1" applyAlignment="1">
      <alignment horizontal="center" vertical="center" wrapText="1"/>
    </xf>
    <xf numFmtId="0" fontId="85" fillId="0" borderId="39" xfId="0" applyFont="1" applyFill="1" applyBorder="1" applyAlignment="1">
      <alignment horizontal="right" vertical="center" wrapText="1"/>
    </xf>
    <xf numFmtId="0" fontId="85" fillId="0" borderId="0" xfId="0" applyFont="1" applyFill="1" applyAlignment="1">
      <alignment horizontal="center" vertical="center" wrapText="1"/>
    </xf>
    <xf numFmtId="0" fontId="85" fillId="0" borderId="39" xfId="0" applyFont="1" applyFill="1" applyBorder="1" applyAlignment="1">
      <alignment horizontal="center" vertical="center" wrapText="1"/>
    </xf>
    <xf numFmtId="0" fontId="85" fillId="0" borderId="38" xfId="0" applyFont="1" applyFill="1" applyBorder="1" applyAlignment="1">
      <alignment horizontal="center" vertical="center" wrapText="1"/>
    </xf>
    <xf numFmtId="0" fontId="85" fillId="0" borderId="11" xfId="0" applyFont="1" applyFill="1" applyBorder="1" applyAlignment="1">
      <alignment horizontal="right" vertical="center" wrapText="1"/>
    </xf>
    <xf numFmtId="0" fontId="85" fillId="0" borderId="12" xfId="0" applyFont="1" applyBorder="1" applyAlignment="1">
      <alignment horizontal="center" vertical="center" wrapText="1"/>
    </xf>
    <xf numFmtId="0" fontId="97" fillId="0" borderId="7" xfId="0" applyFont="1" applyBorder="1"/>
    <xf numFmtId="0" fontId="0" fillId="0" borderId="8" xfId="0" applyBorder="1"/>
    <xf numFmtId="0" fontId="0" fillId="0" borderId="9" xfId="0" applyBorder="1"/>
    <xf numFmtId="0" fontId="102" fillId="0" borderId="7" xfId="0" applyFont="1" applyBorder="1"/>
    <xf numFmtId="0" fontId="102" fillId="0" borderId="8" xfId="0" applyFont="1" applyBorder="1"/>
    <xf numFmtId="0" fontId="102" fillId="0" borderId="0" xfId="0" applyFont="1"/>
    <xf numFmtId="0" fontId="0" fillId="0" borderId="0" xfId="0" applyBorder="1" applyAlignment="1">
      <alignment horizontal="left" vertical="top" wrapText="1"/>
    </xf>
    <xf numFmtId="0" fontId="102" fillId="0" borderId="0" xfId="0" applyFont="1" applyBorder="1"/>
    <xf numFmtId="165" fontId="102" fillId="0" borderId="0" xfId="0" applyNumberFormat="1" applyFont="1" applyBorder="1" applyAlignment="1">
      <alignment horizontal="center"/>
    </xf>
    <xf numFmtId="0" fontId="103" fillId="0" borderId="0" xfId="0" applyFont="1"/>
    <xf numFmtId="0" fontId="64" fillId="0" borderId="8" xfId="54" applyNumberFormat="1" applyFont="1" applyFill="1" applyBorder="1" applyAlignment="1" applyProtection="1">
      <alignment horizontal="left" vertical="top" wrapText="1"/>
    </xf>
    <xf numFmtId="4" fontId="10" fillId="3" borderId="9" xfId="4" applyNumberFormat="1" applyFont="1" applyFill="1" applyBorder="1" applyAlignment="1" applyProtection="1">
      <alignment vertical="top"/>
    </xf>
    <xf numFmtId="4" fontId="63" fillId="0" borderId="9" xfId="3" applyNumberFormat="1" applyFont="1" applyFill="1" applyBorder="1" applyAlignment="1" applyProtection="1">
      <alignment horizontal="right" vertical="top" wrapText="1"/>
    </xf>
    <xf numFmtId="4" fontId="104" fillId="0" borderId="9" xfId="3" applyNumberFormat="1" applyFont="1" applyFill="1" applyBorder="1" applyAlignment="1" applyProtection="1">
      <alignment horizontal="right" vertical="top" wrapText="1"/>
    </xf>
    <xf numFmtId="4" fontId="105" fillId="3" borderId="9" xfId="4" applyNumberFormat="1" applyFont="1" applyFill="1" applyBorder="1" applyAlignment="1" applyProtection="1">
      <alignment vertical="top"/>
    </xf>
    <xf numFmtId="165" fontId="66" fillId="0" borderId="8" xfId="3" applyNumberFormat="1" applyFont="1" applyBorder="1" applyAlignment="1" applyProtection="1">
      <alignment horizontal="right"/>
      <protection locked="0"/>
    </xf>
    <xf numFmtId="165" fontId="66" fillId="3" borderId="8" xfId="3" applyNumberFormat="1" applyFont="1" applyFill="1" applyBorder="1" applyAlignment="1" applyProtection="1">
      <alignment horizontal="right" vertical="center"/>
    </xf>
    <xf numFmtId="165" fontId="66" fillId="12" borderId="8" xfId="3" applyNumberFormat="1" applyFont="1" applyFill="1" applyBorder="1" applyAlignment="1" applyProtection="1">
      <alignment horizontal="right" vertical="center" wrapText="1"/>
    </xf>
    <xf numFmtId="4" fontId="9" fillId="0" borderId="7" xfId="3" applyFont="1" applyBorder="1" applyProtection="1"/>
    <xf numFmtId="4" fontId="9" fillId="0" borderId="8" xfId="3" applyFont="1" applyBorder="1" applyAlignment="1" applyProtection="1">
      <alignment horizontal="center"/>
      <protection locked="0"/>
    </xf>
    <xf numFmtId="4" fontId="9" fillId="0" borderId="9" xfId="3" applyFont="1" applyBorder="1" applyAlignment="1" applyProtection="1">
      <alignment horizontal="center"/>
    </xf>
    <xf numFmtId="0" fontId="13" fillId="0" borderId="2" xfId="3" applyNumberFormat="1" applyFont="1" applyBorder="1" applyAlignment="1" applyProtection="1">
      <alignment horizontal="left"/>
    </xf>
    <xf numFmtId="0" fontId="13" fillId="0" borderId="2" xfId="3" applyNumberFormat="1" applyFont="1" applyBorder="1" applyProtection="1"/>
    <xf numFmtId="4" fontId="11" fillId="0" borderId="0" xfId="3" applyFont="1" applyFill="1" applyBorder="1" applyAlignment="1" applyProtection="1">
      <alignment horizontal="left"/>
    </xf>
    <xf numFmtId="4" fontId="11" fillId="0" borderId="0" xfId="3" applyFont="1" applyFill="1" applyBorder="1" applyProtection="1"/>
    <xf numFmtId="4" fontId="14" fillId="0" borderId="0" xfId="3" applyFont="1" applyBorder="1" applyAlignment="1" applyProtection="1">
      <alignment horizontal="left"/>
    </xf>
    <xf numFmtId="4" fontId="14" fillId="0" borderId="0" xfId="3" applyFont="1" applyBorder="1" applyProtection="1"/>
    <xf numFmtId="4" fontId="11" fillId="0" borderId="0" xfId="3" applyFont="1" applyBorder="1" applyAlignment="1" applyProtection="1">
      <alignment horizontal="left"/>
    </xf>
    <xf numFmtId="4" fontId="11" fillId="0" borderId="0" xfId="3" applyFont="1" applyBorder="1" applyProtection="1"/>
    <xf numFmtId="49" fontId="9" fillId="0" borderId="14" xfId="3" applyNumberFormat="1" applyFont="1" applyFill="1" applyBorder="1" applyAlignment="1" applyProtection="1">
      <alignment horizontal="center" vertical="top"/>
    </xf>
    <xf numFmtId="4" fontId="15" fillId="0" borderId="0" xfId="3" applyFont="1" applyBorder="1" applyAlignment="1" applyProtection="1">
      <alignment horizontal="left"/>
    </xf>
    <xf numFmtId="4" fontId="3" fillId="0" borderId="0" xfId="3" applyBorder="1" applyProtection="1"/>
    <xf numFmtId="49" fontId="7" fillId="0" borderId="14" xfId="54" applyNumberFormat="1" applyFont="1" applyFill="1" applyBorder="1" applyAlignment="1" applyProtection="1">
      <alignment horizontal="center" vertical="top"/>
    </xf>
    <xf numFmtId="4" fontId="23" fillId="0" borderId="0" xfId="54" applyNumberFormat="1" applyFont="1" applyFill="1" applyBorder="1" applyAlignment="1">
      <alignment horizontal="right" vertical="top"/>
    </xf>
    <xf numFmtId="4" fontId="7" fillId="0" borderId="0" xfId="3" applyFont="1" applyBorder="1" applyAlignment="1" applyProtection="1">
      <alignment horizontal="left"/>
    </xf>
    <xf numFmtId="4" fontId="7" fillId="0" borderId="0" xfId="3" applyFont="1" applyBorder="1" applyProtection="1"/>
    <xf numFmtId="49" fontId="9" fillId="0" borderId="14" xfId="54" applyNumberFormat="1" applyFont="1" applyFill="1" applyBorder="1" applyAlignment="1" applyProtection="1">
      <alignment horizontal="center" vertical="top"/>
    </xf>
    <xf numFmtId="4" fontId="10" fillId="0" borderId="0" xfId="54" applyFont="1" applyBorder="1" applyAlignment="1" applyProtection="1">
      <alignment vertical="top"/>
    </xf>
    <xf numFmtId="4" fontId="12" fillId="0" borderId="0" xfId="54" applyNumberFormat="1" applyFont="1" applyFill="1" applyBorder="1" applyAlignment="1">
      <alignment horizontal="right" vertical="top"/>
    </xf>
    <xf numFmtId="4" fontId="17" fillId="0" borderId="0" xfId="54" applyFont="1" applyBorder="1" applyAlignment="1" applyProtection="1">
      <alignment vertical="top"/>
    </xf>
    <xf numFmtId="0" fontId="6" fillId="0" borderId="0" xfId="3" applyNumberFormat="1" applyFont="1" applyFill="1" applyBorder="1" applyAlignment="1" applyProtection="1">
      <alignment horizontal="left"/>
    </xf>
    <xf numFmtId="0" fontId="16" fillId="0" borderId="0" xfId="3" applyNumberFormat="1" applyFont="1" applyFill="1" applyBorder="1" applyProtection="1"/>
    <xf numFmtId="0" fontId="6" fillId="0" borderId="0" xfId="3" applyNumberFormat="1" applyFont="1" applyFill="1" applyBorder="1" applyAlignment="1" applyProtection="1">
      <alignment horizontal="left" vertical="center"/>
    </xf>
    <xf numFmtId="0" fontId="12" fillId="0" borderId="14" xfId="3" applyNumberFormat="1" applyFont="1" applyFill="1" applyBorder="1" applyAlignment="1" applyProtection="1">
      <alignment horizontal="left" vertical="top"/>
    </xf>
    <xf numFmtId="0" fontId="20" fillId="0" borderId="0" xfId="3" applyNumberFormat="1" applyFont="1" applyFill="1" applyBorder="1" applyAlignment="1" applyProtection="1">
      <alignment horizontal="left" vertical="center"/>
    </xf>
    <xf numFmtId="0" fontId="9" fillId="0" borderId="14" xfId="3" applyNumberFormat="1" applyFont="1" applyFill="1" applyBorder="1" applyAlignment="1" applyProtection="1">
      <alignment horizontal="left" vertical="top"/>
    </xf>
    <xf numFmtId="0" fontId="9" fillId="0" borderId="14" xfId="3" applyNumberFormat="1" applyFont="1" applyFill="1" applyBorder="1" applyProtection="1"/>
    <xf numFmtId="0" fontId="12" fillId="0" borderId="14" xfId="54" applyNumberFormat="1" applyFont="1" applyFill="1" applyBorder="1" applyAlignment="1" applyProtection="1">
      <alignment horizontal="left" vertical="top"/>
    </xf>
    <xf numFmtId="4" fontId="6" fillId="0" borderId="0" xfId="3" applyFont="1" applyBorder="1" applyAlignment="1" applyProtection="1">
      <alignment horizontal="left" vertical="center"/>
    </xf>
    <xf numFmtId="4" fontId="8" fillId="0" borderId="0" xfId="3" applyFont="1" applyFill="1" applyBorder="1" applyAlignment="1" applyProtection="1">
      <alignment horizontal="left" vertical="center"/>
    </xf>
    <xf numFmtId="4" fontId="8" fillId="0" borderId="0" xfId="3" applyFont="1" applyFill="1" applyBorder="1" applyAlignment="1" applyProtection="1">
      <alignment vertical="center"/>
    </xf>
    <xf numFmtId="4" fontId="8" fillId="0" borderId="14" xfId="3" applyFont="1" applyFill="1" applyBorder="1" applyAlignment="1" applyProtection="1">
      <alignment vertical="center"/>
    </xf>
    <xf numFmtId="4" fontId="9" fillId="0" borderId="14" xfId="54" applyFont="1" applyBorder="1" applyProtection="1"/>
    <xf numFmtId="4" fontId="9" fillId="0" borderId="0" xfId="54" applyFont="1" applyBorder="1" applyProtection="1"/>
    <xf numFmtId="2" fontId="9" fillId="0" borderId="0" xfId="54" applyNumberFormat="1" applyFont="1" applyBorder="1" applyAlignment="1" applyProtection="1">
      <alignment horizontal="center"/>
    </xf>
    <xf numFmtId="4" fontId="9" fillId="0" borderId="0" xfId="54" applyFont="1" applyBorder="1" applyAlignment="1" applyProtection="1">
      <alignment horizontal="center"/>
    </xf>
    <xf numFmtId="4" fontId="9" fillId="0" borderId="0" xfId="54" applyFont="1" applyBorder="1" applyAlignment="1" applyProtection="1">
      <alignment horizontal="center"/>
      <protection locked="0"/>
    </xf>
    <xf numFmtId="4" fontId="9" fillId="0" borderId="14" xfId="3" applyFont="1" applyBorder="1" applyProtection="1"/>
    <xf numFmtId="4" fontId="9" fillId="0" borderId="0" xfId="3" applyFont="1" applyBorder="1" applyAlignment="1" applyProtection="1">
      <alignment horizontal="right" vertical="top"/>
    </xf>
    <xf numFmtId="4" fontId="9" fillId="0" borderId="0" xfId="3" applyFont="1" applyBorder="1" applyAlignment="1" applyProtection="1">
      <alignment horizontal="right" vertical="top"/>
      <protection locked="0"/>
    </xf>
    <xf numFmtId="0" fontId="7" fillId="0" borderId="0" xfId="0" applyNumberFormat="1" applyFont="1" applyFill="1" applyBorder="1" applyAlignment="1" applyProtection="1">
      <alignment vertical="top" wrapText="1"/>
    </xf>
    <xf numFmtId="4" fontId="9" fillId="0" borderId="0" xfId="54" applyNumberFormat="1" applyFont="1" applyFill="1" applyBorder="1" applyAlignment="1">
      <alignment horizontal="right" vertical="top"/>
    </xf>
    <xf numFmtId="4" fontId="9" fillId="0" borderId="0" xfId="54" applyFont="1" applyBorder="1" applyAlignment="1" applyProtection="1">
      <alignment vertical="top"/>
    </xf>
    <xf numFmtId="4" fontId="15" fillId="0" borderId="14" xfId="3" applyFont="1" applyBorder="1" applyAlignment="1" applyProtection="1">
      <alignment vertical="top"/>
    </xf>
    <xf numFmtId="2" fontId="9" fillId="0" borderId="0" xfId="0" applyNumberFormat="1" applyFont="1" applyFill="1" applyBorder="1" applyAlignment="1" applyProtection="1">
      <alignment horizontal="left" vertical="top" wrapText="1" shrinkToFit="1" readingOrder="1"/>
      <protection locked="0"/>
    </xf>
    <xf numFmtId="4" fontId="15" fillId="0" borderId="14" xfId="54" applyFont="1" applyBorder="1" applyAlignment="1" applyProtection="1">
      <alignment vertical="top"/>
    </xf>
    <xf numFmtId="4" fontId="15" fillId="0" borderId="0" xfId="54" applyFont="1" applyBorder="1" applyAlignment="1" applyProtection="1">
      <alignment vertical="top"/>
    </xf>
    <xf numFmtId="4" fontId="15" fillId="0" borderId="0" xfId="3" applyFont="1" applyBorder="1" applyAlignment="1" applyProtection="1">
      <alignment horizontal="left" vertical="top"/>
    </xf>
    <xf numFmtId="4" fontId="15" fillId="0" borderId="0" xfId="3" applyFont="1" applyBorder="1" applyAlignment="1" applyProtection="1">
      <alignment vertical="top"/>
    </xf>
    <xf numFmtId="0" fontId="7" fillId="0" borderId="0" xfId="0" applyNumberFormat="1" applyFont="1" applyFill="1" applyBorder="1" applyAlignment="1" applyProtection="1">
      <alignment horizontal="left" vertical="top" wrapText="1"/>
    </xf>
    <xf numFmtId="4" fontId="15" fillId="0" borderId="14" xfId="3" applyFont="1" applyBorder="1" applyProtection="1"/>
    <xf numFmtId="0" fontId="62" fillId="0" borderId="0" xfId="0" applyFont="1" applyBorder="1" applyAlignment="1">
      <alignment horizontal="left" vertical="top" wrapText="1"/>
    </xf>
    <xf numFmtId="4" fontId="15" fillId="0" borderId="0" xfId="3" applyFont="1" applyBorder="1" applyProtection="1"/>
    <xf numFmtId="4" fontId="11" fillId="0" borderId="0" xfId="54" applyFont="1" applyBorder="1" applyAlignment="1" applyProtection="1">
      <alignment horizontal="left"/>
    </xf>
    <xf numFmtId="4" fontId="11" fillId="0" borderId="0" xfId="54" applyFont="1" applyBorder="1" applyProtection="1"/>
    <xf numFmtId="4" fontId="15" fillId="0" borderId="0" xfId="3" applyFont="1" applyBorder="1" applyAlignment="1" applyProtection="1">
      <alignment horizontal="left" vertical="center"/>
    </xf>
    <xf numFmtId="4" fontId="74" fillId="0" borderId="0" xfId="3" applyFont="1" applyBorder="1" applyAlignment="1" applyProtection="1">
      <alignment horizontal="left"/>
    </xf>
    <xf numFmtId="4" fontId="74" fillId="0" borderId="0" xfId="3" applyFont="1" applyBorder="1" applyProtection="1"/>
    <xf numFmtId="4" fontId="74" fillId="0" borderId="14" xfId="3" applyFont="1" applyBorder="1" applyProtection="1"/>
    <xf numFmtId="49" fontId="10" fillId="0" borderId="14" xfId="54" applyNumberFormat="1" applyFont="1" applyFill="1" applyBorder="1" applyAlignment="1" applyProtection="1">
      <alignment horizontal="left" vertical="top"/>
    </xf>
    <xf numFmtId="49" fontId="17" fillId="0" borderId="14" xfId="54" applyNumberFormat="1" applyFont="1" applyFill="1" applyBorder="1" applyAlignment="1" applyProtection="1">
      <alignment horizontal="left" vertical="top"/>
    </xf>
    <xf numFmtId="49" fontId="73" fillId="0" borderId="14" xfId="54" applyNumberFormat="1" applyFont="1" applyFill="1" applyBorder="1" applyAlignment="1" applyProtection="1">
      <alignment horizontal="left" vertical="top"/>
    </xf>
    <xf numFmtId="49" fontId="64" fillId="0" borderId="14" xfId="54" applyNumberFormat="1" applyFont="1" applyFill="1" applyBorder="1" applyAlignment="1" applyProtection="1">
      <alignment horizontal="left" vertical="top"/>
    </xf>
    <xf numFmtId="0" fontId="65" fillId="0" borderId="14" xfId="54" applyNumberFormat="1" applyFont="1" applyFill="1" applyBorder="1" applyAlignment="1" applyProtection="1">
      <alignment horizontal="left" vertical="top"/>
    </xf>
    <xf numFmtId="0" fontId="16" fillId="0" borderId="14" xfId="54" applyNumberFormat="1" applyFont="1" applyFill="1" applyBorder="1" applyAlignment="1" applyProtection="1">
      <alignment horizontal="left" vertical="top"/>
    </xf>
    <xf numFmtId="4" fontId="7" fillId="0" borderId="0" xfId="54" applyFont="1" applyBorder="1" applyAlignment="1" applyProtection="1">
      <alignment vertical="top"/>
    </xf>
    <xf numFmtId="4" fontId="16" fillId="0" borderId="14" xfId="3" applyFont="1" applyBorder="1" applyProtection="1"/>
    <xf numFmtId="4" fontId="12" fillId="0" borderId="0" xfId="3" applyFont="1" applyBorder="1" applyProtection="1"/>
    <xf numFmtId="2" fontId="12" fillId="0" borderId="0" xfId="3" applyNumberFormat="1" applyFont="1" applyBorder="1" applyAlignment="1" applyProtection="1">
      <alignment horizontal="center"/>
    </xf>
    <xf numFmtId="4" fontId="12" fillId="0" borderId="0" xfId="3" applyFont="1" applyBorder="1" applyAlignment="1" applyProtection="1">
      <alignment horizontal="center"/>
    </xf>
    <xf numFmtId="4" fontId="12" fillId="0" borderId="0" xfId="3" applyFont="1" applyBorder="1" applyAlignment="1" applyProtection="1">
      <alignment horizontal="center"/>
      <protection locked="0"/>
    </xf>
    <xf numFmtId="49" fontId="76" fillId="0" borderId="14" xfId="54" applyNumberFormat="1" applyFont="1" applyFill="1" applyBorder="1" applyAlignment="1" applyProtection="1">
      <alignment horizontal="center" vertical="top"/>
    </xf>
    <xf numFmtId="0" fontId="64" fillId="0" borderId="14" xfId="54" applyNumberFormat="1" applyFont="1" applyFill="1" applyBorder="1" applyAlignment="1" applyProtection="1">
      <alignment horizontal="left" vertical="top"/>
    </xf>
    <xf numFmtId="49" fontId="16" fillId="0" borderId="14" xfId="54" applyNumberFormat="1" applyFont="1" applyFill="1" applyBorder="1" applyAlignment="1" applyProtection="1">
      <alignment horizontal="center" vertical="top"/>
    </xf>
    <xf numFmtId="0" fontId="9" fillId="0" borderId="0" xfId="0" applyFont="1" applyBorder="1" applyAlignment="1">
      <alignment vertical="top" wrapText="1"/>
    </xf>
    <xf numFmtId="4" fontId="21" fillId="0" borderId="14" xfId="3" applyNumberFormat="1" applyFont="1" applyFill="1" applyBorder="1" applyProtection="1"/>
    <xf numFmtId="4" fontId="21" fillId="0" borderId="0" xfId="3" applyNumberFormat="1" applyFont="1" applyBorder="1" applyProtection="1"/>
    <xf numFmtId="0" fontId="10" fillId="0" borderId="14" xfId="3" applyNumberFormat="1" applyFont="1" applyFill="1" applyBorder="1" applyAlignment="1" applyProtection="1">
      <alignment vertical="center"/>
    </xf>
    <xf numFmtId="4" fontId="10" fillId="0" borderId="0" xfId="3" applyFont="1" applyBorder="1" applyAlignment="1" applyProtection="1">
      <alignment horizontal="right"/>
      <protection locked="0"/>
    </xf>
    <xf numFmtId="4" fontId="9" fillId="0" borderId="0" xfId="3" applyFont="1" applyBorder="1" applyAlignment="1" applyProtection="1">
      <alignment horizontal="right"/>
      <protection locked="0"/>
    </xf>
    <xf numFmtId="4" fontId="80" fillId="0" borderId="0" xfId="0" applyNumberFormat="1" applyFont="1" applyBorder="1" applyAlignment="1">
      <alignment horizontal="right" vertical="center" wrapText="1"/>
    </xf>
    <xf numFmtId="0" fontId="62" fillId="0" borderId="0" xfId="0" applyFont="1" applyFill="1" applyBorder="1" applyAlignment="1">
      <alignment horizontal="left" vertical="top" wrapText="1"/>
    </xf>
    <xf numFmtId="0" fontId="84" fillId="0" borderId="0" xfId="0" applyFont="1" applyFill="1" applyBorder="1" applyAlignment="1">
      <alignment horizontal="center" wrapText="1"/>
    </xf>
    <xf numFmtId="49" fontId="84" fillId="0" borderId="0" xfId="0" applyNumberFormat="1" applyFont="1" applyFill="1" applyBorder="1" applyAlignment="1">
      <alignment horizontal="center" vertical="top" wrapText="1"/>
    </xf>
    <xf numFmtId="49" fontId="83" fillId="0" borderId="0" xfId="0" applyNumberFormat="1" applyFont="1" applyBorder="1" applyAlignment="1">
      <alignment horizontal="justify" vertical="top" wrapText="1"/>
    </xf>
    <xf numFmtId="0" fontId="83" fillId="0" borderId="0" xfId="0" applyFont="1" applyBorder="1" applyAlignment="1">
      <alignment horizontal="center"/>
    </xf>
    <xf numFmtId="49" fontId="83" fillId="0" borderId="0" xfId="0" applyNumberFormat="1" applyFont="1" applyBorder="1" applyAlignment="1">
      <alignment horizontal="left" vertical="top" wrapText="1"/>
    </xf>
    <xf numFmtId="4" fontId="81" fillId="0" borderId="0" xfId="0" applyNumberFormat="1" applyFont="1" applyBorder="1" applyAlignment="1">
      <alignment horizontal="right" vertical="center" wrapText="1" shrinkToFit="1"/>
    </xf>
    <xf numFmtId="4" fontId="81" fillId="0" borderId="0" xfId="0" applyNumberFormat="1" applyFont="1" applyBorder="1" applyAlignment="1">
      <alignment horizontal="right" vertical="center" wrapText="1"/>
    </xf>
    <xf numFmtId="4" fontId="0" fillId="0" borderId="0" xfId="0" applyNumberFormat="1" applyBorder="1"/>
    <xf numFmtId="0" fontId="81" fillId="0" borderId="0" xfId="0" applyNumberFormat="1" applyFont="1" applyBorder="1" applyAlignment="1">
      <alignment horizontal="center" vertical="top" wrapText="1" shrinkToFit="1"/>
    </xf>
    <xf numFmtId="0" fontId="81" fillId="0" borderId="0" xfId="0" applyFont="1" applyBorder="1" applyAlignment="1">
      <alignment horizontal="center" vertical="center"/>
    </xf>
    <xf numFmtId="4" fontId="81" fillId="0" borderId="0" xfId="0" applyNumberFormat="1" applyFont="1" applyBorder="1" applyAlignment="1">
      <alignment horizontal="left" wrapText="1" shrinkToFit="1"/>
    </xf>
    <xf numFmtId="4" fontId="81" fillId="0" borderId="0" xfId="0" applyNumberFormat="1" applyFont="1" applyBorder="1" applyAlignment="1">
      <alignment horizontal="left" vertical="center" wrapText="1"/>
    </xf>
    <xf numFmtId="0" fontId="79" fillId="0" borderId="0" xfId="0" applyNumberFormat="1" applyFont="1" applyBorder="1" applyAlignment="1">
      <alignment horizontal="center" vertical="top" wrapText="1" shrinkToFit="1"/>
    </xf>
    <xf numFmtId="0" fontId="79" fillId="0" borderId="0" xfId="0" applyFont="1" applyBorder="1" applyAlignment="1">
      <alignment horizontal="justify" vertical="center" wrapText="1" shrinkToFit="1"/>
    </xf>
    <xf numFmtId="0" fontId="81" fillId="0" borderId="0" xfId="0" applyFont="1" applyBorder="1" applyAlignment="1">
      <alignment horizontal="center" vertical="center" wrapText="1" shrinkToFit="1"/>
    </xf>
    <xf numFmtId="0" fontId="81" fillId="0" borderId="0" xfId="0" applyFont="1" applyBorder="1" applyAlignment="1">
      <alignment horizontal="left" vertical="center"/>
    </xf>
    <xf numFmtId="0" fontId="79" fillId="0" borderId="0" xfId="0" applyFont="1" applyBorder="1" applyAlignment="1">
      <alignment horizontal="left" vertical="center" wrapText="1" shrinkToFit="1"/>
    </xf>
    <xf numFmtId="0" fontId="79" fillId="0" borderId="0" xfId="0" applyFont="1" applyBorder="1" applyAlignment="1">
      <alignment horizontal="center" vertical="center" wrapText="1" shrinkToFit="1"/>
    </xf>
    <xf numFmtId="0" fontId="79" fillId="0" borderId="0" xfId="0" applyFont="1" applyBorder="1" applyAlignment="1">
      <alignment horizontal="left" vertical="center"/>
    </xf>
    <xf numFmtId="4" fontId="79" fillId="0" borderId="0" xfId="0" applyNumberFormat="1" applyFont="1" applyBorder="1" applyAlignment="1">
      <alignment horizontal="left" wrapText="1" shrinkToFit="1"/>
    </xf>
    <xf numFmtId="4" fontId="79" fillId="0" borderId="0" xfId="0" applyNumberFormat="1" applyFont="1" applyBorder="1" applyAlignment="1">
      <alignment horizontal="left" vertical="center" wrapText="1"/>
    </xf>
    <xf numFmtId="0" fontId="81" fillId="0" borderId="0" xfId="0" applyFont="1" applyBorder="1" applyAlignment="1">
      <alignment horizontal="left" vertical="center" wrapText="1" shrinkToFit="1"/>
    </xf>
    <xf numFmtId="171" fontId="9" fillId="0" borderId="0" xfId="0" applyNumberFormat="1" applyFont="1" applyFill="1" applyAlignment="1">
      <alignment horizontal="center"/>
    </xf>
    <xf numFmtId="171" fontId="9" fillId="0" borderId="0" xfId="0" applyNumberFormat="1" applyFont="1" applyAlignment="1">
      <alignment horizontal="center"/>
    </xf>
    <xf numFmtId="171" fontId="9" fillId="0" borderId="0" xfId="0" applyNumberFormat="1" applyFont="1" applyFill="1" applyBorder="1" applyAlignment="1">
      <alignment horizontal="center"/>
    </xf>
    <xf numFmtId="171" fontId="10" fillId="0" borderId="0" xfId="0" applyNumberFormat="1" applyFont="1" applyFill="1" applyBorder="1" applyAlignment="1">
      <alignment horizontal="center"/>
    </xf>
    <xf numFmtId="171" fontId="91" fillId="0" borderId="0" xfId="152" applyNumberFormat="1" applyFont="1" applyFill="1" applyBorder="1" applyAlignment="1" applyProtection="1">
      <alignment horizontal="center"/>
    </xf>
    <xf numFmtId="171" fontId="70" fillId="0" borderId="0" xfId="152" applyNumberFormat="1" applyFont="1" applyFill="1" applyBorder="1" applyAlignment="1">
      <alignment horizontal="center"/>
    </xf>
    <xf numFmtId="0" fontId="82" fillId="0" borderId="0" xfId="0" applyFont="1" applyFill="1" applyAlignment="1">
      <alignment horizontal="center"/>
    </xf>
    <xf numFmtId="171" fontId="10" fillId="0" borderId="0" xfId="0" applyNumberFormat="1" applyFont="1" applyFill="1" applyAlignment="1">
      <alignment horizontal="center"/>
    </xf>
    <xf numFmtId="0" fontId="62" fillId="0" borderId="5" xfId="0" applyFont="1" applyFill="1" applyBorder="1" applyAlignment="1">
      <alignment horizontal="center"/>
    </xf>
    <xf numFmtId="171" fontId="9" fillId="0" borderId="5" xfId="0" applyNumberFormat="1" applyFont="1" applyFill="1" applyBorder="1" applyAlignment="1">
      <alignment horizontal="center"/>
    </xf>
    <xf numFmtId="0" fontId="62" fillId="0" borderId="0" xfId="0" applyFont="1" applyFill="1" applyBorder="1" applyAlignment="1">
      <alignment horizontal="center"/>
    </xf>
    <xf numFmtId="0" fontId="62" fillId="0" borderId="0" xfId="0" applyFont="1" applyFill="1" applyAlignment="1">
      <alignment horizontal="center"/>
    </xf>
    <xf numFmtId="171" fontId="84" fillId="0" borderId="0" xfId="0" applyNumberFormat="1" applyFont="1" applyFill="1" applyAlignment="1">
      <alignment horizontal="center" wrapText="1"/>
    </xf>
    <xf numFmtId="171" fontId="9" fillId="0" borderId="0" xfId="149" applyNumberFormat="1" applyFont="1" applyFill="1" applyAlignment="1" applyProtection="1">
      <alignment horizontal="center"/>
      <protection locked="0"/>
    </xf>
    <xf numFmtId="171" fontId="84" fillId="0" borderId="5" xfId="0" applyNumberFormat="1" applyFont="1" applyFill="1" applyBorder="1" applyAlignment="1">
      <alignment horizontal="center" wrapText="1"/>
    </xf>
    <xf numFmtId="171" fontId="84" fillId="0" borderId="0" xfId="0" applyNumberFormat="1" applyFont="1" applyFill="1" applyBorder="1" applyAlignment="1">
      <alignment horizontal="center" wrapText="1"/>
    </xf>
    <xf numFmtId="171" fontId="62" fillId="0" borderId="0" xfId="0" applyNumberFormat="1" applyFont="1" applyFill="1" applyAlignment="1">
      <alignment horizontal="center"/>
    </xf>
    <xf numFmtId="171" fontId="62" fillId="0" borderId="5" xfId="0" applyNumberFormat="1" applyFont="1" applyFill="1" applyBorder="1" applyAlignment="1">
      <alignment horizontal="center"/>
    </xf>
    <xf numFmtId="0" fontId="9" fillId="0" borderId="0" xfId="0" applyFont="1" applyFill="1" applyAlignment="1">
      <alignment horizontal="center"/>
    </xf>
    <xf numFmtId="171" fontId="82" fillId="0" borderId="0" xfId="0" applyNumberFormat="1" applyFont="1" applyFill="1" applyAlignment="1">
      <alignment horizontal="center"/>
    </xf>
    <xf numFmtId="0" fontId="82" fillId="0" borderId="0" xfId="0" applyFont="1" applyAlignment="1">
      <alignment horizontal="center"/>
    </xf>
    <xf numFmtId="171" fontId="10" fillId="0" borderId="0" xfId="0" applyNumberFormat="1" applyFont="1" applyAlignment="1">
      <alignment horizontal="center"/>
    </xf>
    <xf numFmtId="171" fontId="82" fillId="0" borderId="0" xfId="0" applyNumberFormat="1" applyFont="1" applyAlignment="1">
      <alignment horizontal="center"/>
    </xf>
    <xf numFmtId="171" fontId="82" fillId="0" borderId="0" xfId="149" applyNumberFormat="1" applyFont="1" applyFill="1" applyBorder="1" applyAlignment="1" applyProtection="1">
      <alignment horizontal="center"/>
    </xf>
    <xf numFmtId="0" fontId="9" fillId="0" borderId="0" xfId="0" applyFont="1" applyFill="1" applyAlignment="1">
      <alignment vertical="top" wrapText="1"/>
    </xf>
    <xf numFmtId="49" fontId="62" fillId="0" borderId="0" xfId="0" applyNumberFormat="1" applyFont="1" applyFill="1" applyAlignment="1">
      <alignment horizontal="left" vertical="top"/>
    </xf>
    <xf numFmtId="0" fontId="9" fillId="0" borderId="0" xfId="0" applyFont="1" applyAlignment="1">
      <alignment vertical="top"/>
    </xf>
    <xf numFmtId="0" fontId="9" fillId="0" borderId="0" xfId="0" applyFont="1" applyAlignment="1">
      <alignment horizontal="center"/>
    </xf>
    <xf numFmtId="171" fontId="70" fillId="0" borderId="0" xfId="152" applyNumberFormat="1" applyFont="1" applyFill="1" applyBorder="1" applyAlignment="1" applyProtection="1">
      <alignment horizontal="center"/>
    </xf>
    <xf numFmtId="0" fontId="9" fillId="0" borderId="0" xfId="155" applyNumberFormat="1" applyFont="1" applyFill="1" applyAlignment="1">
      <alignment horizontal="justify" vertical="top" wrapText="1"/>
    </xf>
    <xf numFmtId="4" fontId="9" fillId="0" borderId="0" xfId="158" applyNumberFormat="1" applyFont="1" applyFill="1" applyBorder="1" applyAlignment="1">
      <alignment horizontal="center" wrapText="1"/>
    </xf>
    <xf numFmtId="171" fontId="9" fillId="0" borderId="0" xfId="155" applyNumberFormat="1" applyFont="1" applyFill="1" applyBorder="1" applyAlignment="1">
      <alignment horizontal="center" wrapText="1"/>
    </xf>
    <xf numFmtId="0" fontId="9" fillId="0" borderId="0" xfId="6" applyFont="1" applyFill="1" applyBorder="1" applyAlignment="1">
      <alignment horizontal="left" vertical="top" wrapText="1"/>
    </xf>
    <xf numFmtId="4" fontId="9" fillId="0" borderId="0" xfId="152" applyNumberFormat="1" applyFont="1" applyFill="1" applyAlignment="1">
      <alignment horizontal="center" wrapText="1"/>
    </xf>
    <xf numFmtId="171" fontId="9" fillId="0" borderId="0" xfId="152" applyNumberFormat="1" applyFont="1" applyFill="1" applyAlignment="1">
      <alignment horizontal="center" wrapText="1"/>
    </xf>
    <xf numFmtId="49" fontId="9" fillId="0" borderId="0" xfId="0" applyNumberFormat="1" applyFont="1" applyFill="1" applyBorder="1" applyAlignment="1">
      <alignment horizontal="justify" vertical="top"/>
    </xf>
    <xf numFmtId="0" fontId="92" fillId="0" borderId="0" xfId="0" applyFont="1" applyFill="1" applyBorder="1" applyAlignment="1">
      <alignment horizontal="left" vertical="top"/>
    </xf>
    <xf numFmtId="171" fontId="10" fillId="0" borderId="0" xfId="0" applyNumberFormat="1" applyFont="1" applyBorder="1" applyAlignment="1">
      <alignment horizontal="center"/>
    </xf>
    <xf numFmtId="171" fontId="9" fillId="0" borderId="0" xfId="0" applyNumberFormat="1" applyFont="1" applyBorder="1" applyAlignment="1">
      <alignment horizontal="center"/>
    </xf>
    <xf numFmtId="171" fontId="9" fillId="0" borderId="0" xfId="13" applyNumberFormat="1" applyFont="1" applyBorder="1" applyAlignment="1">
      <alignment horizontal="center"/>
    </xf>
    <xf numFmtId="171" fontId="9" fillId="0" borderId="0" xfId="6" applyNumberFormat="1" applyFont="1" applyBorder="1" applyAlignment="1">
      <alignment horizontal="center"/>
    </xf>
    <xf numFmtId="171" fontId="9" fillId="0" borderId="0" xfId="13" applyNumberFormat="1" applyFont="1" applyFill="1" applyBorder="1" applyAlignment="1">
      <alignment horizontal="center"/>
    </xf>
    <xf numFmtId="171" fontId="9" fillId="0" borderId="0" xfId="6" applyNumberFormat="1" applyFont="1" applyFill="1" applyBorder="1" applyAlignment="1">
      <alignment horizontal="center"/>
    </xf>
    <xf numFmtId="171" fontId="10" fillId="0" borderId="0" xfId="6" applyNumberFormat="1" applyFont="1" applyBorder="1" applyAlignment="1">
      <alignment horizontal="center"/>
    </xf>
    <xf numFmtId="171" fontId="80" fillId="0" borderId="0" xfId="0" applyNumberFormat="1" applyFont="1" applyFill="1" applyBorder="1" applyAlignment="1">
      <alignment horizontal="center"/>
    </xf>
    <xf numFmtId="171" fontId="49" fillId="0" borderId="0" xfId="13" applyNumberFormat="1" applyFont="1" applyBorder="1" applyAlignment="1">
      <alignment horizontal="center"/>
    </xf>
    <xf numFmtId="171" fontId="80" fillId="0" borderId="0" xfId="0" applyNumberFormat="1" applyFont="1" applyFill="1" applyBorder="1" applyAlignment="1">
      <alignment horizontal="center" wrapText="1"/>
    </xf>
    <xf numFmtId="0" fontId="9" fillId="0" borderId="0" xfId="0" applyFont="1" applyFill="1" applyBorder="1" applyAlignment="1">
      <alignment vertical="top" wrapText="1"/>
    </xf>
    <xf numFmtId="171" fontId="95" fillId="0" borderId="0" xfId="157" applyNumberFormat="1" applyFont="1" applyFill="1" applyBorder="1" applyAlignment="1">
      <alignment horizontal="center"/>
    </xf>
    <xf numFmtId="171" fontId="10" fillId="0" borderId="0" xfId="6" applyNumberFormat="1" applyFont="1" applyFill="1" applyBorder="1" applyAlignment="1">
      <alignment horizontal="center"/>
    </xf>
    <xf numFmtId="172" fontId="9" fillId="0" borderId="0" xfId="0" applyNumberFormat="1" applyFont="1" applyFill="1" applyAlignment="1">
      <alignment horizontal="justify" vertical="top" wrapText="1"/>
    </xf>
    <xf numFmtId="171" fontId="9" fillId="0" borderId="0" xfId="33" applyNumberFormat="1" applyFont="1" applyAlignment="1">
      <alignment horizontal="center"/>
    </xf>
    <xf numFmtId="171" fontId="9" fillId="0" borderId="0" xfId="33" applyNumberFormat="1" applyFont="1" applyFill="1" applyAlignment="1">
      <alignment horizontal="center"/>
    </xf>
    <xf numFmtId="0" fontId="9" fillId="0" borderId="0" xfId="155" applyFont="1" applyFill="1" applyAlignment="1">
      <alignment horizontal="center" vertical="top" wrapText="1"/>
    </xf>
    <xf numFmtId="0" fontId="9" fillId="0" borderId="0" xfId="155" applyFont="1" applyFill="1" applyAlignment="1">
      <alignment vertical="top" wrapText="1"/>
    </xf>
    <xf numFmtId="0" fontId="9" fillId="0" borderId="0" xfId="158" applyFont="1" applyFill="1" applyBorder="1" applyAlignment="1">
      <alignment horizontal="center" wrapText="1"/>
    </xf>
    <xf numFmtId="171" fontId="9" fillId="0" borderId="0" xfId="155" applyNumberFormat="1" applyFont="1" applyFill="1" applyAlignment="1">
      <alignment horizontal="center" wrapText="1"/>
    </xf>
    <xf numFmtId="171" fontId="9" fillId="0" borderId="0" xfId="33" applyNumberFormat="1" applyFont="1" applyFill="1" applyAlignment="1">
      <alignment horizontal="center" wrapText="1"/>
    </xf>
    <xf numFmtId="171" fontId="9" fillId="0" borderId="0" xfId="0" applyNumberFormat="1" applyFont="1" applyBorder="1" applyAlignment="1" applyProtection="1">
      <alignment horizontal="center"/>
    </xf>
    <xf numFmtId="49" fontId="9" fillId="0" borderId="0" xfId="155" applyNumberFormat="1" applyFont="1" applyFill="1" applyAlignment="1">
      <alignment horizontal="center" vertical="top" wrapText="1"/>
    </xf>
    <xf numFmtId="0" fontId="9" fillId="0" borderId="0" xfId="155" applyFont="1" applyFill="1" applyAlignment="1">
      <alignment horizontal="center" wrapText="1"/>
    </xf>
    <xf numFmtId="49" fontId="9" fillId="0" borderId="0" xfId="155" applyNumberFormat="1" applyFont="1" applyFill="1" applyAlignment="1">
      <alignment horizontal="left" vertical="top" wrapText="1"/>
    </xf>
    <xf numFmtId="171" fontId="91" fillId="0" borderId="0" xfId="152" applyNumberFormat="1" applyFont="1" applyFill="1" applyBorder="1" applyAlignment="1">
      <alignment horizontal="center"/>
    </xf>
    <xf numFmtId="4" fontId="9" fillId="0" borderId="13" xfId="4" applyNumberFormat="1" applyFont="1" applyFill="1" applyBorder="1" applyAlignment="1" applyProtection="1">
      <alignment horizontal="right"/>
    </xf>
    <xf numFmtId="4" fontId="7" fillId="0" borderId="13" xfId="18" applyNumberFormat="1" applyFont="1" applyFill="1" applyBorder="1" applyAlignment="1" applyProtection="1">
      <alignment horizontal="right" vertical="top"/>
    </xf>
    <xf numFmtId="4" fontId="9" fillId="0" borderId="13" xfId="18" applyNumberFormat="1" applyFont="1" applyFill="1" applyBorder="1" applyAlignment="1" applyProtection="1">
      <alignment horizontal="right" vertical="top"/>
    </xf>
    <xf numFmtId="4" fontId="9" fillId="0" borderId="13" xfId="3" applyNumberFormat="1" applyFont="1" applyFill="1" applyBorder="1" applyAlignment="1" applyProtection="1">
      <alignment horizontal="right" vertical="top" wrapText="1"/>
    </xf>
    <xf numFmtId="0" fontId="9" fillId="0" borderId="13" xfId="3" applyNumberFormat="1" applyFont="1" applyFill="1" applyBorder="1" applyProtection="1"/>
    <xf numFmtId="4" fontId="8" fillId="0" borderId="13" xfId="3" applyFont="1" applyFill="1" applyBorder="1" applyAlignment="1" applyProtection="1">
      <alignment vertical="center"/>
    </xf>
    <xf numFmtId="4" fontId="9" fillId="0" borderId="13" xfId="3" applyFont="1" applyBorder="1" applyAlignment="1" applyProtection="1">
      <alignment horizontal="center"/>
    </xf>
    <xf numFmtId="4" fontId="9" fillId="0" borderId="13" xfId="54" applyFont="1" applyBorder="1" applyAlignment="1" applyProtection="1">
      <alignment horizontal="center"/>
    </xf>
    <xf numFmtId="4" fontId="9" fillId="0" borderId="13" xfId="3" applyFont="1" applyBorder="1" applyAlignment="1" applyProtection="1">
      <alignment horizontal="right" vertical="top"/>
    </xf>
    <xf numFmtId="2" fontId="9" fillId="0" borderId="13" xfId="0" applyNumberFormat="1" applyFont="1" applyFill="1" applyBorder="1" applyAlignment="1" applyProtection="1">
      <alignment horizontal="left" vertical="top" wrapText="1" shrinkToFit="1" readingOrder="1"/>
      <protection locked="0"/>
    </xf>
    <xf numFmtId="4" fontId="15" fillId="0" borderId="13" xfId="54" applyFont="1" applyBorder="1" applyAlignment="1" applyProtection="1">
      <alignment vertical="top"/>
    </xf>
    <xf numFmtId="0" fontId="9" fillId="0" borderId="13" xfId="0" applyFont="1" applyBorder="1" applyAlignment="1">
      <alignment horizontal="left" vertical="top" wrapText="1"/>
    </xf>
    <xf numFmtId="49" fontId="9" fillId="0" borderId="13" xfId="54" applyNumberFormat="1" applyFont="1" applyFill="1" applyBorder="1" applyAlignment="1" applyProtection="1">
      <alignment horizontal="left" vertical="top" wrapText="1"/>
    </xf>
    <xf numFmtId="4" fontId="74" fillId="0" borderId="13" xfId="3" applyFont="1" applyBorder="1" applyProtection="1"/>
    <xf numFmtId="2" fontId="9" fillId="0" borderId="13" xfId="125" applyNumberFormat="1" applyFont="1" applyFill="1" applyBorder="1" applyAlignment="1" applyProtection="1">
      <alignment horizontal="right" vertical="top"/>
    </xf>
    <xf numFmtId="0" fontId="9" fillId="0" borderId="13" xfId="0" applyNumberFormat="1" applyFont="1" applyFill="1" applyBorder="1" applyAlignment="1" applyProtection="1">
      <alignment horizontal="left" vertical="top" wrapText="1"/>
    </xf>
    <xf numFmtId="4" fontId="12" fillId="0" borderId="13" xfId="54" applyNumberFormat="1" applyFont="1" applyFill="1" applyBorder="1" applyAlignment="1" applyProtection="1">
      <alignment horizontal="right" vertical="top" wrapText="1"/>
    </xf>
    <xf numFmtId="4" fontId="65" fillId="0" borderId="13" xfId="3" applyNumberFormat="1" applyFont="1" applyFill="1" applyBorder="1" applyAlignment="1" applyProtection="1">
      <alignment horizontal="right" vertical="top" wrapText="1"/>
    </xf>
    <xf numFmtId="4" fontId="16" fillId="0" borderId="13" xfId="3" applyNumberFormat="1" applyFont="1" applyFill="1" applyBorder="1" applyAlignment="1" applyProtection="1">
      <alignment horizontal="right" vertical="top" wrapText="1"/>
    </xf>
    <xf numFmtId="4" fontId="15" fillId="0" borderId="13" xfId="3" applyFont="1" applyBorder="1" applyProtection="1"/>
    <xf numFmtId="4" fontId="65" fillId="0" borderId="13" xfId="54" applyNumberFormat="1" applyFont="1" applyFill="1" applyBorder="1" applyAlignment="1" applyProtection="1">
      <alignment horizontal="right" vertical="top" wrapText="1"/>
    </xf>
    <xf numFmtId="4" fontId="7" fillId="0" borderId="13" xfId="125" applyNumberFormat="1" applyFont="1" applyFill="1" applyBorder="1" applyAlignment="1" applyProtection="1">
      <alignment horizontal="right" vertical="top"/>
    </xf>
    <xf numFmtId="4" fontId="12" fillId="0" borderId="13" xfId="3" applyFont="1" applyBorder="1" applyAlignment="1" applyProtection="1">
      <alignment horizontal="center"/>
    </xf>
    <xf numFmtId="4" fontId="76" fillId="0" borderId="13" xfId="18" applyNumberFormat="1" applyFont="1" applyFill="1" applyBorder="1" applyAlignment="1" applyProtection="1">
      <alignment horizontal="right" vertical="top"/>
    </xf>
    <xf numFmtId="4" fontId="64" fillId="0" borderId="13" xfId="123" applyNumberFormat="1" applyFont="1" applyFill="1" applyBorder="1" applyAlignment="1" applyProtection="1">
      <alignment horizontal="right" vertical="top"/>
    </xf>
    <xf numFmtId="4" fontId="21" fillId="0" borderId="13" xfId="3" applyNumberFormat="1" applyFont="1" applyBorder="1" applyProtection="1"/>
    <xf numFmtId="4" fontId="10" fillId="0" borderId="13" xfId="3" applyFont="1" applyBorder="1" applyAlignment="1" applyProtection="1">
      <alignment horizontal="right"/>
    </xf>
    <xf numFmtId="165" fontId="10" fillId="0" borderId="13" xfId="3" applyNumberFormat="1" applyFont="1" applyBorder="1" applyAlignment="1" applyProtection="1">
      <alignment horizontal="right"/>
      <protection locked="0"/>
    </xf>
    <xf numFmtId="165" fontId="10" fillId="0" borderId="13" xfId="3" applyNumberFormat="1" applyFont="1" applyBorder="1" applyAlignment="1" applyProtection="1">
      <alignment horizontal="center"/>
      <protection locked="0"/>
    </xf>
    <xf numFmtId="165" fontId="7" fillId="3" borderId="9" xfId="3" applyNumberFormat="1" applyFont="1" applyFill="1" applyBorder="1" applyAlignment="1" applyProtection="1">
      <alignment horizontal="right" vertical="center"/>
    </xf>
    <xf numFmtId="4" fontId="9" fillId="0" borderId="13" xfId="3" applyFont="1" applyBorder="1" applyAlignment="1" applyProtection="1">
      <alignment horizontal="right"/>
    </xf>
    <xf numFmtId="49" fontId="6" fillId="2" borderId="7" xfId="3" applyNumberFormat="1" applyFont="1" applyFill="1" applyBorder="1" applyAlignment="1" applyProtection="1">
      <alignment horizontal="center" vertical="top"/>
    </xf>
    <xf numFmtId="0" fontId="6" fillId="2" borderId="8" xfId="3" applyNumberFormat="1" applyFont="1" applyFill="1" applyBorder="1" applyAlignment="1" applyProtection="1">
      <alignment vertical="top"/>
    </xf>
    <xf numFmtId="2" fontId="3" fillId="2" borderId="8" xfId="3" applyNumberFormat="1" applyFont="1" applyFill="1" applyBorder="1" applyAlignment="1" applyProtection="1">
      <alignment horizontal="right" vertical="top"/>
    </xf>
    <xf numFmtId="2" fontId="3" fillId="2" borderId="8" xfId="4" applyNumberFormat="1" applyFont="1" applyFill="1" applyBorder="1" applyAlignment="1" applyProtection="1">
      <alignment horizontal="right" vertical="top"/>
      <protection locked="0"/>
    </xf>
    <xf numFmtId="2" fontId="3" fillId="2" borderId="9" xfId="4" applyNumberFormat="1" applyFont="1" applyFill="1" applyBorder="1" applyAlignment="1" applyProtection="1">
      <alignment horizontal="right" vertical="top"/>
    </xf>
    <xf numFmtId="49" fontId="9" fillId="0" borderId="0" xfId="3" applyNumberFormat="1" applyFont="1" applyFill="1" applyBorder="1" applyAlignment="1" applyProtection="1">
      <alignment horizontal="left" vertical="top"/>
    </xf>
    <xf numFmtId="2" fontId="9" fillId="0" borderId="0" xfId="4" applyNumberFormat="1" applyFont="1" applyFill="1" applyBorder="1" applyAlignment="1" applyProtection="1">
      <alignment horizontal="right" vertical="top"/>
    </xf>
    <xf numFmtId="49" fontId="10" fillId="0" borderId="0" xfId="3" applyNumberFormat="1" applyFont="1" applyFill="1" applyBorder="1" applyAlignment="1" applyProtection="1">
      <alignment horizontal="left" vertical="top"/>
    </xf>
    <xf numFmtId="49" fontId="7" fillId="0" borderId="0" xfId="54" applyNumberFormat="1" applyFont="1" applyFill="1" applyBorder="1" applyAlignment="1" applyProtection="1">
      <alignment horizontal="center" vertical="top"/>
    </xf>
    <xf numFmtId="4" fontId="7" fillId="0" borderId="0" xfId="18" applyNumberFormat="1" applyFont="1" applyFill="1" applyBorder="1" applyAlignment="1" applyProtection="1">
      <alignment horizontal="right" vertical="top"/>
    </xf>
    <xf numFmtId="49" fontId="9" fillId="0" borderId="0" xfId="3" applyNumberFormat="1" applyFont="1" applyFill="1" applyBorder="1" applyAlignment="1" applyProtection="1">
      <alignment horizontal="center" vertical="top"/>
    </xf>
    <xf numFmtId="4" fontId="9" fillId="0" borderId="0" xfId="4" applyNumberFormat="1" applyFont="1" applyFill="1" applyBorder="1" applyAlignment="1" applyProtection="1">
      <alignment horizontal="right"/>
    </xf>
    <xf numFmtId="49" fontId="9" fillId="0" borderId="0" xfId="54" applyNumberFormat="1" applyFont="1" applyFill="1" applyBorder="1" applyAlignment="1" applyProtection="1">
      <alignment horizontal="center" vertical="top"/>
    </xf>
    <xf numFmtId="49" fontId="7" fillId="0" borderId="12" xfId="3" applyNumberFormat="1" applyFont="1" applyFill="1" applyBorder="1" applyAlignment="1" applyProtection="1">
      <alignment horizontal="center" vertical="center" wrapText="1"/>
    </xf>
    <xf numFmtId="0" fontId="7" fillId="0" borderId="12" xfId="3" applyNumberFormat="1" applyFont="1" applyFill="1" applyBorder="1" applyAlignment="1" applyProtection="1">
      <alignment horizontal="center" vertical="center" wrapText="1"/>
    </xf>
    <xf numFmtId="2" fontId="9" fillId="0" borderId="12" xfId="3" applyNumberFormat="1" applyFont="1" applyFill="1" applyBorder="1" applyAlignment="1" applyProtection="1">
      <alignment horizontal="center" vertical="center"/>
    </xf>
    <xf numFmtId="2" fontId="9" fillId="0" borderId="12" xfId="3" applyNumberFormat="1" applyFont="1" applyFill="1" applyBorder="1" applyAlignment="1" applyProtection="1">
      <alignment horizontal="center" vertical="center"/>
      <protection locked="0"/>
    </xf>
    <xf numFmtId="0" fontId="9" fillId="0" borderId="0" xfId="54" quotePrefix="1" applyNumberFormat="1" applyFont="1" applyFill="1" applyBorder="1" applyAlignment="1" applyProtection="1">
      <alignment horizontal="justify" vertical="top" wrapText="1"/>
    </xf>
    <xf numFmtId="0" fontId="108" fillId="0" borderId="46" xfId="159" applyFont="1" applyFill="1" applyBorder="1" applyAlignment="1">
      <alignment horizontal="center" vertical="center" wrapText="1"/>
    </xf>
    <xf numFmtId="0" fontId="107" fillId="0" borderId="0" xfId="159"/>
    <xf numFmtId="0" fontId="107" fillId="0" borderId="0" xfId="159" applyBorder="1"/>
    <xf numFmtId="0" fontId="108" fillId="0" borderId="0" xfId="159" applyFont="1" applyFill="1" applyBorder="1" applyAlignment="1">
      <alignment vertical="top" wrapText="1"/>
    </xf>
    <xf numFmtId="0" fontId="108" fillId="0" borderId="0" xfId="159" applyFont="1" applyFill="1" applyBorder="1" applyAlignment="1">
      <alignment wrapText="1"/>
    </xf>
    <xf numFmtId="0" fontId="108" fillId="0" borderId="0" xfId="159" applyFont="1" applyFill="1" applyBorder="1" applyAlignment="1">
      <alignment horizontal="center" wrapText="1"/>
    </xf>
    <xf numFmtId="0" fontId="109" fillId="0" borderId="0" xfId="159" applyFont="1" applyBorder="1" applyAlignment="1">
      <alignment vertical="center"/>
    </xf>
    <xf numFmtId="0" fontId="109" fillId="0" borderId="0" xfId="159" applyFont="1" applyBorder="1" applyAlignment="1">
      <alignment wrapText="1"/>
    </xf>
    <xf numFmtId="0" fontId="110" fillId="0" borderId="0" xfId="159" applyFont="1" applyFill="1" applyBorder="1"/>
    <xf numFmtId="0" fontId="111" fillId="0" borderId="0" xfId="159" applyFont="1" applyBorder="1" applyAlignment="1">
      <alignment wrapText="1"/>
    </xf>
    <xf numFmtId="0" fontId="112" fillId="0" borderId="0" xfId="159" applyFont="1" applyFill="1" applyBorder="1" applyAlignment="1">
      <alignment horizontal="center" vertical="top"/>
    </xf>
    <xf numFmtId="0" fontId="112" fillId="0" borderId="0" xfId="159" applyFont="1" applyFill="1" applyBorder="1" applyAlignment="1"/>
    <xf numFmtId="0" fontId="110" fillId="0" borderId="0" xfId="159" quotePrefix="1" applyFont="1" applyFill="1" applyBorder="1" applyAlignment="1">
      <alignment horizontal="center" vertical="center" wrapText="1"/>
    </xf>
    <xf numFmtId="1" fontId="110" fillId="0" borderId="0" xfId="159" quotePrefix="1" applyNumberFormat="1" applyFont="1" applyFill="1" applyBorder="1" applyAlignment="1">
      <alignment horizontal="center" vertical="center" wrapText="1"/>
    </xf>
    <xf numFmtId="4" fontId="110" fillId="0" borderId="0" xfId="159" quotePrefix="1" applyNumberFormat="1" applyFont="1" applyFill="1" applyBorder="1" applyAlignment="1" applyProtection="1">
      <alignment horizontal="right" vertical="center" wrapText="1"/>
      <protection locked="0"/>
    </xf>
    <xf numFmtId="4" fontId="110" fillId="0" borderId="0" xfId="159" quotePrefix="1" applyNumberFormat="1" applyFont="1" applyFill="1" applyBorder="1" applyAlignment="1">
      <alignment horizontal="right" vertical="center" wrapText="1"/>
    </xf>
    <xf numFmtId="0" fontId="110" fillId="0" borderId="0" xfId="159" applyFont="1" applyAlignment="1">
      <alignment horizontal="center" vertical="top"/>
    </xf>
    <xf numFmtId="49" fontId="110" fillId="0" borderId="0" xfId="159" applyNumberFormat="1" applyFont="1" applyAlignment="1">
      <alignment horizontal="justify" vertical="top"/>
    </xf>
    <xf numFmtId="0" fontId="110" fillId="0" borderId="0" xfId="159" applyFont="1" applyAlignment="1">
      <alignment horizontal="right"/>
    </xf>
    <xf numFmtId="0" fontId="110" fillId="0" borderId="0" xfId="159" applyFont="1" applyAlignment="1"/>
    <xf numFmtId="7" fontId="110" fillId="0" borderId="0" xfId="159" applyNumberFormat="1" applyFont="1" applyAlignment="1">
      <alignment horizontal="right"/>
    </xf>
    <xf numFmtId="49" fontId="110" fillId="0" borderId="0" xfId="159" applyNumberFormat="1" applyFont="1" applyAlignment="1">
      <alignment horizontal="justify" vertical="top" wrapText="1"/>
    </xf>
    <xf numFmtId="0" fontId="110" fillId="0" borderId="5" xfId="159" applyFont="1" applyBorder="1" applyAlignment="1">
      <alignment horizontal="center" vertical="top"/>
    </xf>
    <xf numFmtId="49" fontId="110" fillId="0" borderId="5" xfId="159" applyNumberFormat="1" applyFont="1" applyBorder="1" applyAlignment="1">
      <alignment horizontal="justify" vertical="top"/>
    </xf>
    <xf numFmtId="0" fontId="110" fillId="0" borderId="5" xfId="159" applyFont="1" applyBorder="1" applyAlignment="1">
      <alignment horizontal="center"/>
    </xf>
    <xf numFmtId="7" fontId="110" fillId="0" borderId="5" xfId="159" applyNumberFormat="1" applyFont="1" applyBorder="1" applyAlignment="1">
      <alignment horizontal="right"/>
    </xf>
    <xf numFmtId="0" fontId="110" fillId="0" borderId="0" xfId="159" applyFont="1" applyAlignment="1">
      <alignment horizontal="center"/>
    </xf>
    <xf numFmtId="0" fontId="110" fillId="0" borderId="0" xfId="159" applyFont="1" applyFill="1" applyBorder="1" applyAlignment="1">
      <alignment horizontal="center" vertical="top" wrapText="1"/>
    </xf>
    <xf numFmtId="0" fontId="110" fillId="0" borderId="0" xfId="159" applyFont="1" applyFill="1" applyBorder="1" applyAlignment="1">
      <alignment wrapText="1"/>
    </xf>
    <xf numFmtId="0" fontId="110" fillId="0" borderId="0" xfId="159" applyFont="1" applyFill="1" applyBorder="1" applyAlignment="1">
      <alignment horizontal="center"/>
    </xf>
    <xf numFmtId="4" fontId="110" fillId="0" borderId="0" xfId="159" applyNumberFormat="1" applyFont="1" applyFill="1" applyBorder="1"/>
    <xf numFmtId="0" fontId="110" fillId="0" borderId="0" xfId="159" applyFont="1" applyAlignment="1">
      <alignment horizontal="justify" vertical="top"/>
    </xf>
    <xf numFmtId="0" fontId="110" fillId="0" borderId="0" xfId="159" applyFont="1"/>
    <xf numFmtId="0" fontId="110" fillId="0" borderId="0" xfId="159" applyFont="1" applyAlignment="1">
      <alignment horizontal="left" vertical="top"/>
    </xf>
    <xf numFmtId="0" fontId="110" fillId="0" borderId="5" xfId="159" applyFont="1" applyBorder="1" applyAlignment="1">
      <alignment horizontal="justify" vertical="top"/>
    </xf>
    <xf numFmtId="4" fontId="110" fillId="0" borderId="0" xfId="159" applyNumberFormat="1" applyFont="1"/>
    <xf numFmtId="44" fontId="110" fillId="0" borderId="0" xfId="159" applyNumberFormat="1" applyFont="1"/>
    <xf numFmtId="0" fontId="110" fillId="0" borderId="0" xfId="159" quotePrefix="1" applyFont="1" applyAlignment="1">
      <alignment horizontal="center" vertical="top"/>
    </xf>
    <xf numFmtId="0" fontId="110" fillId="0" borderId="0" xfId="159" applyFont="1" applyAlignment="1">
      <alignment horizontal="justify" vertical="top" wrapText="1"/>
    </xf>
    <xf numFmtId="4" fontId="110" fillId="0" borderId="0" xfId="159" applyNumberFormat="1" applyFont="1" applyAlignment="1">
      <alignment horizontal="right"/>
    </xf>
    <xf numFmtId="0" fontId="110" fillId="0" borderId="5" xfId="159" applyFont="1" applyBorder="1" applyAlignment="1">
      <alignment horizontal="justify" vertical="top" wrapText="1"/>
    </xf>
    <xf numFmtId="4" fontId="110" fillId="0" borderId="5" xfId="159" applyNumberFormat="1" applyFont="1" applyBorder="1" applyAlignment="1">
      <alignment horizontal="right"/>
    </xf>
    <xf numFmtId="49" fontId="110" fillId="0" borderId="5" xfId="159" quotePrefix="1" applyNumberFormat="1" applyFont="1" applyBorder="1" applyAlignment="1">
      <alignment horizontal="left" vertical="top" wrapText="1"/>
    </xf>
    <xf numFmtId="0" fontId="110" fillId="0" borderId="0" xfId="159" applyFont="1" applyFill="1" applyBorder="1" applyAlignment="1">
      <alignment horizontal="center" vertical="top"/>
    </xf>
    <xf numFmtId="0" fontId="110" fillId="0" borderId="0" xfId="159" applyFont="1" applyFill="1" applyBorder="1" applyAlignment="1">
      <alignment horizontal="justify" vertical="top"/>
    </xf>
    <xf numFmtId="0" fontId="114" fillId="0" borderId="0" xfId="159" applyFont="1" applyFill="1" applyBorder="1" applyAlignment="1">
      <alignment horizontal="justify" vertical="top" wrapText="1"/>
    </xf>
    <xf numFmtId="4" fontId="110" fillId="0" borderId="0" xfId="159" applyNumberFormat="1" applyFont="1" applyFill="1" applyBorder="1" applyAlignment="1">
      <alignment horizontal="right"/>
    </xf>
    <xf numFmtId="0" fontId="110" fillId="0" borderId="0" xfId="159" applyFont="1" applyBorder="1" applyAlignment="1">
      <alignment horizontal="center" vertical="top" wrapText="1"/>
    </xf>
    <xf numFmtId="0" fontId="110" fillId="0" borderId="0" xfId="159" applyFont="1" applyBorder="1" applyAlignment="1">
      <alignment wrapText="1"/>
    </xf>
    <xf numFmtId="0" fontId="115" fillId="0" borderId="0" xfId="160" applyFont="1" applyFill="1" applyBorder="1" applyAlignment="1">
      <alignment horizontal="center"/>
    </xf>
    <xf numFmtId="4" fontId="115" fillId="0" borderId="0" xfId="160" applyNumberFormat="1" applyFont="1" applyFill="1" applyBorder="1" applyAlignment="1">
      <alignment horizontal="center"/>
    </xf>
    <xf numFmtId="4" fontId="115" fillId="0" borderId="0" xfId="159" applyNumberFormat="1" applyFont="1" applyFill="1" applyBorder="1" applyAlignment="1">
      <alignment horizontal="right"/>
    </xf>
    <xf numFmtId="4" fontId="115" fillId="0" borderId="0" xfId="159" applyNumberFormat="1" applyFont="1" applyFill="1" applyBorder="1" applyAlignment="1">
      <alignment horizontal="right" wrapText="1"/>
    </xf>
    <xf numFmtId="0" fontId="108" fillId="0" borderId="0" xfId="159" applyFont="1" applyBorder="1" applyAlignment="1">
      <alignment wrapText="1"/>
    </xf>
    <xf numFmtId="4" fontId="108" fillId="0" borderId="0" xfId="159" applyNumberFormat="1" applyFont="1" applyFill="1" applyBorder="1" applyAlignment="1">
      <alignment horizontal="right" wrapText="1"/>
    </xf>
    <xf numFmtId="0" fontId="108" fillId="0" borderId="0" xfId="159" applyFont="1" applyFill="1" applyBorder="1" applyAlignment="1">
      <alignment horizontal="left" vertical="top" wrapText="1"/>
    </xf>
    <xf numFmtId="0" fontId="108" fillId="0" borderId="5" xfId="159" applyFont="1" applyFill="1" applyBorder="1" applyAlignment="1">
      <alignment horizontal="left" vertical="top" wrapText="1"/>
    </xf>
    <xf numFmtId="0" fontId="108" fillId="0" borderId="5" xfId="159" applyFont="1" applyBorder="1" applyAlignment="1">
      <alignment wrapText="1"/>
    </xf>
    <xf numFmtId="0" fontId="108" fillId="0" borderId="5" xfId="159" applyFont="1" applyFill="1" applyBorder="1" applyAlignment="1">
      <alignment horizontal="center" wrapText="1"/>
    </xf>
    <xf numFmtId="4" fontId="108" fillId="0" borderId="5" xfId="159" applyNumberFormat="1" applyFont="1" applyFill="1" applyBorder="1" applyAlignment="1">
      <alignment horizontal="right" wrapText="1"/>
    </xf>
    <xf numFmtId="0" fontId="110" fillId="0" borderId="0" xfId="159" applyNumberFormat="1" applyFont="1" applyFill="1" applyBorder="1" applyAlignment="1">
      <alignment horizontal="left" vertical="center" wrapText="1"/>
    </xf>
    <xf numFmtId="0" fontId="110" fillId="0" borderId="0" xfId="159" applyFont="1" applyFill="1" applyBorder="1" applyAlignment="1">
      <alignment horizontal="center" vertical="center"/>
    </xf>
    <xf numFmtId="4" fontId="110" fillId="0" borderId="0" xfId="159" applyNumberFormat="1" applyFont="1" applyFill="1" applyBorder="1" applyAlignment="1">
      <alignment horizontal="center" vertical="center"/>
    </xf>
    <xf numFmtId="4" fontId="110" fillId="0" borderId="0" xfId="159" applyNumberFormat="1" applyFont="1" applyFill="1" applyBorder="1" applyAlignment="1">
      <alignment horizontal="right" vertical="center"/>
    </xf>
    <xf numFmtId="4" fontId="110" fillId="0" borderId="0" xfId="159" applyNumberFormat="1" applyFont="1" applyFill="1" applyBorder="1" applyAlignment="1">
      <alignment horizontal="center" vertical="center" wrapText="1"/>
    </xf>
    <xf numFmtId="4" fontId="110" fillId="0" borderId="0" xfId="159" applyNumberFormat="1" applyFont="1" applyFill="1" applyBorder="1" applyAlignment="1" applyProtection="1">
      <alignment horizontal="right" vertical="center" wrapText="1"/>
    </xf>
    <xf numFmtId="4" fontId="116" fillId="0" borderId="0" xfId="159" applyNumberFormat="1" applyFont="1" applyBorder="1" applyAlignment="1">
      <alignment vertical="center" wrapText="1"/>
    </xf>
    <xf numFmtId="0" fontId="110" fillId="0" borderId="5" xfId="159" applyFont="1" applyFill="1" applyBorder="1" applyAlignment="1">
      <alignment horizontal="center"/>
    </xf>
    <xf numFmtId="0" fontId="110" fillId="0" borderId="5" xfId="159" applyNumberFormat="1" applyFont="1" applyFill="1" applyBorder="1" applyAlignment="1">
      <alignment horizontal="left" vertical="center" wrapText="1"/>
    </xf>
    <xf numFmtId="0" fontId="110" fillId="0" borderId="5" xfId="159" applyFont="1" applyFill="1" applyBorder="1" applyAlignment="1">
      <alignment horizontal="center" vertical="center"/>
    </xf>
    <xf numFmtId="4" fontId="110" fillId="0" borderId="5" xfId="159" applyNumberFormat="1" applyFont="1" applyFill="1" applyBorder="1" applyAlignment="1">
      <alignment horizontal="center" vertical="center" wrapText="1"/>
    </xf>
    <xf numFmtId="4" fontId="110" fillId="0" borderId="5" xfId="159" applyNumberFormat="1" applyFont="1" applyFill="1" applyBorder="1" applyAlignment="1" applyProtection="1">
      <alignment horizontal="right" vertical="center" wrapText="1"/>
    </xf>
    <xf numFmtId="4" fontId="116" fillId="0" borderId="5" xfId="159" applyNumberFormat="1" applyFont="1" applyBorder="1" applyAlignment="1">
      <alignment vertical="center" wrapText="1"/>
    </xf>
    <xf numFmtId="0" fontId="110" fillId="0" borderId="5" xfId="159" applyFont="1" applyFill="1" applyBorder="1" applyAlignment="1">
      <alignment horizontal="center" vertical="top" wrapText="1"/>
    </xf>
    <xf numFmtId="49" fontId="110" fillId="0" borderId="5" xfId="159" applyNumberFormat="1" applyFont="1" applyFill="1" applyBorder="1" applyAlignment="1">
      <alignment horizontal="left" wrapText="1"/>
    </xf>
    <xf numFmtId="4" fontId="110" fillId="0" borderId="5" xfId="159" applyNumberFormat="1" applyFont="1" applyFill="1" applyBorder="1" applyAlignment="1">
      <alignment horizontal="center"/>
    </xf>
    <xf numFmtId="4" fontId="110" fillId="0" borderId="5" xfId="159" applyNumberFormat="1" applyFont="1" applyFill="1" applyBorder="1" applyAlignment="1" applyProtection="1">
      <alignment horizontal="right" wrapText="1"/>
    </xf>
    <xf numFmtId="4" fontId="116" fillId="0" borderId="5" xfId="159" applyNumberFormat="1" applyFont="1" applyBorder="1" applyAlignment="1">
      <alignment wrapText="1"/>
    </xf>
    <xf numFmtId="49" fontId="110" fillId="0" borderId="0" xfId="159" applyNumberFormat="1" applyFont="1" applyFill="1" applyBorder="1" applyAlignment="1">
      <alignment horizontal="left" wrapText="1"/>
    </xf>
    <xf numFmtId="4" fontId="110" fillId="0" borderId="0" xfId="159" applyNumberFormat="1" applyFont="1" applyFill="1" applyBorder="1" applyAlignment="1">
      <alignment horizontal="center"/>
    </xf>
    <xf numFmtId="4" fontId="110" fillId="0" borderId="0" xfId="159" applyNumberFormat="1" applyFont="1" applyFill="1" applyBorder="1" applyAlignment="1" applyProtection="1">
      <alignment horizontal="right" wrapText="1"/>
    </xf>
    <xf numFmtId="4" fontId="116" fillId="0" borderId="0" xfId="159" applyNumberFormat="1" applyFont="1" applyBorder="1" applyAlignment="1">
      <alignment wrapText="1"/>
    </xf>
    <xf numFmtId="49" fontId="110" fillId="0" borderId="5" xfId="159" applyNumberFormat="1" applyFont="1" applyFill="1" applyBorder="1" applyAlignment="1">
      <alignment horizontal="left" vertical="center" wrapText="1"/>
    </xf>
    <xf numFmtId="4" fontId="110" fillId="0" borderId="5" xfId="159" applyNumberFormat="1" applyFont="1" applyFill="1" applyBorder="1" applyAlignment="1">
      <alignment horizontal="center" vertical="center"/>
    </xf>
    <xf numFmtId="49" fontId="110" fillId="0" borderId="0" xfId="159" applyNumberFormat="1" applyFont="1" applyFill="1" applyBorder="1" applyAlignment="1">
      <alignment horizontal="left" vertical="center" wrapText="1"/>
    </xf>
    <xf numFmtId="0" fontId="108" fillId="0" borderId="0" xfId="159" applyFont="1" applyFill="1" applyBorder="1" applyAlignment="1">
      <alignment horizontal="center" vertical="top" wrapText="1"/>
    </xf>
    <xf numFmtId="0" fontId="110" fillId="0" borderId="0" xfId="159" applyFont="1" applyBorder="1" applyAlignment="1">
      <alignment horizontal="center"/>
    </xf>
    <xf numFmtId="0" fontId="110" fillId="0" borderId="0" xfId="161" applyFont="1" applyBorder="1" applyAlignment="1">
      <alignment horizontal="center"/>
    </xf>
    <xf numFmtId="4" fontId="110" fillId="0" borderId="0" xfId="159" applyNumberFormat="1" applyFont="1" applyBorder="1"/>
    <xf numFmtId="0" fontId="108" fillId="0" borderId="5" xfId="159" applyFont="1" applyFill="1" applyBorder="1" applyAlignment="1">
      <alignment horizontal="center" vertical="top" wrapText="1"/>
    </xf>
    <xf numFmtId="0" fontId="108" fillId="0" borderId="5" xfId="159" applyFont="1" applyFill="1" applyBorder="1" applyAlignment="1">
      <alignment wrapText="1"/>
    </xf>
    <xf numFmtId="0" fontId="110" fillId="0" borderId="5" xfId="161" applyFont="1" applyBorder="1" applyAlignment="1">
      <alignment horizontal="center"/>
    </xf>
    <xf numFmtId="4" fontId="110" fillId="0" borderId="5" xfId="159" applyNumberFormat="1" applyFont="1" applyBorder="1"/>
    <xf numFmtId="49" fontId="110" fillId="0" borderId="5" xfId="159" applyNumberFormat="1" applyFont="1" applyBorder="1" applyAlignment="1">
      <alignment horizontal="center" vertical="top"/>
    </xf>
    <xf numFmtId="0" fontId="110" fillId="0" borderId="5" xfId="161" applyFont="1" applyBorder="1" applyAlignment="1">
      <alignment horizontal="justify" vertical="top"/>
    </xf>
    <xf numFmtId="0" fontId="110" fillId="0" borderId="5" xfId="159" applyFont="1" applyBorder="1" applyAlignment="1">
      <alignment horizontal="center" vertical="top" wrapText="1"/>
    </xf>
    <xf numFmtId="0" fontId="110" fillId="0" borderId="5" xfId="159" applyFont="1" applyBorder="1" applyAlignment="1">
      <alignment horizontal="left" wrapText="1"/>
    </xf>
    <xf numFmtId="0" fontId="115" fillId="0" borderId="5" xfId="160" applyFont="1" applyFill="1" applyBorder="1" applyAlignment="1">
      <alignment horizontal="center"/>
    </xf>
    <xf numFmtId="4" fontId="115" fillId="0" borderId="5" xfId="160" applyNumberFormat="1" applyFont="1" applyFill="1" applyBorder="1" applyAlignment="1">
      <alignment horizontal="center"/>
    </xf>
    <xf numFmtId="4" fontId="115" fillId="0" borderId="5" xfId="159" applyNumberFormat="1" applyFont="1" applyFill="1" applyBorder="1" applyAlignment="1">
      <alignment horizontal="right"/>
    </xf>
    <xf numFmtId="4" fontId="115" fillId="0" borderId="5" xfId="159" applyNumberFormat="1" applyFont="1" applyFill="1" applyBorder="1" applyAlignment="1">
      <alignment horizontal="right" wrapText="1"/>
    </xf>
    <xf numFmtId="0" fontId="110" fillId="0" borderId="0" xfId="159" applyFont="1" applyBorder="1" applyAlignment="1">
      <alignment horizontal="left" wrapText="1"/>
    </xf>
    <xf numFmtId="0" fontId="102" fillId="0" borderId="0" xfId="159" applyFont="1" applyAlignment="1">
      <alignment horizontal="center" vertical="top"/>
    </xf>
    <xf numFmtId="0" fontId="102" fillId="0" borderId="0" xfId="159" applyFont="1" applyAlignment="1">
      <alignment horizontal="left" vertical="top" wrapText="1"/>
    </xf>
    <xf numFmtId="0" fontId="102" fillId="0" borderId="0" xfId="159" applyFont="1" applyAlignment="1">
      <alignment horizontal="center" vertical="center"/>
    </xf>
    <xf numFmtId="164" fontId="102" fillId="0" borderId="0" xfId="13" applyFont="1"/>
    <xf numFmtId="0" fontId="102" fillId="0" borderId="5" xfId="159" applyFont="1" applyBorder="1" applyAlignment="1">
      <alignment horizontal="center" vertical="top"/>
    </xf>
    <xf numFmtId="0" fontId="102" fillId="0" borderId="5" xfId="159" applyFont="1" applyBorder="1" applyAlignment="1">
      <alignment horizontal="left" vertical="center" wrapText="1"/>
    </xf>
    <xf numFmtId="0" fontId="102" fillId="0" borderId="5" xfId="159" applyFont="1" applyBorder="1" applyAlignment="1">
      <alignment horizontal="center"/>
    </xf>
    <xf numFmtId="164" fontId="102" fillId="0" borderId="5" xfId="13" applyFont="1" applyBorder="1" applyAlignment="1">
      <alignment horizontal="right"/>
    </xf>
    <xf numFmtId="0" fontId="110" fillId="0" borderId="0" xfId="159" applyFont="1" applyFill="1" applyBorder="1" applyAlignment="1">
      <alignment horizontal="center" wrapText="1"/>
    </xf>
    <xf numFmtId="0" fontId="110" fillId="0" borderId="5" xfId="159" applyFont="1" applyFill="1" applyBorder="1" applyAlignment="1">
      <alignment vertical="center" wrapText="1"/>
    </xf>
    <xf numFmtId="0" fontId="115" fillId="0" borderId="0" xfId="160" applyNumberFormat="1" applyFont="1" applyBorder="1" applyAlignment="1">
      <alignment horizontal="center" vertical="top"/>
    </xf>
    <xf numFmtId="0" fontId="115" fillId="0" borderId="0" xfId="160" applyFont="1" applyBorder="1" applyAlignment="1">
      <alignment horizontal="left" vertical="top" wrapText="1"/>
    </xf>
    <xf numFmtId="0" fontId="115" fillId="0" borderId="0" xfId="160" applyFont="1" applyBorder="1" applyAlignment="1">
      <alignment horizontal="center" vertical="center"/>
    </xf>
    <xf numFmtId="4" fontId="115" fillId="0" borderId="0" xfId="160" applyNumberFormat="1" applyFont="1" applyFill="1" applyBorder="1" applyAlignment="1">
      <alignment horizontal="center" vertical="center"/>
    </xf>
    <xf numFmtId="0" fontId="115" fillId="0" borderId="0" xfId="160" applyFont="1" applyBorder="1" applyAlignment="1">
      <alignment horizontal="center"/>
    </xf>
    <xf numFmtId="0" fontId="115" fillId="0" borderId="5" xfId="160" applyNumberFormat="1" applyFont="1" applyBorder="1" applyAlignment="1">
      <alignment horizontal="center" vertical="top"/>
    </xf>
    <xf numFmtId="0" fontId="115" fillId="0" borderId="5" xfId="159" applyFont="1" applyBorder="1"/>
    <xf numFmtId="0" fontId="115" fillId="0" borderId="5" xfId="160" applyFont="1" applyBorder="1" applyAlignment="1">
      <alignment horizontal="center" vertical="center"/>
    </xf>
    <xf numFmtId="4" fontId="115" fillId="0" borderId="5" xfId="160" applyNumberFormat="1" applyFont="1" applyFill="1" applyBorder="1" applyAlignment="1">
      <alignment horizontal="center" vertical="center"/>
    </xf>
    <xf numFmtId="4" fontId="115" fillId="0" borderId="5" xfId="159" applyNumberFormat="1" applyFont="1" applyFill="1" applyBorder="1" applyAlignment="1">
      <alignment horizontal="right" vertical="center"/>
    </xf>
    <xf numFmtId="4" fontId="115" fillId="0" borderId="5" xfId="159" applyNumberFormat="1" applyFont="1" applyFill="1" applyBorder="1" applyAlignment="1">
      <alignment horizontal="right" vertical="center" wrapText="1"/>
    </xf>
    <xf numFmtId="49" fontId="110" fillId="0" borderId="5" xfId="162" applyNumberFormat="1" applyFont="1" applyFill="1" applyBorder="1" applyAlignment="1">
      <alignment horizontal="center" vertical="top"/>
    </xf>
    <xf numFmtId="0" fontId="110" fillId="0" borderId="5" xfId="163" applyFont="1" applyFill="1" applyBorder="1" applyAlignment="1">
      <alignment horizontal="justify" vertical="top"/>
    </xf>
    <xf numFmtId="0" fontId="110" fillId="0" borderId="5" xfId="163" applyFont="1" applyFill="1" applyBorder="1" applyAlignment="1">
      <alignment horizontal="center"/>
    </xf>
    <xf numFmtId="0" fontId="110" fillId="0" borderId="5" xfId="161" applyFont="1" applyFill="1" applyBorder="1" applyAlignment="1">
      <alignment horizontal="center"/>
    </xf>
    <xf numFmtId="4" fontId="110" fillId="0" borderId="5" xfId="159" applyNumberFormat="1" applyFont="1" applyFill="1" applyBorder="1"/>
    <xf numFmtId="49" fontId="110" fillId="0" borderId="0" xfId="162" applyNumberFormat="1" applyFont="1" applyFill="1" applyBorder="1" applyAlignment="1">
      <alignment horizontal="center" vertical="top"/>
    </xf>
    <xf numFmtId="0" fontId="110" fillId="0" borderId="0" xfId="163" applyFont="1" applyFill="1" applyBorder="1" applyAlignment="1">
      <alignment horizontal="justify" vertical="top"/>
    </xf>
    <xf numFmtId="0" fontId="110" fillId="0" borderId="0" xfId="163" applyFont="1" applyFill="1" applyBorder="1" applyAlignment="1">
      <alignment horizontal="center"/>
    </xf>
    <xf numFmtId="0" fontId="110" fillId="0" borderId="0" xfId="161" applyFont="1" applyFill="1" applyBorder="1" applyAlignment="1">
      <alignment horizontal="center"/>
    </xf>
    <xf numFmtId="0" fontId="108" fillId="0" borderId="5" xfId="159" applyFont="1" applyBorder="1" applyAlignment="1">
      <alignment horizontal="center" vertical="top"/>
    </xf>
    <xf numFmtId="0" fontId="110" fillId="0" borderId="5" xfId="159" applyFont="1" applyFill="1" applyBorder="1" applyAlignment="1">
      <alignment horizontal="justify" vertical="top" wrapText="1"/>
    </xf>
    <xf numFmtId="173" fontId="118" fillId="0" borderId="5" xfId="164" applyNumberFormat="1" applyFont="1" applyBorder="1" applyAlignment="1"/>
    <xf numFmtId="4" fontId="115" fillId="0" borderId="5" xfId="160" applyNumberFormat="1" applyFont="1" applyFill="1" applyBorder="1" applyAlignment="1">
      <alignment horizontal="right"/>
    </xf>
    <xf numFmtId="0" fontId="110" fillId="0" borderId="0" xfId="159" applyFont="1" applyBorder="1" applyAlignment="1">
      <alignment horizontal="justify" vertical="top"/>
    </xf>
    <xf numFmtId="1" fontId="110" fillId="0" borderId="0" xfId="159" applyNumberFormat="1" applyFont="1" applyAlignment="1">
      <alignment horizontal="right"/>
    </xf>
    <xf numFmtId="173" fontId="118" fillId="0" borderId="0" xfId="164" applyNumberFormat="1" applyFont="1" applyBorder="1"/>
    <xf numFmtId="4" fontId="115" fillId="0" borderId="0" xfId="160" applyNumberFormat="1" applyFont="1" applyFill="1" applyBorder="1" applyAlignment="1">
      <alignment horizontal="right"/>
    </xf>
    <xf numFmtId="0" fontId="108" fillId="0" borderId="0" xfId="159" applyFont="1" applyBorder="1" applyAlignment="1">
      <alignment horizontal="center" vertical="top"/>
    </xf>
    <xf numFmtId="0" fontId="110" fillId="0" borderId="0" xfId="159" applyFont="1" applyFill="1" applyAlignment="1" applyProtection="1">
      <alignment horizontal="justify" vertical="top"/>
    </xf>
    <xf numFmtId="4" fontId="110" fillId="0" borderId="0" xfId="165" applyNumberFormat="1" applyFont="1" applyFill="1" applyBorder="1" applyAlignment="1">
      <alignment horizontal="right"/>
    </xf>
    <xf numFmtId="174" fontId="110" fillId="0" borderId="0" xfId="159" applyNumberFormat="1" applyFont="1" applyBorder="1" applyAlignment="1" applyProtection="1">
      <alignment horizontal="center" vertical="top"/>
      <protection locked="0"/>
    </xf>
    <xf numFmtId="0" fontId="110" fillId="0" borderId="0" xfId="159" applyFont="1" applyBorder="1" applyAlignment="1">
      <alignment horizontal="left" vertical="top" wrapText="1"/>
    </xf>
    <xf numFmtId="0" fontId="110" fillId="0" borderId="0" xfId="159" applyFont="1" applyBorder="1" applyAlignment="1" applyProtection="1">
      <alignment horizontal="center"/>
      <protection locked="0"/>
    </xf>
    <xf numFmtId="4" fontId="110" fillId="0" borderId="0" xfId="159" applyNumberFormat="1" applyFont="1" applyBorder="1" applyAlignment="1" applyProtection="1">
      <alignment horizontal="right"/>
      <protection locked="0"/>
    </xf>
    <xf numFmtId="4" fontId="108" fillId="0" borderId="0" xfId="22" applyNumberFormat="1" applyFont="1" applyFill="1" applyBorder="1"/>
    <xf numFmtId="4" fontId="110" fillId="0" borderId="0" xfId="165" applyNumberFormat="1" applyFont="1" applyFill="1" applyBorder="1" applyAlignment="1" applyProtection="1">
      <protection locked="0"/>
    </xf>
    <xf numFmtId="4" fontId="108" fillId="0" borderId="0" xfId="22" applyNumberFormat="1" applyFont="1" applyBorder="1"/>
    <xf numFmtId="4" fontId="110" fillId="0" borderId="0" xfId="165" applyNumberFormat="1" applyFont="1" applyBorder="1" applyAlignment="1" applyProtection="1">
      <protection locked="0"/>
    </xf>
    <xf numFmtId="174" fontId="110" fillId="0" borderId="5" xfId="159" applyNumberFormat="1" applyFont="1" applyBorder="1" applyAlignment="1" applyProtection="1">
      <alignment horizontal="center" vertical="top"/>
      <protection locked="0"/>
    </xf>
    <xf numFmtId="0" fontId="110" fillId="0" borderId="5" xfId="159" applyFont="1" applyBorder="1" applyAlignment="1">
      <alignment horizontal="left" vertical="top" wrapText="1"/>
    </xf>
    <xf numFmtId="0" fontId="110" fillId="0" borderId="5" xfId="159" applyFont="1" applyBorder="1" applyAlignment="1" applyProtection="1">
      <alignment horizontal="center"/>
      <protection locked="0"/>
    </xf>
    <xf numFmtId="4" fontId="110" fillId="0" borderId="5" xfId="159" applyNumberFormat="1" applyFont="1" applyBorder="1" applyAlignment="1" applyProtection="1">
      <alignment horizontal="center"/>
      <protection locked="0"/>
    </xf>
    <xf numFmtId="4" fontId="108" fillId="0" borderId="5" xfId="22" applyNumberFormat="1" applyFont="1" applyBorder="1"/>
    <xf numFmtId="4" fontId="110" fillId="0" borderId="5" xfId="165" applyNumberFormat="1" applyFont="1" applyBorder="1" applyAlignment="1" applyProtection="1">
      <protection locked="0"/>
    </xf>
    <xf numFmtId="4" fontId="110" fillId="0" borderId="0" xfId="159" applyNumberFormat="1" applyFont="1" applyBorder="1" applyAlignment="1" applyProtection="1">
      <alignment horizontal="center"/>
      <protection locked="0"/>
    </xf>
    <xf numFmtId="0" fontId="116" fillId="0" borderId="5" xfId="159" applyFont="1" applyFill="1" applyBorder="1" applyAlignment="1">
      <alignment vertical="top" wrapText="1"/>
    </xf>
    <xf numFmtId="0" fontId="110" fillId="0" borderId="5" xfId="159" applyFont="1" applyFill="1" applyBorder="1" applyAlignment="1">
      <alignment horizontal="center" wrapText="1"/>
    </xf>
    <xf numFmtId="0" fontId="110" fillId="0" borderId="0" xfId="159" applyFont="1" applyFill="1" applyBorder="1" applyAlignment="1">
      <alignment vertical="top" wrapText="1"/>
    </xf>
    <xf numFmtId="0" fontId="115" fillId="0" borderId="5" xfId="160" applyNumberFormat="1" applyFont="1" applyFill="1" applyBorder="1" applyAlignment="1">
      <alignment horizontal="center" vertical="top"/>
    </xf>
    <xf numFmtId="0" fontId="115" fillId="0" borderId="0" xfId="160" applyNumberFormat="1" applyFont="1" applyFill="1" applyBorder="1" applyAlignment="1">
      <alignment horizontal="center" vertical="top"/>
    </xf>
    <xf numFmtId="0" fontId="116" fillId="0" borderId="0" xfId="159" applyFont="1" applyFill="1" applyBorder="1" applyAlignment="1">
      <alignment vertical="top" wrapText="1"/>
    </xf>
    <xf numFmtId="1" fontId="115" fillId="0" borderId="5" xfId="159" applyNumberFormat="1" applyFont="1" applyBorder="1" applyAlignment="1">
      <alignment horizontal="center" vertical="top"/>
    </xf>
    <xf numFmtId="0" fontId="115" fillId="0" borderId="5" xfId="160" applyFont="1" applyFill="1" applyBorder="1" applyAlignment="1">
      <alignment horizontal="left" vertical="top" wrapText="1"/>
    </xf>
    <xf numFmtId="0" fontId="108" fillId="0" borderId="0" xfId="159" applyFont="1" applyFill="1"/>
    <xf numFmtId="0" fontId="114" fillId="0" borderId="0" xfId="159" applyFont="1" applyFill="1" applyBorder="1" applyAlignment="1">
      <alignment horizontal="right" vertical="top" wrapText="1"/>
    </xf>
    <xf numFmtId="4" fontId="109" fillId="13" borderId="47" xfId="159" applyNumberFormat="1" applyFont="1" applyFill="1" applyBorder="1"/>
    <xf numFmtId="0" fontId="120" fillId="0" borderId="0" xfId="159" applyFont="1" applyBorder="1" applyAlignment="1">
      <alignment horizontal="center" vertical="top" wrapText="1"/>
    </xf>
    <xf numFmtId="0" fontId="120" fillId="0" borderId="0" xfId="159" applyFont="1" applyBorder="1" applyAlignment="1">
      <alignment horizontal="left" vertical="top" wrapText="1"/>
    </xf>
    <xf numFmtId="16" fontId="110" fillId="0" borderId="0" xfId="159" quotePrefix="1" applyNumberFormat="1" applyFont="1" applyAlignment="1">
      <alignment horizontal="center" vertical="top"/>
    </xf>
    <xf numFmtId="16" fontId="110" fillId="0" borderId="0" xfId="159" applyNumberFormat="1" applyFont="1" applyAlignment="1">
      <alignment horizontal="center" vertical="top"/>
    </xf>
    <xf numFmtId="16" fontId="110" fillId="0" borderId="5" xfId="159" applyNumberFormat="1" applyFont="1" applyBorder="1" applyAlignment="1">
      <alignment horizontal="center" vertical="top"/>
    </xf>
    <xf numFmtId="0" fontId="110" fillId="0" borderId="5" xfId="159" applyFont="1" applyFill="1" applyBorder="1" applyAlignment="1">
      <alignment wrapText="1"/>
    </xf>
    <xf numFmtId="170" fontId="110" fillId="0" borderId="5" xfId="159" quotePrefix="1" applyNumberFormat="1" applyFont="1" applyFill="1" applyBorder="1" applyAlignment="1">
      <alignment horizontal="center" wrapText="1"/>
    </xf>
    <xf numFmtId="4" fontId="110" fillId="0" borderId="5" xfId="159" quotePrefix="1" applyNumberFormat="1" applyFont="1" applyFill="1" applyBorder="1" applyAlignment="1" applyProtection="1">
      <alignment horizontal="right" wrapText="1"/>
      <protection locked="0"/>
    </xf>
    <xf numFmtId="4" fontId="110" fillId="0" borderId="5" xfId="159" quotePrefix="1" applyNumberFormat="1" applyFont="1" applyFill="1" applyBorder="1" applyAlignment="1">
      <alignment horizontal="right" wrapText="1"/>
    </xf>
    <xf numFmtId="7" fontId="110" fillId="0" borderId="0" xfId="159" applyNumberFormat="1" applyFont="1" applyFill="1" applyBorder="1" applyAlignment="1">
      <alignment horizontal="right"/>
    </xf>
    <xf numFmtId="0" fontId="110" fillId="0" borderId="0" xfId="159" applyFont="1" applyFill="1" applyBorder="1" applyAlignment="1">
      <alignment horizontal="justify" vertical="top" wrapText="1"/>
    </xf>
    <xf numFmtId="0" fontId="108" fillId="0" borderId="0" xfId="159" applyFont="1" applyFill="1" applyBorder="1" applyAlignment="1">
      <alignment horizontal="center" vertical="top"/>
    </xf>
    <xf numFmtId="0" fontId="108" fillId="0" borderId="0" xfId="159" applyFont="1" applyFill="1" applyBorder="1" applyAlignment="1">
      <alignment horizontal="center"/>
    </xf>
    <xf numFmtId="4" fontId="108" fillId="0" borderId="0" xfId="159" applyNumberFormat="1" applyFont="1" applyFill="1" applyBorder="1" applyAlignment="1">
      <alignment horizontal="center" vertical="center"/>
    </xf>
    <xf numFmtId="173" fontId="108" fillId="0" borderId="0" xfId="159" applyNumberFormat="1" applyFont="1" applyFill="1" applyBorder="1"/>
    <xf numFmtId="0" fontId="121" fillId="0" borderId="0" xfId="159" applyFont="1" applyFill="1" applyBorder="1"/>
    <xf numFmtId="173" fontId="118" fillId="0" borderId="0" xfId="164" applyNumberFormat="1" applyFont="1" applyFill="1" applyBorder="1"/>
    <xf numFmtId="0" fontId="108" fillId="0" borderId="0" xfId="159" applyFont="1" applyFill="1" applyBorder="1"/>
    <xf numFmtId="4" fontId="108" fillId="0" borderId="0" xfId="159" applyNumberFormat="1" applyFont="1" applyFill="1" applyBorder="1" applyAlignment="1">
      <alignment horizontal="right" vertical="center"/>
    </xf>
    <xf numFmtId="170" fontId="110" fillId="0" borderId="0" xfId="159" quotePrefix="1" applyNumberFormat="1" applyFont="1" applyFill="1" applyBorder="1" applyAlignment="1">
      <alignment horizontal="center" wrapText="1"/>
    </xf>
    <xf numFmtId="4" fontId="110" fillId="0" borderId="0" xfId="159" quotePrefix="1" applyNumberFormat="1" applyFont="1" applyFill="1" applyBorder="1" applyAlignment="1" applyProtection="1">
      <alignment horizontal="right" wrapText="1"/>
      <protection locked="0"/>
    </xf>
    <xf numFmtId="4" fontId="110" fillId="0" borderId="0" xfId="159" quotePrefix="1" applyNumberFormat="1" applyFont="1" applyFill="1" applyBorder="1" applyAlignment="1">
      <alignment horizontal="right" wrapText="1"/>
    </xf>
    <xf numFmtId="0" fontId="108" fillId="0" borderId="0" xfId="162" applyNumberFormat="1" applyFont="1" applyBorder="1" applyAlignment="1">
      <alignment horizontal="center" vertical="center" wrapText="1"/>
    </xf>
    <xf numFmtId="0" fontId="108" fillId="0" borderId="0" xfId="162" applyFont="1" applyBorder="1" applyAlignment="1">
      <alignment horizontal="justify" vertical="center" wrapText="1"/>
    </xf>
    <xf numFmtId="0" fontId="108" fillId="0" borderId="0" xfId="162" applyFont="1" applyBorder="1" applyAlignment="1">
      <alignment horizontal="center" vertical="center" wrapText="1"/>
    </xf>
    <xf numFmtId="1" fontId="122" fillId="0" borderId="0" xfId="162" applyNumberFormat="1" applyFont="1" applyBorder="1" applyAlignment="1">
      <alignment horizontal="center" vertical="center" wrapText="1"/>
    </xf>
    <xf numFmtId="4" fontId="114" fillId="0" borderId="0" xfId="159" applyNumberFormat="1" applyFont="1" applyAlignment="1"/>
    <xf numFmtId="4" fontId="109" fillId="13" borderId="48" xfId="159" applyNumberFormat="1" applyFont="1" applyFill="1" applyBorder="1"/>
    <xf numFmtId="49" fontId="110" fillId="0" borderId="0" xfId="159" applyNumberFormat="1" applyFont="1" applyFill="1" applyAlignment="1">
      <alignment horizontal="center"/>
    </xf>
    <xf numFmtId="0" fontId="110" fillId="0" borderId="0" xfId="159" applyFont="1" applyFill="1"/>
    <xf numFmtId="0" fontId="110" fillId="0" borderId="0" xfId="159" applyFont="1" applyFill="1" applyAlignment="1">
      <alignment horizontal="center"/>
    </xf>
    <xf numFmtId="4" fontId="110" fillId="0" borderId="0" xfId="159" applyNumberFormat="1" applyFont="1" applyFill="1"/>
    <xf numFmtId="0" fontId="110" fillId="0" borderId="0" xfId="159" applyFont="1" applyAlignment="1">
      <alignment horizontal="right" vertical="top"/>
    </xf>
    <xf numFmtId="0" fontId="110" fillId="0" borderId="5" xfId="159" applyFont="1" applyBorder="1" applyAlignment="1">
      <alignment horizontal="right" vertical="top"/>
    </xf>
    <xf numFmtId="0" fontId="108" fillId="0" borderId="0" xfId="160" applyNumberFormat="1" applyFont="1" applyBorder="1" applyAlignment="1">
      <alignment horizontal="center" vertical="top"/>
    </xf>
    <xf numFmtId="0" fontId="108" fillId="0" borderId="0" xfId="160" applyFont="1" applyFill="1" applyBorder="1" applyAlignment="1">
      <alignment horizontal="left" vertical="top" wrapText="1"/>
    </xf>
    <xf numFmtId="0" fontId="108" fillId="0" borderId="0" xfId="160" applyFont="1" applyFill="1" applyBorder="1" applyAlignment="1">
      <alignment horizontal="center" vertical="center"/>
    </xf>
    <xf numFmtId="4" fontId="108" fillId="0" borderId="0" xfId="160" applyNumberFormat="1" applyFont="1" applyFill="1" applyBorder="1" applyAlignment="1">
      <alignment horizontal="center" vertical="center"/>
    </xf>
    <xf numFmtId="4" fontId="108" fillId="0" borderId="0" xfId="159" applyNumberFormat="1" applyFont="1" applyBorder="1" applyAlignment="1">
      <alignment horizontal="right"/>
    </xf>
    <xf numFmtId="4" fontId="108" fillId="0" borderId="0" xfId="160" applyNumberFormat="1" applyFont="1" applyFill="1" applyBorder="1" applyAlignment="1">
      <alignment horizontal="right"/>
    </xf>
    <xf numFmtId="0" fontId="108" fillId="0" borderId="5" xfId="160" applyNumberFormat="1" applyFont="1" applyBorder="1" applyAlignment="1">
      <alignment horizontal="center" vertical="top"/>
    </xf>
    <xf numFmtId="0" fontId="108" fillId="0" borderId="5" xfId="160" applyFont="1" applyFill="1" applyBorder="1" applyAlignment="1">
      <alignment horizontal="left" vertical="top" wrapText="1"/>
    </xf>
    <xf numFmtId="0" fontId="108" fillId="0" borderId="5" xfId="160" applyFont="1" applyFill="1" applyBorder="1" applyAlignment="1">
      <alignment horizontal="center" vertical="center"/>
    </xf>
    <xf numFmtId="4" fontId="108" fillId="0" borderId="5" xfId="160" applyNumberFormat="1" applyFont="1" applyFill="1" applyBorder="1" applyAlignment="1">
      <alignment horizontal="center" vertical="center"/>
    </xf>
    <xf numFmtId="4" fontId="108" fillId="0" borderId="5" xfId="159" applyNumberFormat="1" applyFont="1" applyBorder="1" applyAlignment="1">
      <alignment horizontal="right"/>
    </xf>
    <xf numFmtId="4" fontId="108" fillId="0" borderId="5" xfId="160" applyNumberFormat="1" applyFont="1" applyFill="1" applyBorder="1" applyAlignment="1">
      <alignment horizontal="right"/>
    </xf>
    <xf numFmtId="0" fontId="108" fillId="0" borderId="0" xfId="160" applyFont="1" applyBorder="1" applyAlignment="1">
      <alignment horizontal="left" vertical="top" wrapText="1"/>
    </xf>
    <xf numFmtId="0" fontId="108" fillId="0" borderId="0" xfId="160" applyFont="1" applyBorder="1" applyAlignment="1">
      <alignment horizontal="center"/>
    </xf>
    <xf numFmtId="4" fontId="108" fillId="0" borderId="0" xfId="160" applyNumberFormat="1" applyFont="1" applyFill="1" applyBorder="1" applyAlignment="1">
      <alignment horizontal="center"/>
    </xf>
    <xf numFmtId="4" fontId="108" fillId="0" borderId="0" xfId="159" applyNumberFormat="1" applyFont="1" applyFill="1" applyBorder="1" applyAlignment="1">
      <alignment horizontal="right"/>
    </xf>
    <xf numFmtId="0" fontId="110" fillId="0" borderId="5" xfId="159" applyFont="1" applyFill="1" applyBorder="1" applyAlignment="1">
      <alignment horizontal="left"/>
    </xf>
    <xf numFmtId="0" fontId="110" fillId="0" borderId="5" xfId="160" applyFont="1" applyFill="1" applyBorder="1" applyAlignment="1">
      <alignment horizontal="center" vertical="center"/>
    </xf>
    <xf numFmtId="4" fontId="110" fillId="0" borderId="5" xfId="160" applyNumberFormat="1" applyFont="1" applyFill="1" applyBorder="1" applyAlignment="1">
      <alignment horizontal="center" vertical="center"/>
    </xf>
    <xf numFmtId="4" fontId="110" fillId="0" borderId="5" xfId="159" applyNumberFormat="1" applyFont="1" applyFill="1" applyBorder="1" applyAlignment="1">
      <alignment horizontal="right"/>
    </xf>
    <xf numFmtId="4" fontId="110" fillId="0" borderId="5" xfId="160" applyNumberFormat="1" applyFont="1" applyFill="1" applyBorder="1" applyAlignment="1">
      <alignment horizontal="right"/>
    </xf>
    <xf numFmtId="0" fontId="110" fillId="0" borderId="5" xfId="159" applyFont="1" applyFill="1" applyBorder="1" applyAlignment="1">
      <alignment horizontal="center" vertical="top"/>
    </xf>
    <xf numFmtId="0" fontId="110" fillId="0" borderId="5" xfId="160" applyFont="1" applyFill="1" applyBorder="1" applyAlignment="1">
      <alignment horizontal="center"/>
    </xf>
    <xf numFmtId="4" fontId="110" fillId="0" borderId="5" xfId="160" applyNumberFormat="1" applyFont="1" applyFill="1" applyBorder="1" applyAlignment="1">
      <alignment horizontal="center"/>
    </xf>
    <xf numFmtId="0" fontId="108" fillId="0" borderId="5" xfId="166" applyFont="1" applyBorder="1" applyAlignment="1">
      <alignment horizontal="left" vertical="top" wrapText="1"/>
    </xf>
    <xf numFmtId="0" fontId="108" fillId="0" borderId="5" xfId="159" applyFont="1" applyBorder="1" applyAlignment="1">
      <alignment horizontal="center"/>
    </xf>
    <xf numFmtId="0" fontId="108" fillId="0" borderId="5" xfId="160" applyNumberFormat="1" applyFont="1" applyFill="1" applyBorder="1" applyAlignment="1">
      <alignment horizontal="center" vertical="top"/>
    </xf>
    <xf numFmtId="0" fontId="108" fillId="0" borderId="5" xfId="160" applyFont="1" applyFill="1" applyBorder="1" applyAlignment="1">
      <alignment horizontal="center"/>
    </xf>
    <xf numFmtId="4" fontId="108" fillId="0" borderId="5" xfId="160" applyNumberFormat="1" applyFont="1" applyFill="1" applyBorder="1" applyAlignment="1">
      <alignment horizontal="center"/>
    </xf>
    <xf numFmtId="4" fontId="108" fillId="0" borderId="5" xfId="159" applyNumberFormat="1" applyFont="1" applyFill="1" applyBorder="1" applyAlignment="1">
      <alignment horizontal="right"/>
    </xf>
    <xf numFmtId="0" fontId="108" fillId="0" borderId="0" xfId="160" applyNumberFormat="1" applyFont="1" applyFill="1" applyBorder="1" applyAlignment="1">
      <alignment horizontal="center" vertical="top"/>
    </xf>
    <xf numFmtId="16" fontId="108" fillId="0" borderId="0" xfId="160" applyNumberFormat="1" applyFont="1" applyFill="1" applyBorder="1" applyAlignment="1">
      <alignment horizontal="left"/>
    </xf>
    <xf numFmtId="0" fontId="108" fillId="0" borderId="0" xfId="160" applyNumberFormat="1" applyFont="1" applyFill="1" applyBorder="1" applyAlignment="1">
      <alignment horizontal="left" vertical="top"/>
    </xf>
    <xf numFmtId="0" fontId="108" fillId="0" borderId="0" xfId="160" applyFont="1" applyFill="1" applyBorder="1" applyAlignment="1">
      <alignment horizontal="center"/>
    </xf>
    <xf numFmtId="0" fontId="108" fillId="0" borderId="0" xfId="159" applyFont="1" applyBorder="1" applyAlignment="1">
      <alignment vertical="top" wrapText="1"/>
    </xf>
    <xf numFmtId="0" fontId="108" fillId="0" borderId="0" xfId="159" applyFont="1" applyBorder="1" applyAlignment="1">
      <alignment horizontal="center"/>
    </xf>
    <xf numFmtId="0" fontId="108" fillId="0" borderId="0" xfId="159" applyFont="1" applyBorder="1"/>
    <xf numFmtId="49" fontId="110" fillId="0" borderId="0" xfId="159" applyNumberFormat="1" applyFont="1" applyBorder="1" applyAlignment="1">
      <alignment horizontal="center" vertical="top" wrapText="1"/>
    </xf>
    <xf numFmtId="0" fontId="110" fillId="0" borderId="0" xfId="159" applyFont="1" applyFill="1" applyBorder="1" applyAlignment="1" applyProtection="1">
      <alignment horizontal="justify" vertical="top"/>
    </xf>
    <xf numFmtId="4" fontId="110" fillId="0" borderId="0" xfId="165" applyNumberFormat="1" applyFont="1" applyBorder="1" applyAlignment="1">
      <alignment horizontal="right"/>
    </xf>
    <xf numFmtId="1" fontId="110" fillId="0" borderId="0" xfId="165" applyNumberFormat="1" applyFont="1" applyBorder="1" applyAlignment="1"/>
    <xf numFmtId="49" fontId="110" fillId="0" borderId="0" xfId="165" applyNumberFormat="1" applyFont="1" applyFill="1" applyBorder="1" applyAlignment="1" applyProtection="1">
      <alignment horizontal="center" vertical="top"/>
    </xf>
    <xf numFmtId="0" fontId="110" fillId="0" borderId="0" xfId="159" applyFont="1" applyBorder="1" applyAlignment="1">
      <alignment vertical="top" wrapText="1"/>
    </xf>
    <xf numFmtId="0" fontId="110" fillId="0" borderId="0" xfId="159" applyFont="1" applyFill="1" applyBorder="1" applyAlignment="1" applyProtection="1">
      <alignment horizontal="right"/>
    </xf>
    <xf numFmtId="0" fontId="110" fillId="0" borderId="0" xfId="159" applyFont="1" applyFill="1" applyBorder="1" applyAlignment="1" applyProtection="1"/>
    <xf numFmtId="49" fontId="110" fillId="0" borderId="0" xfId="165" applyNumberFormat="1" applyFont="1" applyBorder="1" applyAlignment="1">
      <alignment horizontal="center" vertical="top"/>
    </xf>
    <xf numFmtId="0" fontId="110" fillId="0" borderId="0" xfId="159" applyFont="1" applyBorder="1" applyAlignment="1">
      <alignment horizontal="right"/>
    </xf>
    <xf numFmtId="1" fontId="110" fillId="0" borderId="0" xfId="159" applyNumberFormat="1" applyFont="1" applyBorder="1" applyAlignment="1"/>
    <xf numFmtId="49" fontId="110" fillId="0" borderId="0" xfId="159" quotePrefix="1" applyNumberFormat="1" applyFont="1" applyBorder="1" applyAlignment="1" applyProtection="1">
      <alignment horizontal="justify" vertical="top"/>
    </xf>
    <xf numFmtId="0" fontId="110" fillId="0" borderId="0" xfId="159" applyFont="1" applyBorder="1" applyAlignment="1" applyProtection="1">
      <alignment horizontal="center"/>
    </xf>
    <xf numFmtId="1" fontId="110" fillId="0" borderId="0" xfId="159" applyNumberFormat="1" applyFont="1" applyBorder="1" applyAlignment="1">
      <alignment horizontal="center"/>
    </xf>
    <xf numFmtId="49" fontId="110" fillId="0" borderId="5" xfId="165" applyNumberFormat="1" applyFont="1" applyBorder="1" applyAlignment="1">
      <alignment horizontal="center" vertical="top"/>
    </xf>
    <xf numFmtId="0" fontId="110" fillId="0" borderId="5" xfId="159" quotePrefix="1" applyFont="1" applyFill="1" applyBorder="1" applyAlignment="1" applyProtection="1">
      <alignment horizontal="justify"/>
    </xf>
    <xf numFmtId="1" fontId="110" fillId="0" borderId="5" xfId="159" applyNumberFormat="1" applyFont="1" applyBorder="1" applyAlignment="1">
      <alignment horizontal="center"/>
    </xf>
    <xf numFmtId="0" fontId="108" fillId="0" borderId="0" xfId="159" applyFont="1" applyFill="1" applyBorder="1" applyAlignment="1" applyProtection="1">
      <alignment horizontal="justify" vertical="top"/>
    </xf>
    <xf numFmtId="0" fontId="108" fillId="0" borderId="0" xfId="159" applyFont="1" applyFill="1" applyBorder="1" applyAlignment="1">
      <alignment horizontal="justify" vertical="top" wrapText="1"/>
    </xf>
    <xf numFmtId="0" fontId="108" fillId="0" borderId="5" xfId="159" applyFont="1" applyFill="1" applyBorder="1" applyAlignment="1">
      <alignment horizontal="justify" vertical="top" wrapText="1"/>
    </xf>
    <xf numFmtId="0" fontId="108" fillId="0" borderId="0" xfId="159" applyFont="1" applyFill="1" applyBorder="1" applyAlignment="1">
      <alignment horizontal="justify" wrapText="1"/>
    </xf>
    <xf numFmtId="0" fontId="110" fillId="0" borderId="0" xfId="159" applyFont="1" applyBorder="1" applyAlignment="1">
      <alignment horizontal="center" wrapText="1"/>
    </xf>
    <xf numFmtId="0" fontId="108" fillId="0" borderId="5" xfId="159" applyFont="1" applyFill="1" applyBorder="1" applyAlignment="1">
      <alignment horizontal="justify" wrapText="1"/>
    </xf>
    <xf numFmtId="0" fontId="110" fillId="0" borderId="5" xfId="159" applyFont="1" applyBorder="1" applyAlignment="1">
      <alignment horizontal="center" wrapText="1"/>
    </xf>
    <xf numFmtId="0" fontId="108" fillId="0" borderId="0" xfId="159" applyFont="1" applyFill="1" applyBorder="1" applyAlignment="1">
      <alignment horizontal="justify" vertical="top"/>
    </xf>
    <xf numFmtId="4" fontId="110" fillId="0" borderId="0" xfId="165" applyNumberFormat="1" applyFont="1" applyFill="1" applyAlignment="1" applyProtection="1">
      <alignment horizontal="right"/>
    </xf>
    <xf numFmtId="49" fontId="110" fillId="0" borderId="0" xfId="165" applyNumberFormat="1" applyFont="1" applyFill="1" applyAlignment="1" applyProtection="1">
      <alignment horizontal="center"/>
    </xf>
    <xf numFmtId="0" fontId="108" fillId="0" borderId="0" xfId="159" applyFont="1" applyFill="1" applyAlignment="1">
      <alignment horizontal="justify" vertical="top"/>
    </xf>
    <xf numFmtId="4" fontId="110" fillId="0" borderId="0" xfId="165" applyNumberFormat="1" applyFont="1" applyFill="1" applyAlignment="1">
      <alignment horizontal="right"/>
    </xf>
    <xf numFmtId="0" fontId="108" fillId="0" borderId="5" xfId="159" applyFont="1" applyFill="1" applyBorder="1" applyAlignment="1">
      <alignment horizontal="justify" vertical="top"/>
    </xf>
    <xf numFmtId="0" fontId="115" fillId="0" borderId="0" xfId="160" applyFont="1" applyFill="1" applyBorder="1" applyAlignment="1">
      <alignment horizontal="left" vertical="top" wrapText="1"/>
    </xf>
    <xf numFmtId="0" fontId="118" fillId="0" borderId="5" xfId="159" applyFont="1" applyFill="1" applyBorder="1" applyAlignment="1">
      <alignment vertical="top" wrapText="1"/>
    </xf>
    <xf numFmtId="0" fontId="108" fillId="0" borderId="0" xfId="159" applyFont="1" applyAlignment="1">
      <alignment horizontal="center" vertical="top"/>
    </xf>
    <xf numFmtId="0" fontId="108" fillId="0" borderId="0" xfId="159" applyFont="1" applyAlignment="1">
      <alignment wrapText="1"/>
    </xf>
    <xf numFmtId="0" fontId="108" fillId="0" borderId="0" xfId="159" applyFont="1" applyAlignment="1">
      <alignment horizontal="center"/>
    </xf>
    <xf numFmtId="4" fontId="108" fillId="0" borderId="0" xfId="159" applyNumberFormat="1" applyFont="1" applyAlignment="1">
      <alignment horizontal="right"/>
    </xf>
    <xf numFmtId="0" fontId="121" fillId="0" borderId="0" xfId="159" applyFont="1" applyBorder="1"/>
    <xf numFmtId="0" fontId="124" fillId="0" borderId="0" xfId="159" applyFont="1" applyBorder="1" applyAlignment="1">
      <alignment horizontal="right" wrapText="1"/>
    </xf>
    <xf numFmtId="4" fontId="125" fillId="13" borderId="48" xfId="159" applyNumberFormat="1" applyFont="1" applyFill="1" applyBorder="1" applyAlignment="1">
      <alignment horizontal="right" wrapText="1"/>
    </xf>
    <xf numFmtId="0" fontId="108" fillId="0" borderId="0" xfId="159" applyFont="1" applyBorder="1" applyAlignment="1">
      <alignment horizontal="center" vertical="top" wrapText="1"/>
    </xf>
    <xf numFmtId="4" fontId="108" fillId="0" borderId="0" xfId="159" applyNumberFormat="1" applyFont="1" applyBorder="1" applyAlignment="1">
      <alignment horizontal="right" vertical="top" wrapText="1"/>
    </xf>
    <xf numFmtId="0" fontId="108" fillId="0" borderId="0" xfId="159" applyFont="1" applyBorder="1" applyAlignment="1">
      <alignment horizontal="left" vertical="top" wrapText="1"/>
    </xf>
    <xf numFmtId="0" fontId="115" fillId="0" borderId="0" xfId="159" applyFont="1" applyFill="1" applyAlignment="1">
      <alignment horizontal="center" vertical="top"/>
    </xf>
    <xf numFmtId="0" fontId="126" fillId="0" borderId="0" xfId="159" applyFont="1" applyFill="1"/>
    <xf numFmtId="0" fontId="115" fillId="0" borderId="0" xfId="159" applyFont="1" applyFill="1"/>
    <xf numFmtId="0" fontId="115" fillId="0" borderId="0" xfId="159" applyFont="1" applyFill="1" applyAlignment="1">
      <alignment vertical="top"/>
    </xf>
    <xf numFmtId="0" fontId="127" fillId="0" borderId="0" xfId="159" applyFont="1" applyFill="1" applyAlignment="1">
      <alignment horizontal="left"/>
    </xf>
    <xf numFmtId="0" fontId="127" fillId="0" borderId="0" xfId="159" applyFont="1" applyFill="1" applyAlignment="1">
      <alignment horizontal="left" vertical="top"/>
    </xf>
    <xf numFmtId="0" fontId="128" fillId="0" borderId="12" xfId="159" applyFont="1" applyFill="1" applyBorder="1" applyAlignment="1">
      <alignment horizontal="center" vertical="top"/>
    </xf>
    <xf numFmtId="0" fontId="129" fillId="0" borderId="12" xfId="159" applyFont="1" applyBorder="1" applyAlignment="1">
      <alignment wrapText="1"/>
    </xf>
    <xf numFmtId="0" fontId="128" fillId="0" borderId="12" xfId="159" applyFont="1" applyFill="1" applyBorder="1" applyAlignment="1">
      <alignment horizontal="left"/>
    </xf>
    <xf numFmtId="0" fontId="128" fillId="0" borderId="12" xfId="159" applyFont="1" applyFill="1" applyBorder="1" applyAlignment="1">
      <alignment horizontal="left" vertical="top"/>
    </xf>
    <xf numFmtId="4" fontId="128" fillId="0" borderId="12" xfId="159" applyNumberFormat="1" applyFont="1" applyFill="1" applyBorder="1" applyAlignment="1">
      <alignment horizontal="right"/>
    </xf>
    <xf numFmtId="0" fontId="128" fillId="0" borderId="12" xfId="159" applyFont="1" applyBorder="1" applyAlignment="1">
      <alignment horizontal="left" vertical="top" wrapText="1"/>
    </xf>
    <xf numFmtId="0" fontId="128" fillId="0" borderId="0" xfId="159" applyFont="1" applyFill="1" applyBorder="1" applyAlignment="1">
      <alignment vertical="top"/>
    </xf>
    <xf numFmtId="0" fontId="113" fillId="0" borderId="0" xfId="159" applyFont="1" applyFill="1" applyBorder="1" applyAlignment="1">
      <alignment horizontal="center"/>
    </xf>
    <xf numFmtId="0" fontId="113" fillId="0" borderId="0" xfId="159" applyFont="1" applyFill="1" applyBorder="1" applyAlignment="1">
      <alignment wrapText="1"/>
    </xf>
    <xf numFmtId="4" fontId="113" fillId="0" borderId="0" xfId="159" applyNumberFormat="1" applyFont="1" applyFill="1" applyBorder="1" applyAlignment="1">
      <alignment horizontal="right"/>
    </xf>
    <xf numFmtId="4" fontId="113" fillId="0" borderId="0" xfId="159" applyNumberFormat="1" applyFont="1" applyFill="1" applyBorder="1"/>
    <xf numFmtId="0" fontId="130" fillId="0" borderId="0" xfId="160" quotePrefix="1" applyNumberFormat="1" applyFont="1" applyFill="1" applyBorder="1" applyAlignment="1">
      <alignment horizontal="left" vertical="top" wrapText="1"/>
    </xf>
    <xf numFmtId="0" fontId="108" fillId="0" borderId="0" xfId="159" applyFont="1"/>
    <xf numFmtId="4" fontId="129" fillId="13" borderId="47" xfId="159" applyNumberFormat="1" applyFont="1" applyFill="1" applyBorder="1"/>
    <xf numFmtId="0" fontId="129" fillId="0" borderId="0" xfId="159" applyFont="1" applyBorder="1" applyAlignment="1">
      <alignment wrapText="1"/>
    </xf>
    <xf numFmtId="0" fontId="131" fillId="0" borderId="46" xfId="159" applyFont="1" applyFill="1" applyBorder="1" applyAlignment="1">
      <alignment horizontal="center" vertical="center" wrapText="1"/>
    </xf>
    <xf numFmtId="4" fontId="132" fillId="14" borderId="48" xfId="159" applyNumberFormat="1" applyFont="1" applyFill="1" applyBorder="1" applyAlignment="1">
      <alignment horizontal="right"/>
    </xf>
    <xf numFmtId="164" fontId="24" fillId="0" borderId="5" xfId="13" applyFont="1" applyBorder="1" applyAlignment="1">
      <alignment horizontal="right"/>
    </xf>
    <xf numFmtId="171" fontId="9" fillId="0" borderId="0" xfId="0" applyNumberFormat="1" applyFont="1" applyAlignment="1">
      <alignment horizontal="left"/>
    </xf>
    <xf numFmtId="0" fontId="54" fillId="0" borderId="0" xfId="0" applyFont="1" applyAlignment="1">
      <alignment horizontal="center" vertical="center" wrapText="1"/>
    </xf>
    <xf numFmtId="0" fontId="68" fillId="0" borderId="7" xfId="0" applyFont="1" applyBorder="1" applyAlignment="1">
      <alignment horizontal="right" vertical="center" wrapText="1"/>
    </xf>
    <xf numFmtId="0" fontId="68" fillId="0" borderId="9" xfId="0" applyFont="1" applyBorder="1" applyAlignment="1">
      <alignment horizontal="right" vertical="center" wrapText="1"/>
    </xf>
    <xf numFmtId="0" fontId="72" fillId="0" borderId="0" xfId="0" applyFont="1" applyAlignment="1">
      <alignment horizontal="center" vertical="center" wrapText="1"/>
    </xf>
    <xf numFmtId="0" fontId="58" fillId="0" borderId="0" xfId="0" applyFont="1" applyAlignment="1">
      <alignment horizontal="center" vertical="center" wrapText="1"/>
    </xf>
    <xf numFmtId="0" fontId="55" fillId="0" borderId="0" xfId="0" applyFont="1" applyAlignment="1">
      <alignment horizontal="left" vertical="center" wrapText="1"/>
    </xf>
    <xf numFmtId="0" fontId="67" fillId="0" borderId="0" xfId="0" applyFont="1" applyBorder="1" applyAlignment="1">
      <alignment horizontal="right" vertical="top" wrapText="1"/>
    </xf>
    <xf numFmtId="0" fontId="71" fillId="0" borderId="1" xfId="0" applyFont="1" applyBorder="1" applyAlignment="1">
      <alignment horizontal="right" vertical="center" wrapText="1"/>
    </xf>
    <xf numFmtId="0" fontId="71" fillId="0" borderId="3" xfId="0" applyFont="1" applyBorder="1" applyAlignment="1">
      <alignment horizontal="right" vertical="center" wrapText="1"/>
    </xf>
    <xf numFmtId="0" fontId="71" fillId="0" borderId="4" xfId="0" applyFont="1" applyBorder="1" applyAlignment="1">
      <alignment horizontal="right" vertical="center" wrapText="1"/>
    </xf>
    <xf numFmtId="0" fontId="71" fillId="0" borderId="6" xfId="0" applyFont="1" applyBorder="1" applyAlignment="1">
      <alignment horizontal="right" vertical="center" wrapText="1"/>
    </xf>
    <xf numFmtId="0" fontId="61" fillId="0" borderId="0" xfId="0" applyFont="1" applyAlignment="1">
      <alignment horizontal="center" vertical="center" wrapText="1"/>
    </xf>
    <xf numFmtId="0" fontId="67" fillId="0" borderId="7" xfId="0" applyFont="1" applyBorder="1" applyAlignment="1">
      <alignment horizontal="right" vertical="center" wrapText="1"/>
    </xf>
    <xf numFmtId="0" fontId="67" fillId="0" borderId="9" xfId="0" applyFont="1" applyBorder="1" applyAlignment="1">
      <alignment horizontal="right" vertical="center" wrapText="1"/>
    </xf>
    <xf numFmtId="0" fontId="0" fillId="0" borderId="0" xfId="0" applyAlignment="1">
      <alignment horizontal="center"/>
    </xf>
    <xf numFmtId="0" fontId="0" fillId="0" borderId="13" xfId="0" applyBorder="1" applyAlignment="1">
      <alignment horizontal="center"/>
    </xf>
    <xf numFmtId="0" fontId="54" fillId="0" borderId="7" xfId="0" applyFont="1" applyBorder="1" applyAlignment="1">
      <alignment horizontal="right" vertical="center" wrapText="1"/>
    </xf>
    <xf numFmtId="0" fontId="54" fillId="0" borderId="9" xfId="0" applyFont="1" applyBorder="1" applyAlignment="1">
      <alignment horizontal="right" vertical="center" wrapText="1"/>
    </xf>
    <xf numFmtId="0" fontId="56" fillId="0" borderId="0" xfId="0" applyFont="1" applyAlignment="1">
      <alignment horizontal="center" vertical="center" wrapText="1"/>
    </xf>
    <xf numFmtId="0" fontId="6" fillId="3" borderId="7" xfId="54" applyNumberFormat="1" applyFont="1" applyFill="1" applyBorder="1" applyAlignment="1" applyProtection="1">
      <alignment horizontal="center" vertical="top"/>
    </xf>
    <xf numFmtId="0" fontId="6" fillId="3" borderId="9" xfId="54" applyNumberFormat="1" applyFont="1" applyFill="1" applyBorder="1" applyAlignment="1" applyProtection="1">
      <alignment horizontal="center" vertical="top"/>
    </xf>
    <xf numFmtId="0" fontId="10" fillId="0" borderId="8" xfId="54" applyNumberFormat="1" applyFont="1" applyFill="1" applyBorder="1" applyAlignment="1" applyProtection="1">
      <alignment horizontal="left" vertical="center"/>
    </xf>
    <xf numFmtId="4" fontId="18" fillId="0" borderId="0" xfId="54" applyNumberFormat="1" applyFont="1" applyFill="1" applyBorder="1" applyAlignment="1" applyProtection="1">
      <alignment horizontal="center"/>
    </xf>
    <xf numFmtId="4" fontId="6" fillId="3" borderId="8" xfId="54" applyFont="1" applyFill="1" applyBorder="1" applyAlignment="1" applyProtection="1">
      <alignment horizontal="left" vertical="center"/>
    </xf>
    <xf numFmtId="4" fontId="2" fillId="0" borderId="0" xfId="3" applyFont="1" applyFill="1" applyBorder="1" applyAlignment="1" applyProtection="1">
      <alignment horizontal="center" vertical="top" wrapText="1"/>
    </xf>
    <xf numFmtId="0" fontId="7" fillId="0" borderId="0" xfId="0" applyNumberFormat="1" applyFont="1" applyFill="1" applyBorder="1" applyAlignment="1" applyProtection="1">
      <alignment horizontal="left" vertical="top" wrapText="1"/>
    </xf>
    <xf numFmtId="2" fontId="9" fillId="0" borderId="0" xfId="0" applyNumberFormat="1" applyFont="1" applyFill="1" applyBorder="1" applyAlignment="1" applyProtection="1">
      <alignment horizontal="left" vertical="top" wrapText="1" shrinkToFit="1" readingOrder="1"/>
      <protection locked="0"/>
    </xf>
    <xf numFmtId="4" fontId="9" fillId="0" borderId="0" xfId="3" applyFont="1" applyBorder="1" applyAlignment="1" applyProtection="1">
      <alignment horizontal="left"/>
    </xf>
    <xf numFmtId="0" fontId="55" fillId="0" borderId="0" xfId="0" applyFont="1" applyBorder="1" applyAlignment="1">
      <alignment horizontal="left" vertical="center" wrapText="1"/>
    </xf>
    <xf numFmtId="4" fontId="8" fillId="0" borderId="0" xfId="3" applyFont="1" applyBorder="1" applyAlignment="1" applyProtection="1">
      <alignment horizontal="left"/>
    </xf>
    <xf numFmtId="0" fontId="133" fillId="0" borderId="0" xfId="0" applyFont="1" applyBorder="1" applyAlignment="1">
      <alignment horizontal="left" vertical="center" wrapText="1"/>
    </xf>
    <xf numFmtId="0" fontId="64" fillId="0" borderId="8" xfId="54" applyNumberFormat="1" applyFont="1" applyFill="1" applyBorder="1" applyAlignment="1" applyProtection="1">
      <alignment horizontal="left" vertical="top" wrapText="1"/>
    </xf>
    <xf numFmtId="0" fontId="128" fillId="0" borderId="0" xfId="159" applyFont="1" applyFill="1" applyBorder="1" applyAlignment="1">
      <alignment horizontal="right"/>
    </xf>
    <xf numFmtId="0" fontId="108" fillId="0" borderId="0" xfId="160" applyFont="1" applyFill="1" applyBorder="1" applyAlignment="1">
      <alignment horizontal="left" vertical="top" wrapText="1" shrinkToFit="1"/>
    </xf>
    <xf numFmtId="0" fontId="108" fillId="0" borderId="0" xfId="160" applyFont="1" applyFill="1" applyBorder="1" applyAlignment="1">
      <alignment vertical="top" wrapText="1" shrinkToFit="1"/>
    </xf>
    <xf numFmtId="171" fontId="9" fillId="0" borderId="0" xfId="0" applyNumberFormat="1" applyFont="1" applyAlignment="1">
      <alignment horizontal="left"/>
    </xf>
    <xf numFmtId="0" fontId="90" fillId="0" borderId="0" xfId="152" applyNumberFormat="1" applyFont="1" applyFill="1" applyBorder="1" applyAlignment="1">
      <alignment vertical="top" wrapText="1"/>
    </xf>
    <xf numFmtId="0" fontId="9" fillId="0" borderId="0" xfId="0" applyFont="1" applyAlignment="1">
      <alignment wrapText="1"/>
    </xf>
    <xf numFmtId="0" fontId="10" fillId="0" borderId="0" xfId="0" applyFont="1" applyFill="1" applyBorder="1" applyAlignment="1">
      <alignment horizontal="left" wrapText="1"/>
    </xf>
    <xf numFmtId="0" fontId="9" fillId="0" borderId="0" xfId="0" applyFont="1" applyFill="1" applyBorder="1" applyAlignment="1">
      <alignment horizontal="left"/>
    </xf>
    <xf numFmtId="0" fontId="90" fillId="0" borderId="0" xfId="152" applyFont="1" applyFill="1" applyBorder="1" applyAlignment="1">
      <alignment horizontal="left" vertical="top" wrapText="1" readingOrder="1"/>
    </xf>
    <xf numFmtId="0" fontId="9" fillId="0" borderId="0" xfId="0" applyFont="1" applyAlignment="1">
      <alignment wrapText="1" readingOrder="1"/>
    </xf>
    <xf numFmtId="0" fontId="90" fillId="0" borderId="0" xfId="152" applyFont="1" applyFill="1" applyBorder="1" applyAlignment="1">
      <alignment vertical="top" wrapText="1" readingOrder="1"/>
    </xf>
    <xf numFmtId="0" fontId="90" fillId="0" borderId="0" xfId="152" applyNumberFormat="1" applyFont="1" applyFill="1" applyBorder="1" applyAlignment="1">
      <alignment vertical="top" wrapText="1" readingOrder="1"/>
    </xf>
    <xf numFmtId="165" fontId="102" fillId="0" borderId="0" xfId="0" applyNumberFormat="1" applyFont="1" applyBorder="1" applyAlignment="1">
      <alignment horizontal="center"/>
    </xf>
    <xf numFmtId="165" fontId="102" fillId="0" borderId="5" xfId="0" applyNumberFormat="1" applyFont="1" applyBorder="1" applyAlignment="1">
      <alignment horizontal="center"/>
    </xf>
    <xf numFmtId="165" fontId="103" fillId="0" borderId="0" xfId="0" applyNumberFormat="1" applyFont="1" applyAlignment="1">
      <alignment horizontal="center"/>
    </xf>
    <xf numFmtId="0" fontId="85" fillId="0" borderId="35" xfId="0" applyFont="1" applyFill="1" applyBorder="1" applyAlignment="1">
      <alignment horizontal="center" vertical="center" wrapText="1"/>
    </xf>
    <xf numFmtId="0" fontId="85" fillId="0" borderId="34" xfId="0" applyFont="1" applyFill="1" applyBorder="1" applyAlignment="1">
      <alignment horizontal="center" vertical="center" wrapText="1"/>
    </xf>
    <xf numFmtId="0" fontId="85" fillId="0" borderId="0" xfId="0" applyFont="1" applyBorder="1" applyAlignment="1">
      <alignment horizontal="left" vertical="center"/>
    </xf>
    <xf numFmtId="0" fontId="0" fillId="0" borderId="7" xfId="0" applyBorder="1" applyAlignment="1">
      <alignment horizontal="left" vertical="top" wrapText="1"/>
    </xf>
    <xf numFmtId="0" fontId="0" fillId="0" borderId="8" xfId="0" applyBorder="1" applyAlignment="1">
      <alignment horizontal="left" vertical="top" wrapText="1"/>
    </xf>
    <xf numFmtId="165" fontId="102" fillId="0" borderId="8" xfId="0" applyNumberFormat="1" applyFont="1" applyBorder="1" applyAlignment="1">
      <alignment horizontal="center"/>
    </xf>
    <xf numFmtId="165" fontId="102" fillId="0" borderId="9" xfId="0" applyNumberFormat="1" applyFont="1" applyBorder="1" applyAlignment="1">
      <alignment horizontal="center"/>
    </xf>
    <xf numFmtId="0" fontId="85" fillId="0" borderId="32" xfId="0" applyFont="1" applyFill="1" applyBorder="1" applyAlignment="1">
      <alignment horizontal="center" vertical="center" wrapText="1"/>
    </xf>
    <xf numFmtId="0" fontId="85" fillId="0" borderId="45" xfId="0" applyFont="1" applyFill="1" applyBorder="1" applyAlignment="1">
      <alignment horizontal="center" vertical="center" wrapText="1"/>
    </xf>
    <xf numFmtId="0" fontId="85" fillId="0" borderId="34" xfId="0" applyFont="1" applyFill="1" applyBorder="1" applyAlignment="1">
      <alignment horizontal="right" vertical="center" wrapText="1"/>
    </xf>
    <xf numFmtId="0" fontId="85" fillId="0" borderId="25" xfId="0" applyFont="1" applyFill="1" applyBorder="1" applyAlignment="1">
      <alignment horizontal="right" vertical="center" wrapText="1"/>
    </xf>
    <xf numFmtId="0" fontId="85" fillId="0" borderId="26" xfId="0" applyFont="1" applyFill="1" applyBorder="1" applyAlignment="1">
      <alignment horizontal="center" vertical="center" wrapText="1"/>
    </xf>
    <xf numFmtId="0" fontId="85" fillId="0" borderId="25" xfId="0" applyFont="1" applyFill="1" applyBorder="1" applyAlignment="1">
      <alignment horizontal="center" vertical="center" wrapText="1"/>
    </xf>
    <xf numFmtId="0" fontId="85" fillId="0" borderId="33" xfId="0" applyFont="1" applyFill="1" applyBorder="1" applyAlignment="1">
      <alignment horizontal="center" vertical="center" wrapText="1"/>
    </xf>
    <xf numFmtId="0" fontId="85" fillId="0" borderId="41" xfId="0" applyFont="1" applyFill="1" applyBorder="1" applyAlignment="1">
      <alignment horizontal="center" vertical="center" wrapText="1"/>
    </xf>
    <xf numFmtId="0" fontId="85" fillId="0" borderId="42" xfId="0" applyFont="1" applyFill="1" applyBorder="1" applyAlignment="1">
      <alignment horizontal="center" vertical="center" wrapText="1"/>
    </xf>
    <xf numFmtId="0" fontId="85" fillId="0" borderId="43" xfId="0" applyFont="1" applyFill="1" applyBorder="1" applyAlignment="1">
      <alignment horizontal="center" vertical="center" wrapText="1"/>
    </xf>
    <xf numFmtId="0" fontId="85" fillId="0" borderId="44" xfId="0" applyFont="1" applyFill="1" applyBorder="1" applyAlignment="1">
      <alignment horizontal="center" vertical="center" wrapText="1"/>
    </xf>
    <xf numFmtId="0" fontId="100" fillId="0" borderId="32" xfId="0" applyFont="1" applyFill="1" applyBorder="1" applyAlignment="1">
      <alignment horizontal="center" vertical="center" wrapText="1"/>
    </xf>
    <xf numFmtId="0" fontId="100" fillId="0" borderId="33" xfId="0" applyFont="1" applyFill="1" applyBorder="1" applyAlignment="1">
      <alignment horizontal="center" vertical="center" wrapText="1"/>
    </xf>
    <xf numFmtId="0" fontId="85" fillId="0" borderId="23" xfId="0" applyFont="1" applyFill="1" applyBorder="1" applyAlignment="1">
      <alignment horizontal="right" vertical="center" wrapText="1"/>
    </xf>
    <xf numFmtId="0" fontId="85" fillId="0" borderId="24" xfId="0" applyFont="1" applyFill="1" applyBorder="1" applyAlignment="1">
      <alignment horizontal="center" vertical="center" wrapText="1"/>
    </xf>
    <xf numFmtId="0" fontId="85" fillId="0" borderId="20" xfId="0" applyFont="1" applyFill="1" applyBorder="1" applyAlignment="1">
      <alignment horizontal="right" vertical="center" wrapText="1"/>
    </xf>
    <xf numFmtId="0" fontId="85" fillId="0" borderId="37" xfId="0" applyFont="1" applyFill="1" applyBorder="1" applyAlignment="1">
      <alignment horizontal="right" vertical="center" wrapText="1"/>
    </xf>
    <xf numFmtId="0" fontId="85" fillId="0" borderId="30" xfId="0" applyFont="1" applyFill="1" applyBorder="1" applyAlignment="1">
      <alignment horizontal="center" vertical="center" wrapText="1"/>
    </xf>
    <xf numFmtId="0" fontId="85" fillId="0" borderId="31" xfId="0" applyFont="1" applyFill="1" applyBorder="1" applyAlignment="1">
      <alignment horizontal="center" vertical="center" wrapText="1"/>
    </xf>
    <xf numFmtId="0" fontId="85" fillId="0" borderId="36" xfId="0" applyFont="1" applyFill="1" applyBorder="1" applyAlignment="1">
      <alignment horizontal="center" vertical="center" wrapText="1"/>
    </xf>
    <xf numFmtId="0" fontId="85" fillId="0" borderId="40" xfId="0" applyFont="1" applyFill="1" applyBorder="1" applyAlignment="1">
      <alignment horizontal="right" vertical="center" wrapText="1"/>
    </xf>
    <xf numFmtId="0" fontId="85" fillId="0" borderId="27" xfId="0" applyFont="1" applyFill="1" applyBorder="1" applyAlignment="1">
      <alignment horizontal="center" vertical="center" wrapText="1"/>
    </xf>
    <xf numFmtId="0" fontId="85" fillId="0" borderId="0" xfId="0" applyFont="1" applyFill="1" applyAlignment="1">
      <alignment horizontal="justify" vertical="center" wrapText="1"/>
    </xf>
    <xf numFmtId="0" fontId="85" fillId="0" borderId="0" xfId="0" applyFont="1" applyFill="1" applyBorder="1" applyAlignment="1">
      <alignment horizontal="center" vertical="center" wrapText="1"/>
    </xf>
    <xf numFmtId="0" fontId="85" fillId="0" borderId="38" xfId="0" applyFont="1" applyFill="1" applyBorder="1" applyAlignment="1">
      <alignment horizontal="center" vertical="center" wrapText="1"/>
    </xf>
    <xf numFmtId="0" fontId="85" fillId="0" borderId="11" xfId="0" applyFont="1" applyFill="1" applyBorder="1" applyAlignment="1">
      <alignment horizontal="center" vertical="center" wrapText="1"/>
    </xf>
    <xf numFmtId="0" fontId="85" fillId="0" borderId="18" xfId="0" applyFont="1" applyFill="1" applyBorder="1" applyAlignment="1">
      <alignment horizontal="center" vertical="center" wrapText="1"/>
    </xf>
    <xf numFmtId="0" fontId="85" fillId="0" borderId="19" xfId="0" applyFont="1" applyFill="1" applyBorder="1" applyAlignment="1">
      <alignment horizontal="center" vertical="center" wrapText="1"/>
    </xf>
    <xf numFmtId="0" fontId="85" fillId="0" borderId="28" xfId="0" applyFont="1" applyFill="1" applyBorder="1" applyAlignment="1">
      <alignment horizontal="center" vertical="center" wrapText="1"/>
    </xf>
    <xf numFmtId="0" fontId="85" fillId="0" borderId="29" xfId="0" applyFont="1" applyFill="1" applyBorder="1" applyAlignment="1">
      <alignment horizontal="center" vertical="center" wrapText="1"/>
    </xf>
    <xf numFmtId="0" fontId="85" fillId="0" borderId="21" xfId="0" applyFont="1" applyFill="1" applyBorder="1" applyAlignment="1">
      <alignment horizontal="center" vertical="center" wrapText="1"/>
    </xf>
    <xf numFmtId="0" fontId="85" fillId="0" borderId="22" xfId="0" applyFont="1" applyFill="1" applyBorder="1" applyAlignment="1">
      <alignment horizontal="center" vertical="center" wrapText="1"/>
    </xf>
    <xf numFmtId="0" fontId="98" fillId="0" borderId="0" xfId="0" applyFont="1" applyAlignment="1">
      <alignment horizontal="center"/>
    </xf>
    <xf numFmtId="0" fontId="85" fillId="0" borderId="15" xfId="0" applyFont="1" applyFill="1" applyBorder="1" applyAlignment="1">
      <alignment horizontal="center" vertical="center" wrapText="1"/>
    </xf>
    <xf numFmtId="0" fontId="85" fillId="0" borderId="17" xfId="0" applyFont="1" applyFill="1" applyBorder="1" applyAlignment="1">
      <alignment horizontal="center" vertical="center" wrapText="1"/>
    </xf>
  </cellXfs>
  <cellStyles count="167">
    <cellStyle name="A4 Small 210 x 297 mm" xfId="150" xr:uid="{00000000-0005-0000-0000-000000000000}"/>
    <cellStyle name="args.style" xfId="7" xr:uid="{00000000-0005-0000-0000-000001000000}"/>
    <cellStyle name="Body" xfId="8" xr:uid="{00000000-0005-0000-0000-000002000000}"/>
    <cellStyle name="Calc Currency (0)" xfId="9" xr:uid="{00000000-0005-0000-0000-000003000000}"/>
    <cellStyle name="Calc Currency (0) 2" xfId="10" xr:uid="{00000000-0005-0000-0000-000004000000}"/>
    <cellStyle name="Comma 10" xfId="122" xr:uid="{00000000-0005-0000-0000-000006000000}"/>
    <cellStyle name="Comma 11" xfId="124" xr:uid="{00000000-0005-0000-0000-000007000000}"/>
    <cellStyle name="Comma 2" xfId="4" xr:uid="{00000000-0005-0000-0000-000008000000}"/>
    <cellStyle name="Comma 2 2" xfId="13" xr:uid="{00000000-0005-0000-0000-000009000000}"/>
    <cellStyle name="Comma 2 2 2" xfId="125" xr:uid="{00000000-0005-0000-0000-00000A000000}"/>
    <cellStyle name="Comma 2 2 3" xfId="14" xr:uid="{00000000-0005-0000-0000-00000B000000}"/>
    <cellStyle name="Comma 2 2 3 2" xfId="15" xr:uid="{00000000-0005-0000-0000-00000C000000}"/>
    <cellStyle name="Comma 2 2 3 3" xfId="16" xr:uid="{00000000-0005-0000-0000-00000D000000}"/>
    <cellStyle name="Comma 2 2 3 4" xfId="17" xr:uid="{00000000-0005-0000-0000-00000E000000}"/>
    <cellStyle name="Comma 2 2 4" xfId="127" xr:uid="{00000000-0005-0000-0000-00000F000000}"/>
    <cellStyle name="Comma 2 3" xfId="18" xr:uid="{00000000-0005-0000-0000-000010000000}"/>
    <cellStyle name="Comma 2 3 2" xfId="19" xr:uid="{00000000-0005-0000-0000-000011000000}"/>
    <cellStyle name="Comma 2 3 2 2" xfId="129" xr:uid="{00000000-0005-0000-0000-000012000000}"/>
    <cellStyle name="Comma 2 3 3" xfId="20" xr:uid="{00000000-0005-0000-0000-000013000000}"/>
    <cellStyle name="Comma 2 3 3 2" xfId="130" xr:uid="{00000000-0005-0000-0000-000014000000}"/>
    <cellStyle name="Comma 2 3 4" xfId="128" xr:uid="{00000000-0005-0000-0000-000015000000}"/>
    <cellStyle name="Comma 2 4" xfId="21" xr:uid="{00000000-0005-0000-0000-000016000000}"/>
    <cellStyle name="Comma 2 4 2" xfId="131" xr:uid="{00000000-0005-0000-0000-000017000000}"/>
    <cellStyle name="Comma 2 5" xfId="12" xr:uid="{00000000-0005-0000-0000-000018000000}"/>
    <cellStyle name="Comma 2 6" xfId="121" xr:uid="{00000000-0005-0000-0000-000019000000}"/>
    <cellStyle name="Comma 2 7" xfId="123" xr:uid="{00000000-0005-0000-0000-00001A000000}"/>
    <cellStyle name="Comma 3" xfId="22" xr:uid="{00000000-0005-0000-0000-00001B000000}"/>
    <cellStyle name="Comma 3 2" xfId="23" xr:uid="{00000000-0005-0000-0000-00001C000000}"/>
    <cellStyle name="Comma 3 2 2" xfId="133" xr:uid="{00000000-0005-0000-0000-00001D000000}"/>
    <cellStyle name="Comma 3 3" xfId="132" xr:uid="{00000000-0005-0000-0000-00001E000000}"/>
    <cellStyle name="Comma 4" xfId="24" xr:uid="{00000000-0005-0000-0000-00001F000000}"/>
    <cellStyle name="Comma 4 2" xfId="134" xr:uid="{00000000-0005-0000-0000-000020000000}"/>
    <cellStyle name="Comma 4 2 2 2" xfId="25" xr:uid="{00000000-0005-0000-0000-000021000000}"/>
    <cellStyle name="Comma 5" xfId="26" xr:uid="{00000000-0005-0000-0000-000022000000}"/>
    <cellStyle name="Comma 5 2" xfId="27" xr:uid="{00000000-0005-0000-0000-000023000000}"/>
    <cellStyle name="Comma 5 2 2" xfId="136" xr:uid="{00000000-0005-0000-0000-000024000000}"/>
    <cellStyle name="Comma 5 3" xfId="135" xr:uid="{00000000-0005-0000-0000-000025000000}"/>
    <cellStyle name="Comma 6" xfId="28" xr:uid="{00000000-0005-0000-0000-000026000000}"/>
    <cellStyle name="Comma 7" xfId="29" xr:uid="{00000000-0005-0000-0000-000027000000}"/>
    <cellStyle name="Comma 8" xfId="30" xr:uid="{00000000-0005-0000-0000-000028000000}"/>
    <cellStyle name="Comma 8 2" xfId="137" xr:uid="{00000000-0005-0000-0000-000029000000}"/>
    <cellStyle name="Comma 9" xfId="11" xr:uid="{00000000-0005-0000-0000-00002A000000}"/>
    <cellStyle name="Copied" xfId="31" xr:uid="{00000000-0005-0000-0000-00002B000000}"/>
    <cellStyle name="Currency 2 2 2 2" xfId="32" xr:uid="{00000000-0005-0000-0000-00002C000000}"/>
    <cellStyle name="Currency 3" xfId="33" xr:uid="{00000000-0005-0000-0000-00002D000000}"/>
    <cellStyle name="Currency 3 2" xfId="34" xr:uid="{00000000-0005-0000-0000-00002E000000}"/>
    <cellStyle name="Currency 3 2 2" xfId="139" xr:uid="{00000000-0005-0000-0000-00002F000000}"/>
    <cellStyle name="Currency 3 3" xfId="35" xr:uid="{00000000-0005-0000-0000-000030000000}"/>
    <cellStyle name="Currency 3 3 2" xfId="140" xr:uid="{00000000-0005-0000-0000-000031000000}"/>
    <cellStyle name="Currency 3 4" xfId="138" xr:uid="{00000000-0005-0000-0000-000032000000}"/>
    <cellStyle name="Default_Uvuceni" xfId="36" xr:uid="{00000000-0005-0000-0000-000033000000}"/>
    <cellStyle name="Entered" xfId="37" xr:uid="{00000000-0005-0000-0000-000034000000}"/>
    <cellStyle name="Excel Built-in Normal" xfId="38" xr:uid="{00000000-0005-0000-0000-000035000000}"/>
    <cellStyle name="Good 3" xfId="39" xr:uid="{00000000-0005-0000-0000-000036000000}"/>
    <cellStyle name="Good 4" xfId="40" xr:uid="{00000000-0005-0000-0000-000037000000}"/>
    <cellStyle name="Grey" xfId="41" xr:uid="{00000000-0005-0000-0000-000038000000}"/>
    <cellStyle name="Head 1" xfId="42" xr:uid="{00000000-0005-0000-0000-000039000000}"/>
    <cellStyle name="Header1" xfId="43" xr:uid="{00000000-0005-0000-0000-00003A000000}"/>
    <cellStyle name="Header2" xfId="44" xr:uid="{00000000-0005-0000-0000-00003B000000}"/>
    <cellStyle name="HEADINGS" xfId="45" xr:uid="{00000000-0005-0000-0000-00003C000000}"/>
    <cellStyle name="HEADINGSTOP" xfId="46" xr:uid="{00000000-0005-0000-0000-00003D000000}"/>
    <cellStyle name="Input [yellow]" xfId="47" xr:uid="{00000000-0005-0000-0000-00003E000000}"/>
    <cellStyle name="kolona A" xfId="156" xr:uid="{00000000-0005-0000-0000-00003F000000}"/>
    <cellStyle name="kolona D" xfId="157" xr:uid="{00000000-0005-0000-0000-000040000000}"/>
    <cellStyle name="MASTER STEVILKE" xfId="48" xr:uid="{00000000-0005-0000-0000-000041000000}"/>
    <cellStyle name="Migliaia (0)_RESULTS" xfId="49" xr:uid="{00000000-0005-0000-0000-000042000000}"/>
    <cellStyle name="Migliaia_RESULTS" xfId="50" xr:uid="{00000000-0005-0000-0000-000043000000}"/>
    <cellStyle name="Navadno_Varovanje_popis" xfId="51" xr:uid="{00000000-0005-0000-0000-000044000000}"/>
    <cellStyle name="Normal - Style1" xfId="52" xr:uid="{00000000-0005-0000-0000-000046000000}"/>
    <cellStyle name="Normal - Style1 2" xfId="53" xr:uid="{00000000-0005-0000-0000-000047000000}"/>
    <cellStyle name="Normal 10" xfId="3" xr:uid="{00000000-0005-0000-0000-000048000000}"/>
    <cellStyle name="Normal 10 2" xfId="54" xr:uid="{00000000-0005-0000-0000-000049000000}"/>
    <cellStyle name="Normal 11" xfId="55" xr:uid="{00000000-0005-0000-0000-00004A000000}"/>
    <cellStyle name="Normal 11 2" xfId="56" xr:uid="{00000000-0005-0000-0000-00004B000000}"/>
    <cellStyle name="Normal 12" xfId="57" xr:uid="{00000000-0005-0000-0000-00004C000000}"/>
    <cellStyle name="Normal 12 2" xfId="58" xr:uid="{00000000-0005-0000-0000-00004D000000}"/>
    <cellStyle name="Normal 13" xfId="59" xr:uid="{00000000-0005-0000-0000-00004E000000}"/>
    <cellStyle name="Normal 13 2" xfId="60" xr:uid="{00000000-0005-0000-0000-00004F000000}"/>
    <cellStyle name="Normal 14" xfId="61" xr:uid="{00000000-0005-0000-0000-000050000000}"/>
    <cellStyle name="Normal 14 2" xfId="62" xr:uid="{00000000-0005-0000-0000-000051000000}"/>
    <cellStyle name="Normal 15" xfId="63" xr:uid="{00000000-0005-0000-0000-000052000000}"/>
    <cellStyle name="Normal 16" xfId="64" xr:uid="{00000000-0005-0000-0000-000053000000}"/>
    <cellStyle name="Normal 17" xfId="65" xr:uid="{00000000-0005-0000-0000-000054000000}"/>
    <cellStyle name="Normal 18" xfId="66" xr:uid="{00000000-0005-0000-0000-000055000000}"/>
    <cellStyle name="Normal 19" xfId="67" xr:uid="{00000000-0005-0000-0000-000056000000}"/>
    <cellStyle name="Normal 2" xfId="1" xr:uid="{00000000-0005-0000-0000-000057000000}"/>
    <cellStyle name="Normal 2 2" xfId="6" xr:uid="{00000000-0005-0000-0000-000058000000}"/>
    <cellStyle name="Normal 2 2 3" xfId="68" xr:uid="{00000000-0005-0000-0000-000059000000}"/>
    <cellStyle name="Normal 2 3" xfId="69" xr:uid="{00000000-0005-0000-0000-00005A000000}"/>
    <cellStyle name="Normal 2 3 2" xfId="70" xr:uid="{00000000-0005-0000-0000-00005B000000}"/>
    <cellStyle name="Normal 2 6" xfId="71" xr:uid="{00000000-0005-0000-0000-00005C000000}"/>
    <cellStyle name="Normal 2 9 2" xfId="153" xr:uid="{00000000-0005-0000-0000-00005D000000}"/>
    <cellStyle name="Normal 2 9 2 6 2" xfId="154" xr:uid="{00000000-0005-0000-0000-00005E000000}"/>
    <cellStyle name="Normal 20" xfId="72" xr:uid="{00000000-0005-0000-0000-00005F000000}"/>
    <cellStyle name="Normal 21" xfId="73" xr:uid="{00000000-0005-0000-0000-000060000000}"/>
    <cellStyle name="Normal 22" xfId="74" xr:uid="{00000000-0005-0000-0000-000061000000}"/>
    <cellStyle name="Normal 23" xfId="75" xr:uid="{00000000-0005-0000-0000-000062000000}"/>
    <cellStyle name="Normal 24" xfId="5" xr:uid="{00000000-0005-0000-0000-000063000000}"/>
    <cellStyle name="Normal 25" xfId="76" xr:uid="{00000000-0005-0000-0000-000064000000}"/>
    <cellStyle name="Normal 26" xfId="126" xr:uid="{00000000-0005-0000-0000-000065000000}"/>
    <cellStyle name="Normal 27" xfId="144" xr:uid="{00000000-0005-0000-0000-000066000000}"/>
    <cellStyle name="Normal 28" xfId="148" xr:uid="{00000000-0005-0000-0000-000067000000}"/>
    <cellStyle name="Normal 29" xfId="159" xr:uid="{8BEA8DF0-CAB3-42C2-BC57-8E829155DEDA}"/>
    <cellStyle name="Normal 3" xfId="2" xr:uid="{00000000-0005-0000-0000-000068000000}"/>
    <cellStyle name="Normal 3 2" xfId="78" xr:uid="{00000000-0005-0000-0000-000069000000}"/>
    <cellStyle name="Normal 3 2 2" xfId="141" xr:uid="{00000000-0005-0000-0000-00006A000000}"/>
    <cellStyle name="Normal 3 3" xfId="79" xr:uid="{00000000-0005-0000-0000-00006B000000}"/>
    <cellStyle name="Normal 3 3 2" xfId="80" xr:uid="{00000000-0005-0000-0000-00006C000000}"/>
    <cellStyle name="Normal 3 4" xfId="77" xr:uid="{00000000-0005-0000-0000-00006D000000}"/>
    <cellStyle name="Normal 3 5" xfId="120" xr:uid="{00000000-0005-0000-0000-00006E000000}"/>
    <cellStyle name="Normal 3 6" xfId="162" xr:uid="{0E3DB050-CF82-43C1-B806-90DB07795B86}"/>
    <cellStyle name="Normal 4" xfId="81" xr:uid="{00000000-0005-0000-0000-00006F000000}"/>
    <cellStyle name="Normal 4 2" xfId="82" xr:uid="{00000000-0005-0000-0000-000070000000}"/>
    <cellStyle name="Normal 4 3" xfId="83" xr:uid="{00000000-0005-0000-0000-000071000000}"/>
    <cellStyle name="Normal 5" xfId="84" xr:uid="{00000000-0005-0000-0000-000072000000}"/>
    <cellStyle name="Normal 5 2" xfId="85" xr:uid="{00000000-0005-0000-0000-000073000000}"/>
    <cellStyle name="Normal 5 2 2" xfId="86" xr:uid="{00000000-0005-0000-0000-000074000000}"/>
    <cellStyle name="Normal 5 2 2 2" xfId="87" xr:uid="{00000000-0005-0000-0000-000075000000}"/>
    <cellStyle name="Normal 5 2 3" xfId="88" xr:uid="{00000000-0005-0000-0000-000076000000}"/>
    <cellStyle name="Normal 5 2 3 2" xfId="89" xr:uid="{00000000-0005-0000-0000-000077000000}"/>
    <cellStyle name="Normal 5 3" xfId="90" xr:uid="{00000000-0005-0000-0000-000078000000}"/>
    <cellStyle name="Normal 6" xfId="91" xr:uid="{00000000-0005-0000-0000-000079000000}"/>
    <cellStyle name="Normal 6 2" xfId="92" xr:uid="{00000000-0005-0000-0000-00007A000000}"/>
    <cellStyle name="Normal 6 3" xfId="93" xr:uid="{00000000-0005-0000-0000-00007B000000}"/>
    <cellStyle name="Normal 7" xfId="94" xr:uid="{00000000-0005-0000-0000-00007C000000}"/>
    <cellStyle name="Normal 7 8" xfId="95" xr:uid="{00000000-0005-0000-0000-00007D000000}"/>
    <cellStyle name="Normal 8" xfId="96" xr:uid="{00000000-0005-0000-0000-00007E000000}"/>
    <cellStyle name="Normal 9" xfId="97" xr:uid="{00000000-0005-0000-0000-00007F000000}"/>
    <cellStyle name="Normal_3. SIT    EI elektro - DEPADANS" xfId="155" xr:uid="{00000000-0005-0000-0000-000080000000}"/>
    <cellStyle name="Normal_3. SIT    EIelektro- HOTEL -SOBE" xfId="152" xr:uid="{00000000-0005-0000-0000-000081000000}"/>
    <cellStyle name="Normal_7070KotGosp_GVHPver2" xfId="164" xr:uid="{BFC8AA9C-A46C-431C-A196-D0BDABB463B9}"/>
    <cellStyle name="Normal_HR7-Z214" xfId="165" xr:uid="{9D698D83-10BA-4B06-9E52-B984F551A574}"/>
    <cellStyle name="Normal_para5" xfId="166" xr:uid="{B7C9A451-705A-4F24-BA4F-95000E086B77}"/>
    <cellStyle name="Normal_ponder" xfId="160" xr:uid="{06714D43-3BAB-426A-AC1D-D44114DDA935}"/>
    <cellStyle name="Normal_TROSKOVNIK-revizija2" xfId="161" xr:uid="{59EE9E4B-2EFB-4474-A072-E55342D7D93E}"/>
    <cellStyle name="Normal_TROSKOVNIK-revizija2 3" xfId="163" xr:uid="{9762BC0C-606D-407F-9D23-EC9FA7511F08}"/>
    <cellStyle name="Normal_TT-V-K-resto-BBAZEN-e mail" xfId="158" xr:uid="{B37F6954-6EEC-422E-BADB-4EB045451356}"/>
    <cellStyle name="Normale_RESULTS" xfId="98" xr:uid="{00000000-0005-0000-0000-000082000000}"/>
    <cellStyle name="Normalno" xfId="0" builtinId="0"/>
    <cellStyle name="Normalno 2" xfId="99" xr:uid="{00000000-0005-0000-0000-000083000000}"/>
    <cellStyle name="Normalno 3" xfId="100" xr:uid="{00000000-0005-0000-0000-000084000000}"/>
    <cellStyle name="Normalno 4" xfId="101" xr:uid="{00000000-0005-0000-0000-000085000000}"/>
    <cellStyle name="Normalno 5" xfId="151" xr:uid="{00000000-0005-0000-0000-000086000000}"/>
    <cellStyle name="Obično 2" xfId="102" xr:uid="{00000000-0005-0000-0000-000087000000}"/>
    <cellStyle name="Obično 2 2" xfId="103" xr:uid="{00000000-0005-0000-0000-000088000000}"/>
    <cellStyle name="Obično 2 3" xfId="104" xr:uid="{00000000-0005-0000-0000-000089000000}"/>
    <cellStyle name="Obično 3" xfId="105" xr:uid="{00000000-0005-0000-0000-00008A000000}"/>
    <cellStyle name="Obično_BRANKA-22.12.2010.SmiciklasovaTroskovnikR0" xfId="106" xr:uid="{00000000-0005-0000-0000-00008B000000}"/>
    <cellStyle name="per.style" xfId="107" xr:uid="{00000000-0005-0000-0000-00008C000000}"/>
    <cellStyle name="Percent [2]" xfId="109" xr:uid="{00000000-0005-0000-0000-00008D000000}"/>
    <cellStyle name="Percent 2" xfId="108" xr:uid="{00000000-0005-0000-0000-00008E000000}"/>
    <cellStyle name="Percent 3" xfId="143" xr:uid="{00000000-0005-0000-0000-00008F000000}"/>
    <cellStyle name="Percent 4" xfId="147" xr:uid="{00000000-0005-0000-0000-000090000000}"/>
    <cellStyle name="Percent 5" xfId="142" xr:uid="{00000000-0005-0000-0000-000091000000}"/>
    <cellStyle name="regstoresfromspecstores" xfId="110" xr:uid="{00000000-0005-0000-0000-000092000000}"/>
    <cellStyle name="RevList" xfId="111" xr:uid="{00000000-0005-0000-0000-000093000000}"/>
    <cellStyle name="SHADEDSTORES" xfId="112" xr:uid="{00000000-0005-0000-0000-000094000000}"/>
    <cellStyle name="specstores" xfId="113" xr:uid="{00000000-0005-0000-0000-000095000000}"/>
    <cellStyle name="STAVKE" xfId="114" xr:uid="{00000000-0005-0000-0000-000096000000}"/>
    <cellStyle name="Stil 1" xfId="115" xr:uid="{00000000-0005-0000-0000-000097000000}"/>
    <cellStyle name="Subtotal" xfId="116" xr:uid="{00000000-0005-0000-0000-000098000000}"/>
    <cellStyle name="Valuta (0)_RESULTS" xfId="117" xr:uid="{00000000-0005-0000-0000-000099000000}"/>
    <cellStyle name="Zarez" xfId="149" builtinId="3"/>
    <cellStyle name="Zarez 2" xfId="118" xr:uid="{00000000-0005-0000-0000-00009A000000}"/>
    <cellStyle name="Zarez 2 2" xfId="145" xr:uid="{00000000-0005-0000-0000-00009B000000}"/>
    <cellStyle name="Zarez 3" xfId="119" xr:uid="{00000000-0005-0000-0000-00009C000000}"/>
    <cellStyle name="Zarez 3 2" xfId="146" xr:uid="{00000000-0005-0000-0000-00009D000000}"/>
  </cellStyles>
  <dxfs count="7">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2159635</xdr:colOff>
      <xdr:row>0</xdr:row>
      <xdr:rowOff>534670</xdr:rowOff>
    </xdr:to>
    <xdr:pic>
      <xdr:nvPicPr>
        <xdr:cNvPr id="2" name="Picture 1">
          <a:extLst>
            <a:ext uri="{FF2B5EF4-FFF2-40B4-BE49-F238E27FC236}">
              <a16:creationId xmlns:a16="http://schemas.microsoft.com/office/drawing/2014/main" id="{553B7F36-9F51-4F9C-BE3A-8FD29B722CC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458" b="14198"/>
        <a:stretch/>
      </xdr:blipFill>
      <xdr:spPr bwMode="auto">
        <a:xfrm>
          <a:off x="0" y="0"/>
          <a:ext cx="2159635" cy="53467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533400</xdr:rowOff>
    </xdr:to>
    <xdr:pic>
      <xdr:nvPicPr>
        <xdr:cNvPr id="2" name="Picture 2">
          <a:extLst>
            <a:ext uri="{FF2B5EF4-FFF2-40B4-BE49-F238E27FC236}">
              <a16:creationId xmlns:a16="http://schemas.microsoft.com/office/drawing/2014/main" id="{AD646C64-600B-40F8-8A2E-3CB1D7CC1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0" y="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1628775</xdr:colOff>
      <xdr:row>0</xdr:row>
      <xdr:rowOff>561975</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28575" y="28575"/>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193</xdr:row>
      <xdr:rowOff>0</xdr:rowOff>
    </xdr:from>
    <xdr:to>
      <xdr:col>1</xdr:col>
      <xdr:colOff>1657350</xdr:colOff>
      <xdr:row>193</xdr:row>
      <xdr:rowOff>9525</xdr:rowOff>
    </xdr:to>
    <xdr:pic>
      <xdr:nvPicPr>
        <xdr:cNvPr id="2" name="Picture 1" descr="http://www.buderus.com.hr/images/spacer.gif">
          <a:extLst>
            <a:ext uri="{FF2B5EF4-FFF2-40B4-BE49-F238E27FC236}">
              <a16:creationId xmlns:a16="http://schemas.microsoft.com/office/drawing/2014/main" id="{CFA41145-3CD5-478B-99D3-457F759F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3" name="Picture 1" descr="http://www.buderus.com.hr/images/spacer.gif">
          <a:extLst>
            <a:ext uri="{FF2B5EF4-FFF2-40B4-BE49-F238E27FC236}">
              <a16:creationId xmlns:a16="http://schemas.microsoft.com/office/drawing/2014/main" id="{2A959C10-3A8A-4667-9393-9E520018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4" name="Picture 1" descr="http://www.buderus.com.hr/images/spacer.gif">
          <a:extLst>
            <a:ext uri="{FF2B5EF4-FFF2-40B4-BE49-F238E27FC236}">
              <a16:creationId xmlns:a16="http://schemas.microsoft.com/office/drawing/2014/main" id="{7F09395A-B10E-496D-9AC8-E57D6B52B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5" name="Picture 1" descr="http://www.buderus.com.hr/images/spacer.gif">
          <a:extLst>
            <a:ext uri="{FF2B5EF4-FFF2-40B4-BE49-F238E27FC236}">
              <a16:creationId xmlns:a16="http://schemas.microsoft.com/office/drawing/2014/main" id="{908FFD8B-E4BB-4384-AF46-6CB54C000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6" name="Picture 1" descr="http://www.buderus.com.hr/images/spacer.gif">
          <a:extLst>
            <a:ext uri="{FF2B5EF4-FFF2-40B4-BE49-F238E27FC236}">
              <a16:creationId xmlns:a16="http://schemas.microsoft.com/office/drawing/2014/main" id="{639672E2-E537-4CDB-9FF8-F10732B81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7" name="Picture 1" descr="http://www.buderus.com.hr/images/spacer.gif">
          <a:extLst>
            <a:ext uri="{FF2B5EF4-FFF2-40B4-BE49-F238E27FC236}">
              <a16:creationId xmlns:a16="http://schemas.microsoft.com/office/drawing/2014/main" id="{E8EF3713-A76A-4D9C-B05F-E34E59DCB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8" name="Picture 1" descr="http://www.buderus.com.hr/images/spacer.gif">
          <a:extLst>
            <a:ext uri="{FF2B5EF4-FFF2-40B4-BE49-F238E27FC236}">
              <a16:creationId xmlns:a16="http://schemas.microsoft.com/office/drawing/2014/main" id="{5D026907-874C-4CB7-9166-C3C067506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9" name="Picture 1" descr="http://www.buderus.com.hr/images/spacer.gif">
          <a:extLst>
            <a:ext uri="{FF2B5EF4-FFF2-40B4-BE49-F238E27FC236}">
              <a16:creationId xmlns:a16="http://schemas.microsoft.com/office/drawing/2014/main" id="{CBF2FC3C-0481-49B3-B226-F5A590EFB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0" name="Picture 1" descr="http://www.buderus.com.hr/images/spacer.gif">
          <a:extLst>
            <a:ext uri="{FF2B5EF4-FFF2-40B4-BE49-F238E27FC236}">
              <a16:creationId xmlns:a16="http://schemas.microsoft.com/office/drawing/2014/main" id="{0864372E-1A02-4BFE-B4EF-98ECB9614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1" name="Picture 1" descr="http://www.buderus.com.hr/images/spacer.gif">
          <a:extLst>
            <a:ext uri="{FF2B5EF4-FFF2-40B4-BE49-F238E27FC236}">
              <a16:creationId xmlns:a16="http://schemas.microsoft.com/office/drawing/2014/main" id="{CE14C4C3-4FB5-4BFB-95ED-A06A4284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2" name="Picture 1" descr="http://www.buderus.com.hr/images/spacer.gif">
          <a:extLst>
            <a:ext uri="{FF2B5EF4-FFF2-40B4-BE49-F238E27FC236}">
              <a16:creationId xmlns:a16="http://schemas.microsoft.com/office/drawing/2014/main" id="{0E752B6D-86BE-4E8C-A10A-906A9979C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3" name="Picture 1" descr="http://www.buderus.com.hr/images/spacer.gif">
          <a:extLst>
            <a:ext uri="{FF2B5EF4-FFF2-40B4-BE49-F238E27FC236}">
              <a16:creationId xmlns:a16="http://schemas.microsoft.com/office/drawing/2014/main" id="{8F5A4B99-AFAE-4AD7-B2FF-4AE9748C2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4" name="Picture 1" descr="http://www.buderus.com.hr/images/spacer.gif">
          <a:extLst>
            <a:ext uri="{FF2B5EF4-FFF2-40B4-BE49-F238E27FC236}">
              <a16:creationId xmlns:a16="http://schemas.microsoft.com/office/drawing/2014/main" id="{DABF4FDA-41F9-4200-B397-0B1D40B8E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5" name="Picture 1" descr="http://www.buderus.com.hr/images/spacer.gif">
          <a:extLst>
            <a:ext uri="{FF2B5EF4-FFF2-40B4-BE49-F238E27FC236}">
              <a16:creationId xmlns:a16="http://schemas.microsoft.com/office/drawing/2014/main" id="{FAEF278E-0B25-4692-9D87-5C62BA06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6" name="Picture 1" descr="http://www.buderus.com.hr/images/spacer.gif">
          <a:extLst>
            <a:ext uri="{FF2B5EF4-FFF2-40B4-BE49-F238E27FC236}">
              <a16:creationId xmlns:a16="http://schemas.microsoft.com/office/drawing/2014/main" id="{01547168-CB80-44BE-A6F5-49DEAB6A9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7" name="Picture 1" descr="http://www.buderus.com.hr/images/spacer.gif">
          <a:extLst>
            <a:ext uri="{FF2B5EF4-FFF2-40B4-BE49-F238E27FC236}">
              <a16:creationId xmlns:a16="http://schemas.microsoft.com/office/drawing/2014/main" id="{8161353E-2D62-4CA4-BD65-3FAAB5AC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8" name="Picture 1" descr="http://www.buderus.com.hr/images/spacer.gif">
          <a:extLst>
            <a:ext uri="{FF2B5EF4-FFF2-40B4-BE49-F238E27FC236}">
              <a16:creationId xmlns:a16="http://schemas.microsoft.com/office/drawing/2014/main" id="{74965264-1F2E-49A5-A969-15459D63D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19" name="Picture 1" descr="http://www.buderus.com.hr/images/spacer.gif">
          <a:extLst>
            <a:ext uri="{FF2B5EF4-FFF2-40B4-BE49-F238E27FC236}">
              <a16:creationId xmlns:a16="http://schemas.microsoft.com/office/drawing/2014/main" id="{F0159520-A3F2-4B5B-89D4-3FC71960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0" name="Picture 1" descr="http://www.buderus.com.hr/images/spacer.gif">
          <a:extLst>
            <a:ext uri="{FF2B5EF4-FFF2-40B4-BE49-F238E27FC236}">
              <a16:creationId xmlns:a16="http://schemas.microsoft.com/office/drawing/2014/main" id="{9149E347-0B95-40E4-B5ED-B9C7E2385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1" name="Picture 1" descr="http://www.buderus.com.hr/images/spacer.gif">
          <a:extLst>
            <a:ext uri="{FF2B5EF4-FFF2-40B4-BE49-F238E27FC236}">
              <a16:creationId xmlns:a16="http://schemas.microsoft.com/office/drawing/2014/main" id="{18305063-4B09-484A-97DC-8D3D2411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2" name="Picture 1" descr="http://www.buderus.com.hr/images/spacer.gif">
          <a:extLst>
            <a:ext uri="{FF2B5EF4-FFF2-40B4-BE49-F238E27FC236}">
              <a16:creationId xmlns:a16="http://schemas.microsoft.com/office/drawing/2014/main" id="{E513D200-8118-4613-B8AD-5A29C11B3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3" name="Picture 1" descr="http://www.buderus.com.hr/images/spacer.gif">
          <a:extLst>
            <a:ext uri="{FF2B5EF4-FFF2-40B4-BE49-F238E27FC236}">
              <a16:creationId xmlns:a16="http://schemas.microsoft.com/office/drawing/2014/main" id="{D25B9CFE-0E4E-43C2-99BA-567A6C68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4" name="Picture 1" descr="http://www.buderus.com.hr/images/spacer.gif">
          <a:extLst>
            <a:ext uri="{FF2B5EF4-FFF2-40B4-BE49-F238E27FC236}">
              <a16:creationId xmlns:a16="http://schemas.microsoft.com/office/drawing/2014/main" id="{A4407081-358A-4E93-8CF0-F4AA68EAC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5" name="Picture 1" descr="http://www.buderus.com.hr/images/spacer.gif">
          <a:extLst>
            <a:ext uri="{FF2B5EF4-FFF2-40B4-BE49-F238E27FC236}">
              <a16:creationId xmlns:a16="http://schemas.microsoft.com/office/drawing/2014/main" id="{B10FE62F-F20B-4A6A-AE0A-4FDCD9307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6" name="Picture 1" descr="http://www.buderus.com.hr/images/spacer.gif">
          <a:extLst>
            <a:ext uri="{FF2B5EF4-FFF2-40B4-BE49-F238E27FC236}">
              <a16:creationId xmlns:a16="http://schemas.microsoft.com/office/drawing/2014/main" id="{8A816246-08F5-4FAE-ABF2-CC3B28452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7" name="Picture 1" descr="http://www.buderus.com.hr/images/spacer.gif">
          <a:extLst>
            <a:ext uri="{FF2B5EF4-FFF2-40B4-BE49-F238E27FC236}">
              <a16:creationId xmlns:a16="http://schemas.microsoft.com/office/drawing/2014/main" id="{C75B7D3D-DD39-44B0-A58C-4F8AE0B0F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8" name="Picture 1" descr="http://www.buderus.com.hr/images/spacer.gif">
          <a:extLst>
            <a:ext uri="{FF2B5EF4-FFF2-40B4-BE49-F238E27FC236}">
              <a16:creationId xmlns:a16="http://schemas.microsoft.com/office/drawing/2014/main" id="{CAA9790B-5F1D-4862-A1CB-0C26FD56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29" name="Picture 1" descr="http://www.buderus.com.hr/images/spacer.gif">
          <a:extLst>
            <a:ext uri="{FF2B5EF4-FFF2-40B4-BE49-F238E27FC236}">
              <a16:creationId xmlns:a16="http://schemas.microsoft.com/office/drawing/2014/main" id="{AB85D317-1849-409E-BBC7-D7038746C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30" name="Picture 1" descr="http://www.buderus.com.hr/images/spacer.gif">
          <a:extLst>
            <a:ext uri="{FF2B5EF4-FFF2-40B4-BE49-F238E27FC236}">
              <a16:creationId xmlns:a16="http://schemas.microsoft.com/office/drawing/2014/main" id="{00B65DB2-4E30-4D33-B99B-A6F8D4C09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193</xdr:row>
      <xdr:rowOff>0</xdr:rowOff>
    </xdr:from>
    <xdr:to>
      <xdr:col>1</xdr:col>
      <xdr:colOff>1657350</xdr:colOff>
      <xdr:row>193</xdr:row>
      <xdr:rowOff>9525</xdr:rowOff>
    </xdr:to>
    <xdr:pic>
      <xdr:nvPicPr>
        <xdr:cNvPr id="31" name="Picture 1" descr="http://www.buderus.com.hr/images/spacer.gif">
          <a:extLst>
            <a:ext uri="{FF2B5EF4-FFF2-40B4-BE49-F238E27FC236}">
              <a16:creationId xmlns:a16="http://schemas.microsoft.com/office/drawing/2014/main" id="{0DC7D9A4-195D-4136-89F4-733679BD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0595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2" name="Picture 1" descr="http://www.buderus.com.hr/images/spacer.gif">
          <a:extLst>
            <a:ext uri="{FF2B5EF4-FFF2-40B4-BE49-F238E27FC236}">
              <a16:creationId xmlns:a16="http://schemas.microsoft.com/office/drawing/2014/main" id="{0DA9A76A-6465-4FA1-9375-8FC8E2150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3" name="Picture 1" descr="http://www.buderus.com.hr/images/spacer.gif">
          <a:extLst>
            <a:ext uri="{FF2B5EF4-FFF2-40B4-BE49-F238E27FC236}">
              <a16:creationId xmlns:a16="http://schemas.microsoft.com/office/drawing/2014/main" id="{A1157C6A-C72A-4EA0-AF9A-1B4FBBC6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4" name="Picture 1" descr="http://www.buderus.com.hr/images/spacer.gif">
          <a:extLst>
            <a:ext uri="{FF2B5EF4-FFF2-40B4-BE49-F238E27FC236}">
              <a16:creationId xmlns:a16="http://schemas.microsoft.com/office/drawing/2014/main" id="{8A9358AA-C8E7-40E5-8CE0-82461E61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5" name="Picture 1" descr="http://www.buderus.com.hr/images/spacer.gif">
          <a:extLst>
            <a:ext uri="{FF2B5EF4-FFF2-40B4-BE49-F238E27FC236}">
              <a16:creationId xmlns:a16="http://schemas.microsoft.com/office/drawing/2014/main" id="{654959C1-9EF6-4F4E-AD63-88F76EBA8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6" name="Picture 1" descr="http://www.buderus.com.hr/images/spacer.gif">
          <a:extLst>
            <a:ext uri="{FF2B5EF4-FFF2-40B4-BE49-F238E27FC236}">
              <a16:creationId xmlns:a16="http://schemas.microsoft.com/office/drawing/2014/main" id="{8A1ACFDD-E047-4827-9A35-5FE78343A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192</xdr:row>
      <xdr:rowOff>0</xdr:rowOff>
    </xdr:from>
    <xdr:to>
      <xdr:col>1</xdr:col>
      <xdr:colOff>1657350</xdr:colOff>
      <xdr:row>192</xdr:row>
      <xdr:rowOff>0</xdr:rowOff>
    </xdr:to>
    <xdr:pic>
      <xdr:nvPicPr>
        <xdr:cNvPr id="37" name="Picture 1" descr="http://www.buderus.com.hr/images/spacer.gif">
          <a:extLst>
            <a:ext uri="{FF2B5EF4-FFF2-40B4-BE49-F238E27FC236}">
              <a16:creationId xmlns:a16="http://schemas.microsoft.com/office/drawing/2014/main" id="{9B7C5A40-E54D-4A2C-A489-BF31AD5C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4305775"/>
          <a:ext cx="165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38" name="Picture 38" descr="http://www.buderus.com.hr/images/spacer.gif">
          <a:extLst>
            <a:ext uri="{FF2B5EF4-FFF2-40B4-BE49-F238E27FC236}">
              <a16:creationId xmlns:a16="http://schemas.microsoft.com/office/drawing/2014/main" id="{EB9E6A81-1782-4000-97B8-83ECE1FE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39" name="Picture 1" descr="http://www.buderus.com.hr/images/spacer.gif">
          <a:extLst>
            <a:ext uri="{FF2B5EF4-FFF2-40B4-BE49-F238E27FC236}">
              <a16:creationId xmlns:a16="http://schemas.microsoft.com/office/drawing/2014/main" id="{8112AB81-7450-46BE-ABA6-21F90524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0" name="Picture 1" descr="http://www.buderus.com.hr/images/spacer.gif">
          <a:extLst>
            <a:ext uri="{FF2B5EF4-FFF2-40B4-BE49-F238E27FC236}">
              <a16:creationId xmlns:a16="http://schemas.microsoft.com/office/drawing/2014/main" id="{8B463DA5-57DF-4507-884D-BE539E193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1" name="Picture 1" descr="http://www.buderus.com.hr/images/spacer.gif">
          <a:extLst>
            <a:ext uri="{FF2B5EF4-FFF2-40B4-BE49-F238E27FC236}">
              <a16:creationId xmlns:a16="http://schemas.microsoft.com/office/drawing/2014/main" id="{B47A6C09-3557-4F80-BF92-169FB25CD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2" name="Picture 1" descr="http://www.buderus.com.hr/images/spacer.gif">
          <a:extLst>
            <a:ext uri="{FF2B5EF4-FFF2-40B4-BE49-F238E27FC236}">
              <a16:creationId xmlns:a16="http://schemas.microsoft.com/office/drawing/2014/main" id="{0D0D011D-7C56-47B5-9B59-2E7F14229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3" name="Picture 1" descr="http://www.buderus.com.hr/images/spacer.gif">
          <a:extLst>
            <a:ext uri="{FF2B5EF4-FFF2-40B4-BE49-F238E27FC236}">
              <a16:creationId xmlns:a16="http://schemas.microsoft.com/office/drawing/2014/main" id="{17615F96-844B-454E-9DC2-CEE267558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4" name="Picture 1" descr="http://www.buderus.com.hr/images/spacer.gif">
          <a:extLst>
            <a:ext uri="{FF2B5EF4-FFF2-40B4-BE49-F238E27FC236}">
              <a16:creationId xmlns:a16="http://schemas.microsoft.com/office/drawing/2014/main" id="{0273820D-24A1-41F4-A3E1-5C80838D8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5" name="Picture 1" descr="http://www.buderus.com.hr/images/spacer.gif">
          <a:extLst>
            <a:ext uri="{FF2B5EF4-FFF2-40B4-BE49-F238E27FC236}">
              <a16:creationId xmlns:a16="http://schemas.microsoft.com/office/drawing/2014/main" id="{1B74C511-A5D0-4C36-B328-93433B5E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6" name="Picture 1" descr="http://www.buderus.com.hr/images/spacer.gif">
          <a:extLst>
            <a:ext uri="{FF2B5EF4-FFF2-40B4-BE49-F238E27FC236}">
              <a16:creationId xmlns:a16="http://schemas.microsoft.com/office/drawing/2014/main" id="{FDCE0A97-F845-49F8-A045-C4D9A5677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7" name="Picture 1" descr="http://www.buderus.com.hr/images/spacer.gif">
          <a:extLst>
            <a:ext uri="{FF2B5EF4-FFF2-40B4-BE49-F238E27FC236}">
              <a16:creationId xmlns:a16="http://schemas.microsoft.com/office/drawing/2014/main" id="{34544493-61CC-4636-83DC-7607848CD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8" name="Picture 1" descr="http://www.buderus.com.hr/images/spacer.gif">
          <a:extLst>
            <a:ext uri="{FF2B5EF4-FFF2-40B4-BE49-F238E27FC236}">
              <a16:creationId xmlns:a16="http://schemas.microsoft.com/office/drawing/2014/main" id="{865F6DAF-BE98-4FF8-B208-ADCEA7599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49" name="Picture 1" descr="http://www.buderus.com.hr/images/spacer.gif">
          <a:extLst>
            <a:ext uri="{FF2B5EF4-FFF2-40B4-BE49-F238E27FC236}">
              <a16:creationId xmlns:a16="http://schemas.microsoft.com/office/drawing/2014/main" id="{5E09217E-B8A6-41CA-A28F-AB9855BE6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0" name="Picture 1" descr="http://www.buderus.com.hr/images/spacer.gif">
          <a:extLst>
            <a:ext uri="{FF2B5EF4-FFF2-40B4-BE49-F238E27FC236}">
              <a16:creationId xmlns:a16="http://schemas.microsoft.com/office/drawing/2014/main" id="{F8E3791E-34F7-4C13-92F8-0373F0D21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1" name="Picture 1" descr="http://www.buderus.com.hr/images/spacer.gif">
          <a:extLst>
            <a:ext uri="{FF2B5EF4-FFF2-40B4-BE49-F238E27FC236}">
              <a16:creationId xmlns:a16="http://schemas.microsoft.com/office/drawing/2014/main" id="{935F463C-6D9F-49F2-9EB0-34AA88F54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2" name="Picture 1" descr="http://www.buderus.com.hr/images/spacer.gif">
          <a:extLst>
            <a:ext uri="{FF2B5EF4-FFF2-40B4-BE49-F238E27FC236}">
              <a16:creationId xmlns:a16="http://schemas.microsoft.com/office/drawing/2014/main" id="{F6D53204-F951-4BE9-BA81-464FC316A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3" name="Picture 1" descr="http://www.buderus.com.hr/images/spacer.gif">
          <a:extLst>
            <a:ext uri="{FF2B5EF4-FFF2-40B4-BE49-F238E27FC236}">
              <a16:creationId xmlns:a16="http://schemas.microsoft.com/office/drawing/2014/main" id="{0E428A57-351E-47D6-AA09-4D7794EE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4" name="Picture 1" descr="http://www.buderus.com.hr/images/spacer.gif">
          <a:extLst>
            <a:ext uri="{FF2B5EF4-FFF2-40B4-BE49-F238E27FC236}">
              <a16:creationId xmlns:a16="http://schemas.microsoft.com/office/drawing/2014/main" id="{E49BDE15-350C-4CEB-8E33-B776745C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5" name="Picture 1" descr="http://www.buderus.com.hr/images/spacer.gif">
          <a:extLst>
            <a:ext uri="{FF2B5EF4-FFF2-40B4-BE49-F238E27FC236}">
              <a16:creationId xmlns:a16="http://schemas.microsoft.com/office/drawing/2014/main" id="{8BE0E5C4-4D6A-493E-8AC7-EEAB64BE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6" name="Picture 1" descr="http://www.buderus.com.hr/images/spacer.gif">
          <a:extLst>
            <a:ext uri="{FF2B5EF4-FFF2-40B4-BE49-F238E27FC236}">
              <a16:creationId xmlns:a16="http://schemas.microsoft.com/office/drawing/2014/main" id="{85D8D577-1363-46BE-9FD8-8D664A492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7" name="Picture 1" descr="http://www.buderus.com.hr/images/spacer.gif">
          <a:extLst>
            <a:ext uri="{FF2B5EF4-FFF2-40B4-BE49-F238E27FC236}">
              <a16:creationId xmlns:a16="http://schemas.microsoft.com/office/drawing/2014/main" id="{F5E4313A-7E9D-4201-96FC-92BC312EA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8" name="Picture 1" descr="http://www.buderus.com.hr/images/spacer.gif">
          <a:extLst>
            <a:ext uri="{FF2B5EF4-FFF2-40B4-BE49-F238E27FC236}">
              <a16:creationId xmlns:a16="http://schemas.microsoft.com/office/drawing/2014/main" id="{AAD5FE29-57BB-4840-8370-3AE598833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59" name="Picture 1" descr="http://www.buderus.com.hr/images/spacer.gif">
          <a:extLst>
            <a:ext uri="{FF2B5EF4-FFF2-40B4-BE49-F238E27FC236}">
              <a16:creationId xmlns:a16="http://schemas.microsoft.com/office/drawing/2014/main" id="{3F28EF5B-B85D-4E5F-BED2-A61B2BB8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0" name="Picture 1" descr="http://www.buderus.com.hr/images/spacer.gif">
          <a:extLst>
            <a:ext uri="{FF2B5EF4-FFF2-40B4-BE49-F238E27FC236}">
              <a16:creationId xmlns:a16="http://schemas.microsoft.com/office/drawing/2014/main" id="{63B4CFA4-E59D-4D52-9A8C-E7CAF0B14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1" name="Picture 1" descr="http://www.buderus.com.hr/images/spacer.gif">
          <a:extLst>
            <a:ext uri="{FF2B5EF4-FFF2-40B4-BE49-F238E27FC236}">
              <a16:creationId xmlns:a16="http://schemas.microsoft.com/office/drawing/2014/main" id="{BEEB3476-B59B-4E1A-9B38-9046DCEDA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2" name="Picture 1" descr="http://www.buderus.com.hr/images/spacer.gif">
          <a:extLst>
            <a:ext uri="{FF2B5EF4-FFF2-40B4-BE49-F238E27FC236}">
              <a16:creationId xmlns:a16="http://schemas.microsoft.com/office/drawing/2014/main" id="{62DEC3D8-300E-4FFC-8635-AF15A5CCD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3" name="Picture 1" descr="http://www.buderus.com.hr/images/spacer.gif">
          <a:extLst>
            <a:ext uri="{FF2B5EF4-FFF2-40B4-BE49-F238E27FC236}">
              <a16:creationId xmlns:a16="http://schemas.microsoft.com/office/drawing/2014/main" id="{DBD16765-5EBC-4603-AA37-F8B4CAC2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4" name="Picture 1" descr="http://www.buderus.com.hr/images/spacer.gif">
          <a:extLst>
            <a:ext uri="{FF2B5EF4-FFF2-40B4-BE49-F238E27FC236}">
              <a16:creationId xmlns:a16="http://schemas.microsoft.com/office/drawing/2014/main" id="{E1654D95-EB41-4EA5-9802-75D5D2A01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5" name="Picture 1" descr="http://www.buderus.com.hr/images/spacer.gif">
          <a:extLst>
            <a:ext uri="{FF2B5EF4-FFF2-40B4-BE49-F238E27FC236}">
              <a16:creationId xmlns:a16="http://schemas.microsoft.com/office/drawing/2014/main" id="{2800483C-5DE4-4FAD-B01F-DD2D248F9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6" name="Picture 1" descr="http://www.buderus.com.hr/images/spacer.gif">
          <a:extLst>
            <a:ext uri="{FF2B5EF4-FFF2-40B4-BE49-F238E27FC236}">
              <a16:creationId xmlns:a16="http://schemas.microsoft.com/office/drawing/2014/main" id="{75886CB4-3A99-4D42-8B5B-58CA7886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7" name="Picture 1" descr="http://www.buderus.com.hr/images/spacer.gif">
          <a:extLst>
            <a:ext uri="{FF2B5EF4-FFF2-40B4-BE49-F238E27FC236}">
              <a16:creationId xmlns:a16="http://schemas.microsoft.com/office/drawing/2014/main" id="{6D27D65C-E859-448E-A8DC-9145BF377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8" name="Picture 68" descr="http://www.buderus.com.hr/images/spacer.gif">
          <a:extLst>
            <a:ext uri="{FF2B5EF4-FFF2-40B4-BE49-F238E27FC236}">
              <a16:creationId xmlns:a16="http://schemas.microsoft.com/office/drawing/2014/main" id="{C77BB732-6539-4606-9D67-990DE5377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69" name="Picture 1" descr="http://www.buderus.com.hr/images/spacer.gif">
          <a:extLst>
            <a:ext uri="{FF2B5EF4-FFF2-40B4-BE49-F238E27FC236}">
              <a16:creationId xmlns:a16="http://schemas.microsoft.com/office/drawing/2014/main" id="{0F56D21F-02DF-4A6E-BA3C-EE241E73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0" name="Picture 1" descr="http://www.buderus.com.hr/images/spacer.gif">
          <a:extLst>
            <a:ext uri="{FF2B5EF4-FFF2-40B4-BE49-F238E27FC236}">
              <a16:creationId xmlns:a16="http://schemas.microsoft.com/office/drawing/2014/main" id="{CE6EF54A-67F1-412D-9A10-650A1C1A2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1" name="Picture 1" descr="http://www.buderus.com.hr/images/spacer.gif">
          <a:extLst>
            <a:ext uri="{FF2B5EF4-FFF2-40B4-BE49-F238E27FC236}">
              <a16:creationId xmlns:a16="http://schemas.microsoft.com/office/drawing/2014/main" id="{BFDFA0BF-F484-4E15-89DC-28600491F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2" name="Picture 1" descr="http://www.buderus.com.hr/images/spacer.gif">
          <a:extLst>
            <a:ext uri="{FF2B5EF4-FFF2-40B4-BE49-F238E27FC236}">
              <a16:creationId xmlns:a16="http://schemas.microsoft.com/office/drawing/2014/main" id="{28C066A6-CBC3-460B-9751-19F4831E2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3" name="Picture 1" descr="http://www.buderus.com.hr/images/spacer.gif">
          <a:extLst>
            <a:ext uri="{FF2B5EF4-FFF2-40B4-BE49-F238E27FC236}">
              <a16:creationId xmlns:a16="http://schemas.microsoft.com/office/drawing/2014/main" id="{9F229DA6-3B20-4965-9B49-73139D61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4" name="Picture 1" descr="http://www.buderus.com.hr/images/spacer.gif">
          <a:extLst>
            <a:ext uri="{FF2B5EF4-FFF2-40B4-BE49-F238E27FC236}">
              <a16:creationId xmlns:a16="http://schemas.microsoft.com/office/drawing/2014/main" id="{CF725AA4-2DA8-4CB9-B304-33482A3A2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5" name="Picture 1" descr="http://www.buderus.com.hr/images/spacer.gif">
          <a:extLst>
            <a:ext uri="{FF2B5EF4-FFF2-40B4-BE49-F238E27FC236}">
              <a16:creationId xmlns:a16="http://schemas.microsoft.com/office/drawing/2014/main" id="{B3CCF3FB-5389-4A37-9AEF-C0B6F8945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6" name="Picture 1" descr="http://www.buderus.com.hr/images/spacer.gif">
          <a:extLst>
            <a:ext uri="{FF2B5EF4-FFF2-40B4-BE49-F238E27FC236}">
              <a16:creationId xmlns:a16="http://schemas.microsoft.com/office/drawing/2014/main" id="{BCFCDF4A-5701-41F0-AC02-80E6683D2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7" name="Picture 1" descr="http://www.buderus.com.hr/images/spacer.gif">
          <a:extLst>
            <a:ext uri="{FF2B5EF4-FFF2-40B4-BE49-F238E27FC236}">
              <a16:creationId xmlns:a16="http://schemas.microsoft.com/office/drawing/2014/main" id="{0954A28A-8458-461D-B767-19875B4B7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8" name="Picture 1" descr="http://www.buderus.com.hr/images/spacer.gif">
          <a:extLst>
            <a:ext uri="{FF2B5EF4-FFF2-40B4-BE49-F238E27FC236}">
              <a16:creationId xmlns:a16="http://schemas.microsoft.com/office/drawing/2014/main" id="{2B8186D7-9A0B-4864-A5C9-B902F6DB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79" name="Picture 1" descr="http://www.buderus.com.hr/images/spacer.gif">
          <a:extLst>
            <a:ext uri="{FF2B5EF4-FFF2-40B4-BE49-F238E27FC236}">
              <a16:creationId xmlns:a16="http://schemas.microsoft.com/office/drawing/2014/main" id="{C2019346-1D33-470B-A2BB-DF2C9EE82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0" name="Picture 1" descr="http://www.buderus.com.hr/images/spacer.gif">
          <a:extLst>
            <a:ext uri="{FF2B5EF4-FFF2-40B4-BE49-F238E27FC236}">
              <a16:creationId xmlns:a16="http://schemas.microsoft.com/office/drawing/2014/main" id="{5191DF6C-EE9B-4131-8BF4-7BC9C653F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1" name="Picture 1" descr="http://www.buderus.com.hr/images/spacer.gif">
          <a:extLst>
            <a:ext uri="{FF2B5EF4-FFF2-40B4-BE49-F238E27FC236}">
              <a16:creationId xmlns:a16="http://schemas.microsoft.com/office/drawing/2014/main" id="{8BBFFC5C-A826-4F0F-A7B3-12570F5F2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2" name="Picture 1" descr="http://www.buderus.com.hr/images/spacer.gif">
          <a:extLst>
            <a:ext uri="{FF2B5EF4-FFF2-40B4-BE49-F238E27FC236}">
              <a16:creationId xmlns:a16="http://schemas.microsoft.com/office/drawing/2014/main" id="{B4E8DF91-DE91-458C-850D-42FCC09BE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3" name="Picture 1" descr="http://www.buderus.com.hr/images/spacer.gif">
          <a:extLst>
            <a:ext uri="{FF2B5EF4-FFF2-40B4-BE49-F238E27FC236}">
              <a16:creationId xmlns:a16="http://schemas.microsoft.com/office/drawing/2014/main" id="{D01C73C3-6E26-4785-BE53-35025D6A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4" name="Picture 1" descr="http://www.buderus.com.hr/images/spacer.gif">
          <a:extLst>
            <a:ext uri="{FF2B5EF4-FFF2-40B4-BE49-F238E27FC236}">
              <a16:creationId xmlns:a16="http://schemas.microsoft.com/office/drawing/2014/main" id="{32EC559E-F312-4F08-8660-BAE2A7C0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5" name="Picture 1" descr="http://www.buderus.com.hr/images/spacer.gif">
          <a:extLst>
            <a:ext uri="{FF2B5EF4-FFF2-40B4-BE49-F238E27FC236}">
              <a16:creationId xmlns:a16="http://schemas.microsoft.com/office/drawing/2014/main" id="{9ED150CD-1A33-4465-AD95-B973A950E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6" name="Picture 1" descr="http://www.buderus.com.hr/images/spacer.gif">
          <a:extLst>
            <a:ext uri="{FF2B5EF4-FFF2-40B4-BE49-F238E27FC236}">
              <a16:creationId xmlns:a16="http://schemas.microsoft.com/office/drawing/2014/main" id="{EBDEFB43-8D2B-42F6-83CC-476702C63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7" name="Picture 1" descr="http://www.buderus.com.hr/images/spacer.gif">
          <a:extLst>
            <a:ext uri="{FF2B5EF4-FFF2-40B4-BE49-F238E27FC236}">
              <a16:creationId xmlns:a16="http://schemas.microsoft.com/office/drawing/2014/main" id="{5F7479CD-1118-4F7B-ABF6-3CFDC94C0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8" name="Picture 1" descr="http://www.buderus.com.hr/images/spacer.gif">
          <a:extLst>
            <a:ext uri="{FF2B5EF4-FFF2-40B4-BE49-F238E27FC236}">
              <a16:creationId xmlns:a16="http://schemas.microsoft.com/office/drawing/2014/main" id="{1EC75A9C-3F82-4783-88AE-D9EA5C32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89" name="Picture 1" descr="http://www.buderus.com.hr/images/spacer.gif">
          <a:extLst>
            <a:ext uri="{FF2B5EF4-FFF2-40B4-BE49-F238E27FC236}">
              <a16:creationId xmlns:a16="http://schemas.microsoft.com/office/drawing/2014/main" id="{30169FFB-B5CC-4250-AAE3-21F12D8EF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0" name="Picture 1" descr="http://www.buderus.com.hr/images/spacer.gif">
          <a:extLst>
            <a:ext uri="{FF2B5EF4-FFF2-40B4-BE49-F238E27FC236}">
              <a16:creationId xmlns:a16="http://schemas.microsoft.com/office/drawing/2014/main" id="{1765862F-A02F-43E4-BA34-3D9B5EEBC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1" name="Picture 1" descr="http://www.buderus.com.hr/images/spacer.gif">
          <a:extLst>
            <a:ext uri="{FF2B5EF4-FFF2-40B4-BE49-F238E27FC236}">
              <a16:creationId xmlns:a16="http://schemas.microsoft.com/office/drawing/2014/main" id="{9983076A-2287-4044-BA81-A4E2B1D19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2" name="Picture 1" descr="http://www.buderus.com.hr/images/spacer.gif">
          <a:extLst>
            <a:ext uri="{FF2B5EF4-FFF2-40B4-BE49-F238E27FC236}">
              <a16:creationId xmlns:a16="http://schemas.microsoft.com/office/drawing/2014/main" id="{D0DB0E67-7842-4875-9D75-C12AC7F2E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3" name="Picture 1" descr="http://www.buderus.com.hr/images/spacer.gif">
          <a:extLst>
            <a:ext uri="{FF2B5EF4-FFF2-40B4-BE49-F238E27FC236}">
              <a16:creationId xmlns:a16="http://schemas.microsoft.com/office/drawing/2014/main" id="{C157FFB0-17A0-4D94-A11C-B0118031D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4" name="Picture 1" descr="http://www.buderus.com.hr/images/spacer.gif">
          <a:extLst>
            <a:ext uri="{FF2B5EF4-FFF2-40B4-BE49-F238E27FC236}">
              <a16:creationId xmlns:a16="http://schemas.microsoft.com/office/drawing/2014/main" id="{6F1FC22B-B25B-4F41-AFA9-A103B87CF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5" name="Picture 1" descr="http://www.buderus.com.hr/images/spacer.gif">
          <a:extLst>
            <a:ext uri="{FF2B5EF4-FFF2-40B4-BE49-F238E27FC236}">
              <a16:creationId xmlns:a16="http://schemas.microsoft.com/office/drawing/2014/main" id="{CFA15933-6A1D-40BF-9231-6CA2A4820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6" name="Picture 1" descr="http://www.buderus.com.hr/images/spacer.gif">
          <a:extLst>
            <a:ext uri="{FF2B5EF4-FFF2-40B4-BE49-F238E27FC236}">
              <a16:creationId xmlns:a16="http://schemas.microsoft.com/office/drawing/2014/main" id="{EB006954-BDA7-461D-B373-E185C282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7" name="Picture 1" descr="http://www.buderus.com.hr/images/spacer.gif">
          <a:extLst>
            <a:ext uri="{FF2B5EF4-FFF2-40B4-BE49-F238E27FC236}">
              <a16:creationId xmlns:a16="http://schemas.microsoft.com/office/drawing/2014/main" id="{2F722056-3F65-4145-A827-3482C3AC8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8" name="Picture 98" descr="http://www.buderus.com.hr/images/spacer.gif">
          <a:extLst>
            <a:ext uri="{FF2B5EF4-FFF2-40B4-BE49-F238E27FC236}">
              <a16:creationId xmlns:a16="http://schemas.microsoft.com/office/drawing/2014/main" id="{103089B1-15BF-4F44-8669-5CBE43733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99" name="Picture 1" descr="http://www.buderus.com.hr/images/spacer.gif">
          <a:extLst>
            <a:ext uri="{FF2B5EF4-FFF2-40B4-BE49-F238E27FC236}">
              <a16:creationId xmlns:a16="http://schemas.microsoft.com/office/drawing/2014/main" id="{DF1D5768-E43C-42AA-98E6-EA285E317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0" name="Picture 1" descr="http://www.buderus.com.hr/images/spacer.gif">
          <a:extLst>
            <a:ext uri="{FF2B5EF4-FFF2-40B4-BE49-F238E27FC236}">
              <a16:creationId xmlns:a16="http://schemas.microsoft.com/office/drawing/2014/main" id="{A1DD7F67-0B4A-4CBE-BAC1-3568C7435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1" name="Picture 1" descr="http://www.buderus.com.hr/images/spacer.gif">
          <a:extLst>
            <a:ext uri="{FF2B5EF4-FFF2-40B4-BE49-F238E27FC236}">
              <a16:creationId xmlns:a16="http://schemas.microsoft.com/office/drawing/2014/main" id="{78D2D625-0D60-4F93-9F5B-8B82D58AD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2" name="Picture 1" descr="http://www.buderus.com.hr/images/spacer.gif">
          <a:extLst>
            <a:ext uri="{FF2B5EF4-FFF2-40B4-BE49-F238E27FC236}">
              <a16:creationId xmlns:a16="http://schemas.microsoft.com/office/drawing/2014/main" id="{51699221-07DD-42D3-AFF9-15E7FB67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3" name="Picture 1" descr="http://www.buderus.com.hr/images/spacer.gif">
          <a:extLst>
            <a:ext uri="{FF2B5EF4-FFF2-40B4-BE49-F238E27FC236}">
              <a16:creationId xmlns:a16="http://schemas.microsoft.com/office/drawing/2014/main" id="{7AD94ED8-B3AA-4204-999E-C8E588451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4" name="Picture 1" descr="http://www.buderus.com.hr/images/spacer.gif">
          <a:extLst>
            <a:ext uri="{FF2B5EF4-FFF2-40B4-BE49-F238E27FC236}">
              <a16:creationId xmlns:a16="http://schemas.microsoft.com/office/drawing/2014/main" id="{2F72E34B-88BB-4535-94E3-2A10810B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5" name="Picture 1" descr="http://www.buderus.com.hr/images/spacer.gif">
          <a:extLst>
            <a:ext uri="{FF2B5EF4-FFF2-40B4-BE49-F238E27FC236}">
              <a16:creationId xmlns:a16="http://schemas.microsoft.com/office/drawing/2014/main" id="{15E59559-3556-49C9-9474-E48ADA2E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6" name="Picture 1" descr="http://www.buderus.com.hr/images/spacer.gif">
          <a:extLst>
            <a:ext uri="{FF2B5EF4-FFF2-40B4-BE49-F238E27FC236}">
              <a16:creationId xmlns:a16="http://schemas.microsoft.com/office/drawing/2014/main" id="{6DB1AF1B-066D-4F8C-8AA4-769E101EF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7" name="Picture 1" descr="http://www.buderus.com.hr/images/spacer.gif">
          <a:extLst>
            <a:ext uri="{FF2B5EF4-FFF2-40B4-BE49-F238E27FC236}">
              <a16:creationId xmlns:a16="http://schemas.microsoft.com/office/drawing/2014/main" id="{30A20306-2D4F-465D-8DB6-27302D302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8" name="Picture 1" descr="http://www.buderus.com.hr/images/spacer.gif">
          <a:extLst>
            <a:ext uri="{FF2B5EF4-FFF2-40B4-BE49-F238E27FC236}">
              <a16:creationId xmlns:a16="http://schemas.microsoft.com/office/drawing/2014/main" id="{C0B127CE-95E8-4116-9760-EDC2A31ED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09" name="Picture 1" descr="http://www.buderus.com.hr/images/spacer.gif">
          <a:extLst>
            <a:ext uri="{FF2B5EF4-FFF2-40B4-BE49-F238E27FC236}">
              <a16:creationId xmlns:a16="http://schemas.microsoft.com/office/drawing/2014/main" id="{A40845FD-3E10-48AD-AD0D-386EB1AAC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0" name="Picture 1" descr="http://www.buderus.com.hr/images/spacer.gif">
          <a:extLst>
            <a:ext uri="{FF2B5EF4-FFF2-40B4-BE49-F238E27FC236}">
              <a16:creationId xmlns:a16="http://schemas.microsoft.com/office/drawing/2014/main" id="{FFAEF05A-E7AE-4192-B20C-2116DDB2B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1" name="Picture 1" descr="http://www.buderus.com.hr/images/spacer.gif">
          <a:extLst>
            <a:ext uri="{FF2B5EF4-FFF2-40B4-BE49-F238E27FC236}">
              <a16:creationId xmlns:a16="http://schemas.microsoft.com/office/drawing/2014/main" id="{4CBF5547-283D-49B7-AE28-F43BE43C1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2" name="Picture 1" descr="http://www.buderus.com.hr/images/spacer.gif">
          <a:extLst>
            <a:ext uri="{FF2B5EF4-FFF2-40B4-BE49-F238E27FC236}">
              <a16:creationId xmlns:a16="http://schemas.microsoft.com/office/drawing/2014/main" id="{00DE319F-D300-4CED-826C-EE3F0538F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3" name="Picture 1" descr="http://www.buderus.com.hr/images/spacer.gif">
          <a:extLst>
            <a:ext uri="{FF2B5EF4-FFF2-40B4-BE49-F238E27FC236}">
              <a16:creationId xmlns:a16="http://schemas.microsoft.com/office/drawing/2014/main" id="{297EF856-FC70-4E47-8D88-948A543A2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4" name="Picture 1" descr="http://www.buderus.com.hr/images/spacer.gif">
          <a:extLst>
            <a:ext uri="{FF2B5EF4-FFF2-40B4-BE49-F238E27FC236}">
              <a16:creationId xmlns:a16="http://schemas.microsoft.com/office/drawing/2014/main" id="{D8BD3E9D-F0C0-4E5E-B154-8EDB9F92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5" name="Picture 1" descr="http://www.buderus.com.hr/images/spacer.gif">
          <a:extLst>
            <a:ext uri="{FF2B5EF4-FFF2-40B4-BE49-F238E27FC236}">
              <a16:creationId xmlns:a16="http://schemas.microsoft.com/office/drawing/2014/main" id="{FF145676-6D87-4559-AF52-FB3573A54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6" name="Picture 1" descr="http://www.buderus.com.hr/images/spacer.gif">
          <a:extLst>
            <a:ext uri="{FF2B5EF4-FFF2-40B4-BE49-F238E27FC236}">
              <a16:creationId xmlns:a16="http://schemas.microsoft.com/office/drawing/2014/main" id="{2F973BCE-B164-4315-B297-7E46E6413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7" name="Picture 1" descr="http://www.buderus.com.hr/images/spacer.gif">
          <a:extLst>
            <a:ext uri="{FF2B5EF4-FFF2-40B4-BE49-F238E27FC236}">
              <a16:creationId xmlns:a16="http://schemas.microsoft.com/office/drawing/2014/main" id="{B2AA1AE3-086B-481A-8479-5FA5A754F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8" name="Picture 1" descr="http://www.buderus.com.hr/images/spacer.gif">
          <a:extLst>
            <a:ext uri="{FF2B5EF4-FFF2-40B4-BE49-F238E27FC236}">
              <a16:creationId xmlns:a16="http://schemas.microsoft.com/office/drawing/2014/main" id="{FAC7BC5E-F0D2-4A34-906F-856542E38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19" name="Picture 1" descr="http://www.buderus.com.hr/images/spacer.gif">
          <a:extLst>
            <a:ext uri="{FF2B5EF4-FFF2-40B4-BE49-F238E27FC236}">
              <a16:creationId xmlns:a16="http://schemas.microsoft.com/office/drawing/2014/main" id="{6D45A599-7083-4F59-B585-46C0B5ED3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0" name="Picture 1" descr="http://www.buderus.com.hr/images/spacer.gif">
          <a:extLst>
            <a:ext uri="{FF2B5EF4-FFF2-40B4-BE49-F238E27FC236}">
              <a16:creationId xmlns:a16="http://schemas.microsoft.com/office/drawing/2014/main" id="{64949DC9-4A3F-4D84-B6E6-4EE4B0BC6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1" name="Picture 1" descr="http://www.buderus.com.hr/images/spacer.gif">
          <a:extLst>
            <a:ext uri="{FF2B5EF4-FFF2-40B4-BE49-F238E27FC236}">
              <a16:creationId xmlns:a16="http://schemas.microsoft.com/office/drawing/2014/main" id="{DDF3C673-75A4-4DFF-A324-DA023DF5A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2" name="Picture 1" descr="http://www.buderus.com.hr/images/spacer.gif">
          <a:extLst>
            <a:ext uri="{FF2B5EF4-FFF2-40B4-BE49-F238E27FC236}">
              <a16:creationId xmlns:a16="http://schemas.microsoft.com/office/drawing/2014/main" id="{A694BBFE-ADC4-4B70-B742-693D89AD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3" name="Picture 1" descr="http://www.buderus.com.hr/images/spacer.gif">
          <a:extLst>
            <a:ext uri="{FF2B5EF4-FFF2-40B4-BE49-F238E27FC236}">
              <a16:creationId xmlns:a16="http://schemas.microsoft.com/office/drawing/2014/main" id="{6FE596E8-BECD-46D3-B092-CDD49EB99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4" name="Picture 1" descr="http://www.buderus.com.hr/images/spacer.gif">
          <a:extLst>
            <a:ext uri="{FF2B5EF4-FFF2-40B4-BE49-F238E27FC236}">
              <a16:creationId xmlns:a16="http://schemas.microsoft.com/office/drawing/2014/main" id="{8AF8976F-D5B3-429E-801B-897B1BD6F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5" name="Picture 1" descr="http://www.buderus.com.hr/images/spacer.gif">
          <a:extLst>
            <a:ext uri="{FF2B5EF4-FFF2-40B4-BE49-F238E27FC236}">
              <a16:creationId xmlns:a16="http://schemas.microsoft.com/office/drawing/2014/main" id="{35895802-9B37-4C94-97A6-21D0E850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6" name="Picture 1" descr="http://www.buderus.com.hr/images/spacer.gif">
          <a:extLst>
            <a:ext uri="{FF2B5EF4-FFF2-40B4-BE49-F238E27FC236}">
              <a16:creationId xmlns:a16="http://schemas.microsoft.com/office/drawing/2014/main" id="{F0A269FF-E53B-4E12-B3A0-D56A5B167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195</xdr:row>
      <xdr:rowOff>0</xdr:rowOff>
    </xdr:from>
    <xdr:to>
      <xdr:col>1</xdr:col>
      <xdr:colOff>1657350</xdr:colOff>
      <xdr:row>195</xdr:row>
      <xdr:rowOff>9525</xdr:rowOff>
    </xdr:to>
    <xdr:pic>
      <xdr:nvPicPr>
        <xdr:cNvPr id="127" name="Picture 1" descr="http://www.buderus.com.hr/images/spacer.gif">
          <a:extLst>
            <a:ext uri="{FF2B5EF4-FFF2-40B4-BE49-F238E27FC236}">
              <a16:creationId xmlns:a16="http://schemas.microsoft.com/office/drawing/2014/main" id="{CF110799-AA7B-4387-9D1D-0A7A332D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6106000"/>
          <a:ext cx="16573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4</xdr:col>
      <xdr:colOff>32658</xdr:colOff>
      <xdr:row>417</xdr:row>
      <xdr:rowOff>0</xdr:rowOff>
    </xdr:from>
    <xdr:ext cx="184731" cy="189941"/>
    <xdr:sp macro="" textlink="">
      <xdr:nvSpPr>
        <xdr:cNvPr id="2" name="TextBox 4">
          <a:extLst>
            <a:ext uri="{FF2B5EF4-FFF2-40B4-BE49-F238E27FC236}">
              <a16:creationId xmlns:a16="http://schemas.microsoft.com/office/drawing/2014/main" id="{A3B318E7-9807-4DAC-840D-96AD70757A79}"/>
            </a:ext>
          </a:extLst>
        </xdr:cNvPr>
        <xdr:cNvSpPr txBox="1"/>
      </xdr:nvSpPr>
      <xdr:spPr>
        <a:xfrm>
          <a:off x="4214133" y="1624203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417</xdr:row>
      <xdr:rowOff>0</xdr:rowOff>
    </xdr:from>
    <xdr:ext cx="184731" cy="189941"/>
    <xdr:sp macro="" textlink="">
      <xdr:nvSpPr>
        <xdr:cNvPr id="3" name="TextBox 5">
          <a:extLst>
            <a:ext uri="{FF2B5EF4-FFF2-40B4-BE49-F238E27FC236}">
              <a16:creationId xmlns:a16="http://schemas.microsoft.com/office/drawing/2014/main" id="{3367B057-A30F-4C4F-9CA6-29915917C7C2}"/>
            </a:ext>
          </a:extLst>
        </xdr:cNvPr>
        <xdr:cNvSpPr txBox="1"/>
      </xdr:nvSpPr>
      <xdr:spPr>
        <a:xfrm>
          <a:off x="4214133" y="1624203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417</xdr:row>
      <xdr:rowOff>0</xdr:rowOff>
    </xdr:from>
    <xdr:ext cx="184731" cy="189941"/>
    <xdr:sp macro="" textlink="">
      <xdr:nvSpPr>
        <xdr:cNvPr id="4" name="TextBox 6">
          <a:extLst>
            <a:ext uri="{FF2B5EF4-FFF2-40B4-BE49-F238E27FC236}">
              <a16:creationId xmlns:a16="http://schemas.microsoft.com/office/drawing/2014/main" id="{049D7448-635F-4819-97C8-9D745074B491}"/>
            </a:ext>
          </a:extLst>
        </xdr:cNvPr>
        <xdr:cNvSpPr txBox="1"/>
      </xdr:nvSpPr>
      <xdr:spPr>
        <a:xfrm>
          <a:off x="4214133" y="1624203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411</xdr:row>
      <xdr:rowOff>253234</xdr:rowOff>
    </xdr:from>
    <xdr:ext cx="184731" cy="189941"/>
    <xdr:sp macro="" textlink="">
      <xdr:nvSpPr>
        <xdr:cNvPr id="5" name="TextBox 4">
          <a:extLst>
            <a:ext uri="{FF2B5EF4-FFF2-40B4-BE49-F238E27FC236}">
              <a16:creationId xmlns:a16="http://schemas.microsoft.com/office/drawing/2014/main" id="{E55F5CF8-6EDE-4B2E-999A-5C3D47394910}"/>
            </a:ext>
          </a:extLst>
        </xdr:cNvPr>
        <xdr:cNvSpPr txBox="1"/>
      </xdr:nvSpPr>
      <xdr:spPr>
        <a:xfrm>
          <a:off x="4214133" y="160987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411</xdr:row>
      <xdr:rowOff>253234</xdr:rowOff>
    </xdr:from>
    <xdr:ext cx="184731" cy="189941"/>
    <xdr:sp macro="" textlink="">
      <xdr:nvSpPr>
        <xdr:cNvPr id="6" name="TextBox 5">
          <a:extLst>
            <a:ext uri="{FF2B5EF4-FFF2-40B4-BE49-F238E27FC236}">
              <a16:creationId xmlns:a16="http://schemas.microsoft.com/office/drawing/2014/main" id="{0C272441-6046-4079-BFE5-89BEB877EE17}"/>
            </a:ext>
          </a:extLst>
        </xdr:cNvPr>
        <xdr:cNvSpPr txBox="1"/>
      </xdr:nvSpPr>
      <xdr:spPr>
        <a:xfrm>
          <a:off x="4214133" y="160987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411</xdr:row>
      <xdr:rowOff>253234</xdr:rowOff>
    </xdr:from>
    <xdr:ext cx="184731" cy="189941"/>
    <xdr:sp macro="" textlink="">
      <xdr:nvSpPr>
        <xdr:cNvPr id="7" name="TextBox 6">
          <a:extLst>
            <a:ext uri="{FF2B5EF4-FFF2-40B4-BE49-F238E27FC236}">
              <a16:creationId xmlns:a16="http://schemas.microsoft.com/office/drawing/2014/main" id="{54F3DB31-8471-46F8-8338-937A60CA1987}"/>
            </a:ext>
          </a:extLst>
        </xdr:cNvPr>
        <xdr:cNvSpPr txBox="1"/>
      </xdr:nvSpPr>
      <xdr:spPr>
        <a:xfrm>
          <a:off x="4214133" y="160987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415</xdr:row>
      <xdr:rowOff>253234</xdr:rowOff>
    </xdr:from>
    <xdr:ext cx="184731" cy="189941"/>
    <xdr:sp macro="" textlink="">
      <xdr:nvSpPr>
        <xdr:cNvPr id="8" name="TextBox 4">
          <a:extLst>
            <a:ext uri="{FF2B5EF4-FFF2-40B4-BE49-F238E27FC236}">
              <a16:creationId xmlns:a16="http://schemas.microsoft.com/office/drawing/2014/main" id="{8F10938F-0301-4558-9A8E-A847232AC099}"/>
            </a:ext>
          </a:extLst>
        </xdr:cNvPr>
        <xdr:cNvSpPr txBox="1"/>
      </xdr:nvSpPr>
      <xdr:spPr>
        <a:xfrm>
          <a:off x="4214133" y="1617972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415</xdr:row>
      <xdr:rowOff>253234</xdr:rowOff>
    </xdr:from>
    <xdr:ext cx="184731" cy="189941"/>
    <xdr:sp macro="" textlink="">
      <xdr:nvSpPr>
        <xdr:cNvPr id="9" name="TextBox 5">
          <a:extLst>
            <a:ext uri="{FF2B5EF4-FFF2-40B4-BE49-F238E27FC236}">
              <a16:creationId xmlns:a16="http://schemas.microsoft.com/office/drawing/2014/main" id="{164467D0-0AFD-47C1-B762-820BBA32E074}"/>
            </a:ext>
          </a:extLst>
        </xdr:cNvPr>
        <xdr:cNvSpPr txBox="1"/>
      </xdr:nvSpPr>
      <xdr:spPr>
        <a:xfrm>
          <a:off x="4214133" y="1617972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415</xdr:row>
      <xdr:rowOff>253234</xdr:rowOff>
    </xdr:from>
    <xdr:ext cx="184731" cy="189941"/>
    <xdr:sp macro="" textlink="">
      <xdr:nvSpPr>
        <xdr:cNvPr id="10" name="TextBox 6">
          <a:extLst>
            <a:ext uri="{FF2B5EF4-FFF2-40B4-BE49-F238E27FC236}">
              <a16:creationId xmlns:a16="http://schemas.microsoft.com/office/drawing/2014/main" id="{9A089482-469F-40E3-8B4B-B248A0E4BA18}"/>
            </a:ext>
          </a:extLst>
        </xdr:cNvPr>
        <xdr:cNvSpPr txBox="1"/>
      </xdr:nvSpPr>
      <xdr:spPr>
        <a:xfrm>
          <a:off x="4214133" y="1617972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409</xdr:row>
      <xdr:rowOff>253234</xdr:rowOff>
    </xdr:from>
    <xdr:ext cx="184731" cy="189941"/>
    <xdr:sp macro="" textlink="">
      <xdr:nvSpPr>
        <xdr:cNvPr id="11" name="TextBox 10">
          <a:extLst>
            <a:ext uri="{FF2B5EF4-FFF2-40B4-BE49-F238E27FC236}">
              <a16:creationId xmlns:a16="http://schemas.microsoft.com/office/drawing/2014/main" id="{D007F2FC-E01C-4747-9E22-9F2AEA377C82}"/>
            </a:ext>
          </a:extLst>
        </xdr:cNvPr>
        <xdr:cNvSpPr txBox="1"/>
      </xdr:nvSpPr>
      <xdr:spPr>
        <a:xfrm>
          <a:off x="4214133" y="160606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409</xdr:row>
      <xdr:rowOff>253234</xdr:rowOff>
    </xdr:from>
    <xdr:ext cx="184731" cy="189941"/>
    <xdr:sp macro="" textlink="">
      <xdr:nvSpPr>
        <xdr:cNvPr id="12" name="TextBox 11">
          <a:extLst>
            <a:ext uri="{FF2B5EF4-FFF2-40B4-BE49-F238E27FC236}">
              <a16:creationId xmlns:a16="http://schemas.microsoft.com/office/drawing/2014/main" id="{38FFB74A-79E4-4D92-8C3B-AA62F38C4A38}"/>
            </a:ext>
          </a:extLst>
        </xdr:cNvPr>
        <xdr:cNvSpPr txBox="1"/>
      </xdr:nvSpPr>
      <xdr:spPr>
        <a:xfrm>
          <a:off x="4214133" y="160606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409</xdr:row>
      <xdr:rowOff>253234</xdr:rowOff>
    </xdr:from>
    <xdr:ext cx="184731" cy="189941"/>
    <xdr:sp macro="" textlink="">
      <xdr:nvSpPr>
        <xdr:cNvPr id="13" name="TextBox 12">
          <a:extLst>
            <a:ext uri="{FF2B5EF4-FFF2-40B4-BE49-F238E27FC236}">
              <a16:creationId xmlns:a16="http://schemas.microsoft.com/office/drawing/2014/main" id="{0E50822E-5F8A-448F-BF08-B42482FE118E}"/>
            </a:ext>
          </a:extLst>
        </xdr:cNvPr>
        <xdr:cNvSpPr txBox="1"/>
      </xdr:nvSpPr>
      <xdr:spPr>
        <a:xfrm>
          <a:off x="4214133" y="1606066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424</xdr:row>
      <xdr:rowOff>253234</xdr:rowOff>
    </xdr:from>
    <xdr:ext cx="184731" cy="189941"/>
    <xdr:sp macro="" textlink="">
      <xdr:nvSpPr>
        <xdr:cNvPr id="14" name="TextBox 4">
          <a:extLst>
            <a:ext uri="{FF2B5EF4-FFF2-40B4-BE49-F238E27FC236}">
              <a16:creationId xmlns:a16="http://schemas.microsoft.com/office/drawing/2014/main" id="{5F703964-C0E9-4744-A81A-1B328E5B0098}"/>
            </a:ext>
          </a:extLst>
        </xdr:cNvPr>
        <xdr:cNvSpPr txBox="1"/>
      </xdr:nvSpPr>
      <xdr:spPr>
        <a:xfrm>
          <a:off x="4214133" y="1645118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424</xdr:row>
      <xdr:rowOff>253234</xdr:rowOff>
    </xdr:from>
    <xdr:ext cx="184731" cy="189941"/>
    <xdr:sp macro="" textlink="">
      <xdr:nvSpPr>
        <xdr:cNvPr id="15" name="TextBox 5">
          <a:extLst>
            <a:ext uri="{FF2B5EF4-FFF2-40B4-BE49-F238E27FC236}">
              <a16:creationId xmlns:a16="http://schemas.microsoft.com/office/drawing/2014/main" id="{F76D7521-513B-48DA-9654-232061880752}"/>
            </a:ext>
          </a:extLst>
        </xdr:cNvPr>
        <xdr:cNvSpPr txBox="1"/>
      </xdr:nvSpPr>
      <xdr:spPr>
        <a:xfrm>
          <a:off x="4214133" y="1645118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424</xdr:row>
      <xdr:rowOff>253234</xdr:rowOff>
    </xdr:from>
    <xdr:ext cx="184731" cy="189941"/>
    <xdr:sp macro="" textlink="">
      <xdr:nvSpPr>
        <xdr:cNvPr id="16" name="TextBox 6">
          <a:extLst>
            <a:ext uri="{FF2B5EF4-FFF2-40B4-BE49-F238E27FC236}">
              <a16:creationId xmlns:a16="http://schemas.microsoft.com/office/drawing/2014/main" id="{2060417A-FD5D-48D7-8A5B-824D326F91E8}"/>
            </a:ext>
          </a:extLst>
        </xdr:cNvPr>
        <xdr:cNvSpPr txBox="1"/>
      </xdr:nvSpPr>
      <xdr:spPr>
        <a:xfrm>
          <a:off x="4214133" y="1645118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432</xdr:row>
      <xdr:rowOff>253234</xdr:rowOff>
    </xdr:from>
    <xdr:ext cx="184731" cy="189941"/>
    <xdr:sp macro="" textlink="">
      <xdr:nvSpPr>
        <xdr:cNvPr id="17" name="TextBox 16">
          <a:extLst>
            <a:ext uri="{FF2B5EF4-FFF2-40B4-BE49-F238E27FC236}">
              <a16:creationId xmlns:a16="http://schemas.microsoft.com/office/drawing/2014/main" id="{976E57D4-720F-487F-A7F6-9287D762180F}"/>
            </a:ext>
          </a:extLst>
        </xdr:cNvPr>
        <xdr:cNvSpPr txBox="1"/>
      </xdr:nvSpPr>
      <xdr:spPr>
        <a:xfrm>
          <a:off x="4214133" y="1659310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432</xdr:row>
      <xdr:rowOff>253234</xdr:rowOff>
    </xdr:from>
    <xdr:ext cx="184731" cy="189941"/>
    <xdr:sp macro="" textlink="">
      <xdr:nvSpPr>
        <xdr:cNvPr id="18" name="TextBox 17">
          <a:extLst>
            <a:ext uri="{FF2B5EF4-FFF2-40B4-BE49-F238E27FC236}">
              <a16:creationId xmlns:a16="http://schemas.microsoft.com/office/drawing/2014/main" id="{3F375729-65BB-42AA-B892-29134E642B4F}"/>
            </a:ext>
          </a:extLst>
        </xdr:cNvPr>
        <xdr:cNvSpPr txBox="1"/>
      </xdr:nvSpPr>
      <xdr:spPr>
        <a:xfrm>
          <a:off x="4214133" y="1659310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432</xdr:row>
      <xdr:rowOff>253234</xdr:rowOff>
    </xdr:from>
    <xdr:ext cx="184731" cy="189941"/>
    <xdr:sp macro="" textlink="">
      <xdr:nvSpPr>
        <xdr:cNvPr id="19" name="TextBox 18">
          <a:extLst>
            <a:ext uri="{FF2B5EF4-FFF2-40B4-BE49-F238E27FC236}">
              <a16:creationId xmlns:a16="http://schemas.microsoft.com/office/drawing/2014/main" id="{84FB2574-DA16-471B-8B54-B2120D432A92}"/>
            </a:ext>
          </a:extLst>
        </xdr:cNvPr>
        <xdr:cNvSpPr txBox="1"/>
      </xdr:nvSpPr>
      <xdr:spPr>
        <a:xfrm>
          <a:off x="4214133" y="1659310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425</xdr:row>
      <xdr:rowOff>0</xdr:rowOff>
    </xdr:from>
    <xdr:ext cx="184731" cy="189941"/>
    <xdr:sp macro="" textlink="">
      <xdr:nvSpPr>
        <xdr:cNvPr id="20" name="TextBox 19">
          <a:extLst>
            <a:ext uri="{FF2B5EF4-FFF2-40B4-BE49-F238E27FC236}">
              <a16:creationId xmlns:a16="http://schemas.microsoft.com/office/drawing/2014/main" id="{C14051CD-7753-42A3-9B2D-4FB96494B2A1}"/>
            </a:ext>
          </a:extLst>
        </xdr:cNvPr>
        <xdr:cNvSpPr txBox="1"/>
      </xdr:nvSpPr>
      <xdr:spPr>
        <a:xfrm>
          <a:off x="4214133" y="1645158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425</xdr:row>
      <xdr:rowOff>0</xdr:rowOff>
    </xdr:from>
    <xdr:ext cx="184731" cy="189941"/>
    <xdr:sp macro="" textlink="">
      <xdr:nvSpPr>
        <xdr:cNvPr id="21" name="TextBox 20">
          <a:extLst>
            <a:ext uri="{FF2B5EF4-FFF2-40B4-BE49-F238E27FC236}">
              <a16:creationId xmlns:a16="http://schemas.microsoft.com/office/drawing/2014/main" id="{30695368-DCF7-406F-833D-3F77745A29B6}"/>
            </a:ext>
          </a:extLst>
        </xdr:cNvPr>
        <xdr:cNvSpPr txBox="1"/>
      </xdr:nvSpPr>
      <xdr:spPr>
        <a:xfrm>
          <a:off x="4214133" y="1645158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423</xdr:row>
      <xdr:rowOff>0</xdr:rowOff>
    </xdr:from>
    <xdr:ext cx="184731" cy="189941"/>
    <xdr:sp macro="" textlink="">
      <xdr:nvSpPr>
        <xdr:cNvPr id="22" name="TextBox 21">
          <a:extLst>
            <a:ext uri="{FF2B5EF4-FFF2-40B4-BE49-F238E27FC236}">
              <a16:creationId xmlns:a16="http://schemas.microsoft.com/office/drawing/2014/main" id="{03FE2677-E18D-4C64-8D7A-ABAD37E4AD12}"/>
            </a:ext>
          </a:extLst>
        </xdr:cNvPr>
        <xdr:cNvSpPr txBox="1"/>
      </xdr:nvSpPr>
      <xdr:spPr>
        <a:xfrm>
          <a:off x="4214133" y="1645158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twoCellAnchor editAs="oneCell">
    <xdr:from>
      <xdr:col>3</xdr:col>
      <xdr:colOff>0</xdr:colOff>
      <xdr:row>123</xdr:row>
      <xdr:rowOff>0</xdr:rowOff>
    </xdr:from>
    <xdr:to>
      <xdr:col>3</xdr:col>
      <xdr:colOff>599313</xdr:colOff>
      <xdr:row>127</xdr:row>
      <xdr:rowOff>1156051</xdr:rowOff>
    </xdr:to>
    <xdr:sp macro="" textlink="">
      <xdr:nvSpPr>
        <xdr:cNvPr id="23" name="AutoShape 15" descr="Slikovni rezultat za ARKOS top">
          <a:extLst>
            <a:ext uri="{FF2B5EF4-FFF2-40B4-BE49-F238E27FC236}">
              <a16:creationId xmlns:a16="http://schemas.microsoft.com/office/drawing/2014/main" id="{B0B08106-C946-4151-9603-7BB14D8DE207}"/>
            </a:ext>
          </a:extLst>
        </xdr:cNvPr>
        <xdr:cNvSpPr>
          <a:spLocks noChangeAspect="1" noChangeArrowheads="1"/>
        </xdr:cNvSpPr>
      </xdr:nvSpPr>
      <xdr:spPr bwMode="auto">
        <a:xfrm>
          <a:off x="3400425" y="96478725"/>
          <a:ext cx="304800" cy="309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132</xdr:row>
      <xdr:rowOff>0</xdr:rowOff>
    </xdr:from>
    <xdr:ext cx="304800" cy="304800"/>
    <xdr:sp macro="" textlink="">
      <xdr:nvSpPr>
        <xdr:cNvPr id="24" name="AutoShape 15" descr="Slikovni rezultat za ARKOS top">
          <a:extLst>
            <a:ext uri="{FF2B5EF4-FFF2-40B4-BE49-F238E27FC236}">
              <a16:creationId xmlns:a16="http://schemas.microsoft.com/office/drawing/2014/main" id="{D55C5DFF-DC2A-4188-85CE-95E9B425AFC2}"/>
            </a:ext>
          </a:extLst>
        </xdr:cNvPr>
        <xdr:cNvSpPr>
          <a:spLocks noChangeAspect="1" noChangeArrowheads="1"/>
        </xdr:cNvSpPr>
      </xdr:nvSpPr>
      <xdr:spPr bwMode="auto">
        <a:xfrm>
          <a:off x="3400425" y="96478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134</xdr:row>
      <xdr:rowOff>0</xdr:rowOff>
    </xdr:from>
    <xdr:ext cx="304800" cy="304800"/>
    <xdr:sp macro="" textlink="">
      <xdr:nvSpPr>
        <xdr:cNvPr id="25" name="AutoShape 15" descr="Slikovni rezultat za ARKOS top">
          <a:extLst>
            <a:ext uri="{FF2B5EF4-FFF2-40B4-BE49-F238E27FC236}">
              <a16:creationId xmlns:a16="http://schemas.microsoft.com/office/drawing/2014/main" id="{36E17003-CA14-44D0-8BD4-4B3DE299EFEE}"/>
            </a:ext>
          </a:extLst>
        </xdr:cNvPr>
        <xdr:cNvSpPr>
          <a:spLocks noChangeAspect="1" noChangeArrowheads="1"/>
        </xdr:cNvSpPr>
      </xdr:nvSpPr>
      <xdr:spPr bwMode="auto">
        <a:xfrm>
          <a:off x="3400425" y="96478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132</xdr:row>
      <xdr:rowOff>0</xdr:rowOff>
    </xdr:from>
    <xdr:ext cx="914400" cy="264560"/>
    <xdr:sp macro="" textlink="">
      <xdr:nvSpPr>
        <xdr:cNvPr id="26" name="TextBox 25">
          <a:extLst>
            <a:ext uri="{FF2B5EF4-FFF2-40B4-BE49-F238E27FC236}">
              <a16:creationId xmlns:a16="http://schemas.microsoft.com/office/drawing/2014/main" id="{56CBAC2C-AC21-4761-BFD4-D77528014203}"/>
            </a:ext>
          </a:extLst>
        </xdr:cNvPr>
        <xdr:cNvSpPr txBox="1"/>
      </xdr:nvSpPr>
      <xdr:spPr>
        <a:xfrm>
          <a:off x="3619500" y="964787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134</xdr:row>
      <xdr:rowOff>0</xdr:rowOff>
    </xdr:from>
    <xdr:ext cx="914400" cy="264560"/>
    <xdr:sp macro="" textlink="">
      <xdr:nvSpPr>
        <xdr:cNvPr id="27" name="TextBox 26">
          <a:extLst>
            <a:ext uri="{FF2B5EF4-FFF2-40B4-BE49-F238E27FC236}">
              <a16:creationId xmlns:a16="http://schemas.microsoft.com/office/drawing/2014/main" id="{5A37806B-B24E-4AF1-92C5-5078820CCFD1}"/>
            </a:ext>
          </a:extLst>
        </xdr:cNvPr>
        <xdr:cNvSpPr txBox="1"/>
      </xdr:nvSpPr>
      <xdr:spPr>
        <a:xfrm>
          <a:off x="3619500" y="964787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134</xdr:row>
      <xdr:rowOff>0</xdr:rowOff>
    </xdr:from>
    <xdr:ext cx="914400" cy="264560"/>
    <xdr:sp macro="" textlink="">
      <xdr:nvSpPr>
        <xdr:cNvPr id="28" name="TextBox 27">
          <a:extLst>
            <a:ext uri="{FF2B5EF4-FFF2-40B4-BE49-F238E27FC236}">
              <a16:creationId xmlns:a16="http://schemas.microsoft.com/office/drawing/2014/main" id="{35CF60D8-714A-4FC5-85F0-EFC202461597}"/>
            </a:ext>
          </a:extLst>
        </xdr:cNvPr>
        <xdr:cNvSpPr txBox="1"/>
      </xdr:nvSpPr>
      <xdr:spPr>
        <a:xfrm>
          <a:off x="3619500" y="964787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97</xdr:row>
      <xdr:rowOff>0</xdr:rowOff>
    </xdr:from>
    <xdr:ext cx="914400" cy="264560"/>
    <xdr:sp macro="" textlink="">
      <xdr:nvSpPr>
        <xdr:cNvPr id="29" name="TextBox 1">
          <a:extLst>
            <a:ext uri="{FF2B5EF4-FFF2-40B4-BE49-F238E27FC236}">
              <a16:creationId xmlns:a16="http://schemas.microsoft.com/office/drawing/2014/main" id="{ECADB141-035D-4961-A3C3-697C7507AD48}"/>
            </a:ext>
          </a:extLst>
        </xdr:cNvPr>
        <xdr:cNvSpPr txBox="1"/>
      </xdr:nvSpPr>
      <xdr:spPr>
        <a:xfrm>
          <a:off x="3619500" y="719232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99</xdr:row>
      <xdr:rowOff>0</xdr:rowOff>
    </xdr:from>
    <xdr:ext cx="914400" cy="264560"/>
    <xdr:sp macro="" textlink="">
      <xdr:nvSpPr>
        <xdr:cNvPr id="30" name="TextBox 2">
          <a:extLst>
            <a:ext uri="{FF2B5EF4-FFF2-40B4-BE49-F238E27FC236}">
              <a16:creationId xmlns:a16="http://schemas.microsoft.com/office/drawing/2014/main" id="{641F4BA1-9AD9-4246-B5EB-4B7BE517A0B3}"/>
            </a:ext>
          </a:extLst>
        </xdr:cNvPr>
        <xdr:cNvSpPr txBox="1"/>
      </xdr:nvSpPr>
      <xdr:spPr>
        <a:xfrm>
          <a:off x="3619500" y="719232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99</xdr:row>
      <xdr:rowOff>0</xdr:rowOff>
    </xdr:from>
    <xdr:ext cx="914400" cy="264560"/>
    <xdr:sp macro="" textlink="">
      <xdr:nvSpPr>
        <xdr:cNvPr id="31" name="TextBox 3">
          <a:extLst>
            <a:ext uri="{FF2B5EF4-FFF2-40B4-BE49-F238E27FC236}">
              <a16:creationId xmlns:a16="http://schemas.microsoft.com/office/drawing/2014/main" id="{4A666B34-7D6F-4E85-B44B-ADCBDAA18C5F}"/>
            </a:ext>
          </a:extLst>
        </xdr:cNvPr>
        <xdr:cNvSpPr txBox="1"/>
      </xdr:nvSpPr>
      <xdr:spPr>
        <a:xfrm>
          <a:off x="3619500" y="719232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130</xdr:row>
      <xdr:rowOff>0</xdr:rowOff>
    </xdr:from>
    <xdr:ext cx="914400" cy="264560"/>
    <xdr:sp macro="" textlink="">
      <xdr:nvSpPr>
        <xdr:cNvPr id="32" name="TextBox 1">
          <a:extLst>
            <a:ext uri="{FF2B5EF4-FFF2-40B4-BE49-F238E27FC236}">
              <a16:creationId xmlns:a16="http://schemas.microsoft.com/office/drawing/2014/main" id="{462EF007-6576-40F4-80B6-02222E337A21}"/>
            </a:ext>
          </a:extLst>
        </xdr:cNvPr>
        <xdr:cNvSpPr txBox="1"/>
      </xdr:nvSpPr>
      <xdr:spPr>
        <a:xfrm>
          <a:off x="3619500" y="942975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130</xdr:row>
      <xdr:rowOff>0</xdr:rowOff>
    </xdr:from>
    <xdr:ext cx="914400" cy="264560"/>
    <xdr:sp macro="" textlink="">
      <xdr:nvSpPr>
        <xdr:cNvPr id="33" name="TextBox 2">
          <a:extLst>
            <a:ext uri="{FF2B5EF4-FFF2-40B4-BE49-F238E27FC236}">
              <a16:creationId xmlns:a16="http://schemas.microsoft.com/office/drawing/2014/main" id="{3A1D2BCC-83C7-4448-8268-8191191A87BE}"/>
            </a:ext>
          </a:extLst>
        </xdr:cNvPr>
        <xdr:cNvSpPr txBox="1"/>
      </xdr:nvSpPr>
      <xdr:spPr>
        <a:xfrm>
          <a:off x="3619500" y="942975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130</xdr:row>
      <xdr:rowOff>0</xdr:rowOff>
    </xdr:from>
    <xdr:ext cx="914400" cy="264560"/>
    <xdr:sp macro="" textlink="">
      <xdr:nvSpPr>
        <xdr:cNvPr id="34" name="TextBox 3">
          <a:extLst>
            <a:ext uri="{FF2B5EF4-FFF2-40B4-BE49-F238E27FC236}">
              <a16:creationId xmlns:a16="http://schemas.microsoft.com/office/drawing/2014/main" id="{2382E3AB-7BED-4DF4-954A-9F2B40821112}"/>
            </a:ext>
          </a:extLst>
        </xdr:cNvPr>
        <xdr:cNvSpPr txBox="1"/>
      </xdr:nvSpPr>
      <xdr:spPr>
        <a:xfrm>
          <a:off x="3619500" y="942975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25</xdr:row>
      <xdr:rowOff>0</xdr:rowOff>
    </xdr:from>
    <xdr:ext cx="914400" cy="264560"/>
    <xdr:sp macro="" textlink="">
      <xdr:nvSpPr>
        <xdr:cNvPr id="35" name="TextBox 34">
          <a:extLst>
            <a:ext uri="{FF2B5EF4-FFF2-40B4-BE49-F238E27FC236}">
              <a16:creationId xmlns:a16="http://schemas.microsoft.com/office/drawing/2014/main" id="{378EA1F4-DA2E-4AD6-9568-16F82720276B}"/>
            </a:ext>
          </a:extLst>
        </xdr:cNvPr>
        <xdr:cNvSpPr txBox="1"/>
      </xdr:nvSpPr>
      <xdr:spPr>
        <a:xfrm>
          <a:off x="3619500" y="149542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25</xdr:row>
      <xdr:rowOff>0</xdr:rowOff>
    </xdr:from>
    <xdr:ext cx="914400" cy="264560"/>
    <xdr:sp macro="" textlink="">
      <xdr:nvSpPr>
        <xdr:cNvPr id="36" name="TextBox 35">
          <a:extLst>
            <a:ext uri="{FF2B5EF4-FFF2-40B4-BE49-F238E27FC236}">
              <a16:creationId xmlns:a16="http://schemas.microsoft.com/office/drawing/2014/main" id="{40AEB9DD-1916-438A-B0A8-41416D6150CF}"/>
            </a:ext>
          </a:extLst>
        </xdr:cNvPr>
        <xdr:cNvSpPr txBox="1"/>
      </xdr:nvSpPr>
      <xdr:spPr>
        <a:xfrm>
          <a:off x="3619500" y="149542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25</xdr:row>
      <xdr:rowOff>0</xdr:rowOff>
    </xdr:from>
    <xdr:ext cx="914400" cy="264560"/>
    <xdr:sp macro="" textlink="">
      <xdr:nvSpPr>
        <xdr:cNvPr id="37" name="TextBox 36">
          <a:extLst>
            <a:ext uri="{FF2B5EF4-FFF2-40B4-BE49-F238E27FC236}">
              <a16:creationId xmlns:a16="http://schemas.microsoft.com/office/drawing/2014/main" id="{37CEAA59-C6A7-4BD7-9864-74CAAE336344}"/>
            </a:ext>
          </a:extLst>
        </xdr:cNvPr>
        <xdr:cNvSpPr txBox="1"/>
      </xdr:nvSpPr>
      <xdr:spPr>
        <a:xfrm>
          <a:off x="3619500" y="149542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xdr:row>
      <xdr:rowOff>0</xdr:rowOff>
    </xdr:from>
    <xdr:ext cx="914400" cy="264560"/>
    <xdr:sp macro="" textlink="">
      <xdr:nvSpPr>
        <xdr:cNvPr id="38" name="TextBox 1">
          <a:extLst>
            <a:ext uri="{FF2B5EF4-FFF2-40B4-BE49-F238E27FC236}">
              <a16:creationId xmlns:a16="http://schemas.microsoft.com/office/drawing/2014/main" id="{183DD8D2-A094-4104-89D6-D918607F54CA}"/>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xdr:row>
      <xdr:rowOff>0</xdr:rowOff>
    </xdr:from>
    <xdr:ext cx="914400" cy="264560"/>
    <xdr:sp macro="" textlink="">
      <xdr:nvSpPr>
        <xdr:cNvPr id="39" name="TextBox 2">
          <a:extLst>
            <a:ext uri="{FF2B5EF4-FFF2-40B4-BE49-F238E27FC236}">
              <a16:creationId xmlns:a16="http://schemas.microsoft.com/office/drawing/2014/main" id="{2C7F76C2-F61A-47FE-A923-592C7D8C660E}"/>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xdr:row>
      <xdr:rowOff>0</xdr:rowOff>
    </xdr:from>
    <xdr:ext cx="914400" cy="264560"/>
    <xdr:sp macro="" textlink="">
      <xdr:nvSpPr>
        <xdr:cNvPr id="40" name="TextBox 3">
          <a:extLst>
            <a:ext uri="{FF2B5EF4-FFF2-40B4-BE49-F238E27FC236}">
              <a16:creationId xmlns:a16="http://schemas.microsoft.com/office/drawing/2014/main" id="{CE15CADE-3DF4-46EF-B0C5-6922A07F6F4F}"/>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0</xdr:colOff>
      <xdr:row>33</xdr:row>
      <xdr:rowOff>0</xdr:rowOff>
    </xdr:from>
    <xdr:ext cx="304800" cy="304800"/>
    <xdr:sp macro="" textlink="">
      <xdr:nvSpPr>
        <xdr:cNvPr id="41" name="AutoShape 15" descr="Slikovni rezultat za ARKOS top">
          <a:extLst>
            <a:ext uri="{FF2B5EF4-FFF2-40B4-BE49-F238E27FC236}">
              <a16:creationId xmlns:a16="http://schemas.microsoft.com/office/drawing/2014/main" id="{F1A9F124-7FAE-4F50-8AB5-B9A547456F54}"/>
            </a:ext>
          </a:extLst>
        </xdr:cNvPr>
        <xdr:cNvSpPr>
          <a:spLocks noChangeAspect="1" noChangeArrowheads="1"/>
        </xdr:cNvSpPr>
      </xdr:nvSpPr>
      <xdr:spPr bwMode="auto">
        <a:xfrm>
          <a:off x="3400425" y="1963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57</xdr:row>
      <xdr:rowOff>0</xdr:rowOff>
    </xdr:from>
    <xdr:ext cx="304800" cy="304800"/>
    <xdr:sp macro="" textlink="">
      <xdr:nvSpPr>
        <xdr:cNvPr id="42" name="AutoShape 15" descr="Slikovni rezultat za ARKOS top">
          <a:extLst>
            <a:ext uri="{FF2B5EF4-FFF2-40B4-BE49-F238E27FC236}">
              <a16:creationId xmlns:a16="http://schemas.microsoft.com/office/drawing/2014/main" id="{5FE1D57C-98A2-4DE2-8E19-65A6ECEF6A14}"/>
            </a:ext>
          </a:extLst>
        </xdr:cNvPr>
        <xdr:cNvSpPr>
          <a:spLocks noChangeAspect="1" noChangeArrowheads="1"/>
        </xdr:cNvSpPr>
      </xdr:nvSpPr>
      <xdr:spPr bwMode="auto">
        <a:xfrm>
          <a:off x="3400425" y="40528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59</xdr:row>
      <xdr:rowOff>0</xdr:rowOff>
    </xdr:from>
    <xdr:ext cx="914400" cy="264560"/>
    <xdr:sp macro="" textlink="">
      <xdr:nvSpPr>
        <xdr:cNvPr id="43" name="TextBox 42">
          <a:extLst>
            <a:ext uri="{FF2B5EF4-FFF2-40B4-BE49-F238E27FC236}">
              <a16:creationId xmlns:a16="http://schemas.microsoft.com/office/drawing/2014/main" id="{76888201-36E3-474F-BDDE-CC5FB61A0BBD}"/>
            </a:ext>
          </a:extLst>
        </xdr:cNvPr>
        <xdr:cNvSpPr txBox="1"/>
      </xdr:nvSpPr>
      <xdr:spPr>
        <a:xfrm>
          <a:off x="3619500" y="423386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60</xdr:row>
      <xdr:rowOff>0</xdr:rowOff>
    </xdr:from>
    <xdr:ext cx="914400" cy="264560"/>
    <xdr:sp macro="" textlink="">
      <xdr:nvSpPr>
        <xdr:cNvPr id="44" name="TextBox 43">
          <a:extLst>
            <a:ext uri="{FF2B5EF4-FFF2-40B4-BE49-F238E27FC236}">
              <a16:creationId xmlns:a16="http://schemas.microsoft.com/office/drawing/2014/main" id="{7D00A554-318C-4213-8A31-204095F68018}"/>
            </a:ext>
          </a:extLst>
        </xdr:cNvPr>
        <xdr:cNvSpPr txBox="1"/>
      </xdr:nvSpPr>
      <xdr:spPr>
        <a:xfrm>
          <a:off x="3619500" y="425291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60</xdr:row>
      <xdr:rowOff>0</xdr:rowOff>
    </xdr:from>
    <xdr:ext cx="914400" cy="264560"/>
    <xdr:sp macro="" textlink="">
      <xdr:nvSpPr>
        <xdr:cNvPr id="45" name="TextBox 44">
          <a:extLst>
            <a:ext uri="{FF2B5EF4-FFF2-40B4-BE49-F238E27FC236}">
              <a16:creationId xmlns:a16="http://schemas.microsoft.com/office/drawing/2014/main" id="{5813FC34-2BC8-409B-AC65-9423911EBEB7}"/>
            </a:ext>
          </a:extLst>
        </xdr:cNvPr>
        <xdr:cNvSpPr txBox="1"/>
      </xdr:nvSpPr>
      <xdr:spPr>
        <a:xfrm>
          <a:off x="3619500" y="425291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60</xdr:row>
      <xdr:rowOff>0</xdr:rowOff>
    </xdr:from>
    <xdr:ext cx="914400" cy="264560"/>
    <xdr:sp macro="" textlink="">
      <xdr:nvSpPr>
        <xdr:cNvPr id="46" name="TextBox 45">
          <a:extLst>
            <a:ext uri="{FF2B5EF4-FFF2-40B4-BE49-F238E27FC236}">
              <a16:creationId xmlns:a16="http://schemas.microsoft.com/office/drawing/2014/main" id="{B4812856-63FB-4F83-BF46-13B83FD9B80C}"/>
            </a:ext>
          </a:extLst>
        </xdr:cNvPr>
        <xdr:cNvSpPr txBox="1"/>
      </xdr:nvSpPr>
      <xdr:spPr>
        <a:xfrm>
          <a:off x="3619500" y="425291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0</xdr:colOff>
      <xdr:row>60</xdr:row>
      <xdr:rowOff>0</xdr:rowOff>
    </xdr:from>
    <xdr:ext cx="304800" cy="304800"/>
    <xdr:sp macro="" textlink="">
      <xdr:nvSpPr>
        <xdr:cNvPr id="47" name="AutoShape 15" descr="Slikovni rezultat za ARKOS top">
          <a:extLst>
            <a:ext uri="{FF2B5EF4-FFF2-40B4-BE49-F238E27FC236}">
              <a16:creationId xmlns:a16="http://schemas.microsoft.com/office/drawing/2014/main" id="{2D44DEDA-6FE0-4429-BBA1-64E7710563D5}"/>
            </a:ext>
          </a:extLst>
        </xdr:cNvPr>
        <xdr:cNvSpPr>
          <a:spLocks noChangeAspect="1" noChangeArrowheads="1"/>
        </xdr:cNvSpPr>
      </xdr:nvSpPr>
      <xdr:spPr bwMode="auto">
        <a:xfrm>
          <a:off x="3400425" y="4252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78</xdr:row>
      <xdr:rowOff>0</xdr:rowOff>
    </xdr:from>
    <xdr:ext cx="914400" cy="264560"/>
    <xdr:sp macro="" textlink="">
      <xdr:nvSpPr>
        <xdr:cNvPr id="48" name="TextBox 1">
          <a:extLst>
            <a:ext uri="{FF2B5EF4-FFF2-40B4-BE49-F238E27FC236}">
              <a16:creationId xmlns:a16="http://schemas.microsoft.com/office/drawing/2014/main" id="{000CEBFC-100E-4306-B52F-248277210A66}"/>
            </a:ext>
          </a:extLst>
        </xdr:cNvPr>
        <xdr:cNvSpPr txBox="1"/>
      </xdr:nvSpPr>
      <xdr:spPr>
        <a:xfrm>
          <a:off x="3619500" y="55006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78</xdr:row>
      <xdr:rowOff>0</xdr:rowOff>
    </xdr:from>
    <xdr:ext cx="914400" cy="264560"/>
    <xdr:sp macro="" textlink="">
      <xdr:nvSpPr>
        <xdr:cNvPr id="49" name="TextBox 2">
          <a:extLst>
            <a:ext uri="{FF2B5EF4-FFF2-40B4-BE49-F238E27FC236}">
              <a16:creationId xmlns:a16="http://schemas.microsoft.com/office/drawing/2014/main" id="{561477A3-EDEB-4584-88EE-97B779F5B533}"/>
            </a:ext>
          </a:extLst>
        </xdr:cNvPr>
        <xdr:cNvSpPr txBox="1"/>
      </xdr:nvSpPr>
      <xdr:spPr>
        <a:xfrm>
          <a:off x="3619500" y="55006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78</xdr:row>
      <xdr:rowOff>0</xdr:rowOff>
    </xdr:from>
    <xdr:ext cx="914400" cy="264560"/>
    <xdr:sp macro="" textlink="">
      <xdr:nvSpPr>
        <xdr:cNvPr id="50" name="TextBox 3">
          <a:extLst>
            <a:ext uri="{FF2B5EF4-FFF2-40B4-BE49-F238E27FC236}">
              <a16:creationId xmlns:a16="http://schemas.microsoft.com/office/drawing/2014/main" id="{F24846DD-99A4-4DCA-ACD4-D89D5E6ADBD1}"/>
            </a:ext>
          </a:extLst>
        </xdr:cNvPr>
        <xdr:cNvSpPr txBox="1"/>
      </xdr:nvSpPr>
      <xdr:spPr>
        <a:xfrm>
          <a:off x="3619500" y="55006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81</xdr:row>
      <xdr:rowOff>0</xdr:rowOff>
    </xdr:from>
    <xdr:ext cx="914400" cy="264560"/>
    <xdr:sp macro="" textlink="">
      <xdr:nvSpPr>
        <xdr:cNvPr id="51" name="TextBox 1">
          <a:extLst>
            <a:ext uri="{FF2B5EF4-FFF2-40B4-BE49-F238E27FC236}">
              <a16:creationId xmlns:a16="http://schemas.microsoft.com/office/drawing/2014/main" id="{23D7A677-69A6-4495-806D-E671B47220B2}"/>
            </a:ext>
          </a:extLst>
        </xdr:cNvPr>
        <xdr:cNvSpPr txBox="1"/>
      </xdr:nvSpPr>
      <xdr:spPr>
        <a:xfrm>
          <a:off x="3619500" y="57178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81</xdr:row>
      <xdr:rowOff>0</xdr:rowOff>
    </xdr:from>
    <xdr:ext cx="914400" cy="264560"/>
    <xdr:sp macro="" textlink="">
      <xdr:nvSpPr>
        <xdr:cNvPr id="52" name="TextBox 2">
          <a:extLst>
            <a:ext uri="{FF2B5EF4-FFF2-40B4-BE49-F238E27FC236}">
              <a16:creationId xmlns:a16="http://schemas.microsoft.com/office/drawing/2014/main" id="{703A0E29-211A-49CA-90D0-006D86C488A3}"/>
            </a:ext>
          </a:extLst>
        </xdr:cNvPr>
        <xdr:cNvSpPr txBox="1"/>
      </xdr:nvSpPr>
      <xdr:spPr>
        <a:xfrm>
          <a:off x="3619500" y="57178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81</xdr:row>
      <xdr:rowOff>0</xdr:rowOff>
    </xdr:from>
    <xdr:ext cx="914400" cy="264560"/>
    <xdr:sp macro="" textlink="">
      <xdr:nvSpPr>
        <xdr:cNvPr id="53" name="TextBox 3">
          <a:extLst>
            <a:ext uri="{FF2B5EF4-FFF2-40B4-BE49-F238E27FC236}">
              <a16:creationId xmlns:a16="http://schemas.microsoft.com/office/drawing/2014/main" id="{29570B51-C7A6-4877-9EF1-8B5C1432DEB5}"/>
            </a:ext>
          </a:extLst>
        </xdr:cNvPr>
        <xdr:cNvSpPr txBox="1"/>
      </xdr:nvSpPr>
      <xdr:spPr>
        <a:xfrm>
          <a:off x="3619500" y="57178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84</xdr:row>
      <xdr:rowOff>0</xdr:rowOff>
    </xdr:from>
    <xdr:ext cx="914400" cy="264560"/>
    <xdr:sp macro="" textlink="">
      <xdr:nvSpPr>
        <xdr:cNvPr id="54" name="TextBox 1">
          <a:extLst>
            <a:ext uri="{FF2B5EF4-FFF2-40B4-BE49-F238E27FC236}">
              <a16:creationId xmlns:a16="http://schemas.microsoft.com/office/drawing/2014/main" id="{3C2C4F47-E982-4FD9-8D36-474375696B60}"/>
            </a:ext>
          </a:extLst>
        </xdr:cNvPr>
        <xdr:cNvSpPr txBox="1"/>
      </xdr:nvSpPr>
      <xdr:spPr>
        <a:xfrm>
          <a:off x="3619500" y="59655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82</xdr:row>
      <xdr:rowOff>0</xdr:rowOff>
    </xdr:from>
    <xdr:ext cx="914400" cy="264560"/>
    <xdr:sp macro="" textlink="">
      <xdr:nvSpPr>
        <xdr:cNvPr id="55" name="TextBox 2">
          <a:extLst>
            <a:ext uri="{FF2B5EF4-FFF2-40B4-BE49-F238E27FC236}">
              <a16:creationId xmlns:a16="http://schemas.microsoft.com/office/drawing/2014/main" id="{53B93A3D-22E6-4E85-A236-200400081099}"/>
            </a:ext>
          </a:extLst>
        </xdr:cNvPr>
        <xdr:cNvSpPr txBox="1"/>
      </xdr:nvSpPr>
      <xdr:spPr>
        <a:xfrm>
          <a:off x="3619500" y="59655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82</xdr:row>
      <xdr:rowOff>0</xdr:rowOff>
    </xdr:from>
    <xdr:ext cx="914400" cy="264560"/>
    <xdr:sp macro="" textlink="">
      <xdr:nvSpPr>
        <xdr:cNvPr id="56" name="TextBox 3">
          <a:extLst>
            <a:ext uri="{FF2B5EF4-FFF2-40B4-BE49-F238E27FC236}">
              <a16:creationId xmlns:a16="http://schemas.microsoft.com/office/drawing/2014/main" id="{1300A825-75E9-4825-91AD-93EFCAD9C5F3}"/>
            </a:ext>
          </a:extLst>
        </xdr:cNvPr>
        <xdr:cNvSpPr txBox="1"/>
      </xdr:nvSpPr>
      <xdr:spPr>
        <a:xfrm>
          <a:off x="3619500" y="59655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102</xdr:row>
      <xdr:rowOff>0</xdr:rowOff>
    </xdr:from>
    <xdr:ext cx="914400" cy="264560"/>
    <xdr:sp macro="" textlink="">
      <xdr:nvSpPr>
        <xdr:cNvPr id="57" name="TextBox 1">
          <a:extLst>
            <a:ext uri="{FF2B5EF4-FFF2-40B4-BE49-F238E27FC236}">
              <a16:creationId xmlns:a16="http://schemas.microsoft.com/office/drawing/2014/main" id="{6473FAD4-0CA0-47D3-8F84-6FEF2AC151BC}"/>
            </a:ext>
          </a:extLst>
        </xdr:cNvPr>
        <xdr:cNvSpPr txBox="1"/>
      </xdr:nvSpPr>
      <xdr:spPr>
        <a:xfrm>
          <a:off x="3619500" y="745426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102</xdr:row>
      <xdr:rowOff>0</xdr:rowOff>
    </xdr:from>
    <xdr:ext cx="914400" cy="264560"/>
    <xdr:sp macro="" textlink="">
      <xdr:nvSpPr>
        <xdr:cNvPr id="58" name="TextBox 2">
          <a:extLst>
            <a:ext uri="{FF2B5EF4-FFF2-40B4-BE49-F238E27FC236}">
              <a16:creationId xmlns:a16="http://schemas.microsoft.com/office/drawing/2014/main" id="{C48FC8BE-A6BF-4540-A28A-B5B28A612CEA}"/>
            </a:ext>
          </a:extLst>
        </xdr:cNvPr>
        <xdr:cNvSpPr txBox="1"/>
      </xdr:nvSpPr>
      <xdr:spPr>
        <a:xfrm>
          <a:off x="3619500" y="745426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102</xdr:row>
      <xdr:rowOff>0</xdr:rowOff>
    </xdr:from>
    <xdr:ext cx="914400" cy="264560"/>
    <xdr:sp macro="" textlink="">
      <xdr:nvSpPr>
        <xdr:cNvPr id="59" name="TextBox 3">
          <a:extLst>
            <a:ext uri="{FF2B5EF4-FFF2-40B4-BE49-F238E27FC236}">
              <a16:creationId xmlns:a16="http://schemas.microsoft.com/office/drawing/2014/main" id="{ED1FCCCB-3958-47FA-B6F3-F58A2344EB0B}"/>
            </a:ext>
          </a:extLst>
        </xdr:cNvPr>
        <xdr:cNvSpPr txBox="1"/>
      </xdr:nvSpPr>
      <xdr:spPr>
        <a:xfrm>
          <a:off x="3619500" y="745426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32658</xdr:colOff>
      <xdr:row>512</xdr:row>
      <xdr:rowOff>0</xdr:rowOff>
    </xdr:from>
    <xdr:ext cx="184731" cy="189941"/>
    <xdr:sp macro="" textlink="">
      <xdr:nvSpPr>
        <xdr:cNvPr id="118" name="TextBox 4">
          <a:extLst>
            <a:ext uri="{FF2B5EF4-FFF2-40B4-BE49-F238E27FC236}">
              <a16:creationId xmlns:a16="http://schemas.microsoft.com/office/drawing/2014/main" id="{224E0B58-5AF5-43F6-9778-FA8F933C32A8}"/>
            </a:ext>
          </a:extLst>
        </xdr:cNvPr>
        <xdr:cNvSpPr txBox="1"/>
      </xdr:nvSpPr>
      <xdr:spPr>
        <a:xfrm>
          <a:off x="4214133" y="1918716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512</xdr:row>
      <xdr:rowOff>0</xdr:rowOff>
    </xdr:from>
    <xdr:ext cx="184731" cy="189941"/>
    <xdr:sp macro="" textlink="">
      <xdr:nvSpPr>
        <xdr:cNvPr id="119" name="TextBox 5">
          <a:extLst>
            <a:ext uri="{FF2B5EF4-FFF2-40B4-BE49-F238E27FC236}">
              <a16:creationId xmlns:a16="http://schemas.microsoft.com/office/drawing/2014/main" id="{7710B509-0FE7-4F18-9EDC-382CF91F47E6}"/>
            </a:ext>
          </a:extLst>
        </xdr:cNvPr>
        <xdr:cNvSpPr txBox="1"/>
      </xdr:nvSpPr>
      <xdr:spPr>
        <a:xfrm>
          <a:off x="4214133" y="1918716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512</xdr:row>
      <xdr:rowOff>0</xdr:rowOff>
    </xdr:from>
    <xdr:ext cx="184731" cy="189941"/>
    <xdr:sp macro="" textlink="">
      <xdr:nvSpPr>
        <xdr:cNvPr id="120" name="TextBox 6">
          <a:extLst>
            <a:ext uri="{FF2B5EF4-FFF2-40B4-BE49-F238E27FC236}">
              <a16:creationId xmlns:a16="http://schemas.microsoft.com/office/drawing/2014/main" id="{F48D9E71-1884-4741-B3F6-99009ADC88F3}"/>
            </a:ext>
          </a:extLst>
        </xdr:cNvPr>
        <xdr:cNvSpPr txBox="1"/>
      </xdr:nvSpPr>
      <xdr:spPr>
        <a:xfrm>
          <a:off x="4214133" y="1918716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506</xdr:row>
      <xdr:rowOff>253234</xdr:rowOff>
    </xdr:from>
    <xdr:ext cx="184731" cy="189941"/>
    <xdr:sp macro="" textlink="">
      <xdr:nvSpPr>
        <xdr:cNvPr id="121" name="TextBox 120">
          <a:extLst>
            <a:ext uri="{FF2B5EF4-FFF2-40B4-BE49-F238E27FC236}">
              <a16:creationId xmlns:a16="http://schemas.microsoft.com/office/drawing/2014/main" id="{D062C98F-AE57-4F22-B094-1ED96C177798}"/>
            </a:ext>
          </a:extLst>
        </xdr:cNvPr>
        <xdr:cNvSpPr txBox="1"/>
      </xdr:nvSpPr>
      <xdr:spPr>
        <a:xfrm>
          <a:off x="4214133" y="190438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506</xdr:row>
      <xdr:rowOff>253234</xdr:rowOff>
    </xdr:from>
    <xdr:ext cx="184731" cy="189941"/>
    <xdr:sp macro="" textlink="">
      <xdr:nvSpPr>
        <xdr:cNvPr id="122" name="TextBox 121">
          <a:extLst>
            <a:ext uri="{FF2B5EF4-FFF2-40B4-BE49-F238E27FC236}">
              <a16:creationId xmlns:a16="http://schemas.microsoft.com/office/drawing/2014/main" id="{F7A163FE-0131-4F36-96BE-2C33EFF765EF}"/>
            </a:ext>
          </a:extLst>
        </xdr:cNvPr>
        <xdr:cNvSpPr txBox="1"/>
      </xdr:nvSpPr>
      <xdr:spPr>
        <a:xfrm>
          <a:off x="4214133" y="190438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506</xdr:row>
      <xdr:rowOff>253234</xdr:rowOff>
    </xdr:from>
    <xdr:ext cx="184731" cy="189941"/>
    <xdr:sp macro="" textlink="">
      <xdr:nvSpPr>
        <xdr:cNvPr id="123" name="TextBox 122">
          <a:extLst>
            <a:ext uri="{FF2B5EF4-FFF2-40B4-BE49-F238E27FC236}">
              <a16:creationId xmlns:a16="http://schemas.microsoft.com/office/drawing/2014/main" id="{25A48921-0E1A-48A8-97D4-BB711F0AA044}"/>
            </a:ext>
          </a:extLst>
        </xdr:cNvPr>
        <xdr:cNvSpPr txBox="1"/>
      </xdr:nvSpPr>
      <xdr:spPr>
        <a:xfrm>
          <a:off x="4214133" y="190438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510</xdr:row>
      <xdr:rowOff>253234</xdr:rowOff>
    </xdr:from>
    <xdr:ext cx="184731" cy="189941"/>
    <xdr:sp macro="" textlink="">
      <xdr:nvSpPr>
        <xdr:cNvPr id="124" name="TextBox 4">
          <a:extLst>
            <a:ext uri="{FF2B5EF4-FFF2-40B4-BE49-F238E27FC236}">
              <a16:creationId xmlns:a16="http://schemas.microsoft.com/office/drawing/2014/main" id="{244FE3A2-0667-46C4-A773-9CA92A5B449C}"/>
            </a:ext>
          </a:extLst>
        </xdr:cNvPr>
        <xdr:cNvSpPr txBox="1"/>
      </xdr:nvSpPr>
      <xdr:spPr>
        <a:xfrm>
          <a:off x="4214133" y="1912485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510</xdr:row>
      <xdr:rowOff>253234</xdr:rowOff>
    </xdr:from>
    <xdr:ext cx="184731" cy="189941"/>
    <xdr:sp macro="" textlink="">
      <xdr:nvSpPr>
        <xdr:cNvPr id="125" name="TextBox 5">
          <a:extLst>
            <a:ext uri="{FF2B5EF4-FFF2-40B4-BE49-F238E27FC236}">
              <a16:creationId xmlns:a16="http://schemas.microsoft.com/office/drawing/2014/main" id="{B1C91A61-074C-4358-8627-2F05901C5BC4}"/>
            </a:ext>
          </a:extLst>
        </xdr:cNvPr>
        <xdr:cNvSpPr txBox="1"/>
      </xdr:nvSpPr>
      <xdr:spPr>
        <a:xfrm>
          <a:off x="4214133" y="1912485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510</xdr:row>
      <xdr:rowOff>253234</xdr:rowOff>
    </xdr:from>
    <xdr:ext cx="184731" cy="189941"/>
    <xdr:sp macro="" textlink="">
      <xdr:nvSpPr>
        <xdr:cNvPr id="126" name="TextBox 6">
          <a:extLst>
            <a:ext uri="{FF2B5EF4-FFF2-40B4-BE49-F238E27FC236}">
              <a16:creationId xmlns:a16="http://schemas.microsoft.com/office/drawing/2014/main" id="{294C7AF9-CE93-454B-89C8-12C8A5435C05}"/>
            </a:ext>
          </a:extLst>
        </xdr:cNvPr>
        <xdr:cNvSpPr txBox="1"/>
      </xdr:nvSpPr>
      <xdr:spPr>
        <a:xfrm>
          <a:off x="4214133" y="19124853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504</xdr:row>
      <xdr:rowOff>253234</xdr:rowOff>
    </xdr:from>
    <xdr:ext cx="184731" cy="189941"/>
    <xdr:sp macro="" textlink="">
      <xdr:nvSpPr>
        <xdr:cNvPr id="127" name="TextBox 126">
          <a:extLst>
            <a:ext uri="{FF2B5EF4-FFF2-40B4-BE49-F238E27FC236}">
              <a16:creationId xmlns:a16="http://schemas.microsoft.com/office/drawing/2014/main" id="{CE3F69F7-DB75-46BF-875D-BE8864C43ED9}"/>
            </a:ext>
          </a:extLst>
        </xdr:cNvPr>
        <xdr:cNvSpPr txBox="1"/>
      </xdr:nvSpPr>
      <xdr:spPr>
        <a:xfrm>
          <a:off x="4214133" y="190057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504</xdr:row>
      <xdr:rowOff>253234</xdr:rowOff>
    </xdr:from>
    <xdr:ext cx="184731" cy="189941"/>
    <xdr:sp macro="" textlink="">
      <xdr:nvSpPr>
        <xdr:cNvPr id="128" name="TextBox 127">
          <a:extLst>
            <a:ext uri="{FF2B5EF4-FFF2-40B4-BE49-F238E27FC236}">
              <a16:creationId xmlns:a16="http://schemas.microsoft.com/office/drawing/2014/main" id="{B48E670D-1CD7-4D2F-AF57-7EBB8C47F9C2}"/>
            </a:ext>
          </a:extLst>
        </xdr:cNvPr>
        <xdr:cNvSpPr txBox="1"/>
      </xdr:nvSpPr>
      <xdr:spPr>
        <a:xfrm>
          <a:off x="4214133" y="190057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504</xdr:row>
      <xdr:rowOff>253234</xdr:rowOff>
    </xdr:from>
    <xdr:ext cx="184731" cy="189941"/>
    <xdr:sp macro="" textlink="">
      <xdr:nvSpPr>
        <xdr:cNvPr id="129" name="TextBox 128">
          <a:extLst>
            <a:ext uri="{FF2B5EF4-FFF2-40B4-BE49-F238E27FC236}">
              <a16:creationId xmlns:a16="http://schemas.microsoft.com/office/drawing/2014/main" id="{450C2E42-2123-4489-91C4-30919DB046D6}"/>
            </a:ext>
          </a:extLst>
        </xdr:cNvPr>
        <xdr:cNvSpPr txBox="1"/>
      </xdr:nvSpPr>
      <xdr:spPr>
        <a:xfrm>
          <a:off x="4214133" y="19005790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519</xdr:row>
      <xdr:rowOff>253234</xdr:rowOff>
    </xdr:from>
    <xdr:ext cx="184731" cy="189941"/>
    <xdr:sp macro="" textlink="">
      <xdr:nvSpPr>
        <xdr:cNvPr id="130" name="TextBox 4">
          <a:extLst>
            <a:ext uri="{FF2B5EF4-FFF2-40B4-BE49-F238E27FC236}">
              <a16:creationId xmlns:a16="http://schemas.microsoft.com/office/drawing/2014/main" id="{AE1BE2FD-5545-4CEC-87FA-0AEE4FFB9813}"/>
            </a:ext>
          </a:extLst>
        </xdr:cNvPr>
        <xdr:cNvSpPr txBox="1"/>
      </xdr:nvSpPr>
      <xdr:spPr>
        <a:xfrm>
          <a:off x="4214133" y="1939631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519</xdr:row>
      <xdr:rowOff>253234</xdr:rowOff>
    </xdr:from>
    <xdr:ext cx="184731" cy="189941"/>
    <xdr:sp macro="" textlink="">
      <xdr:nvSpPr>
        <xdr:cNvPr id="131" name="TextBox 5">
          <a:extLst>
            <a:ext uri="{FF2B5EF4-FFF2-40B4-BE49-F238E27FC236}">
              <a16:creationId xmlns:a16="http://schemas.microsoft.com/office/drawing/2014/main" id="{ADA6FA11-72AC-4E01-9298-0204D9E42D86}"/>
            </a:ext>
          </a:extLst>
        </xdr:cNvPr>
        <xdr:cNvSpPr txBox="1"/>
      </xdr:nvSpPr>
      <xdr:spPr>
        <a:xfrm>
          <a:off x="4214133" y="1939631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519</xdr:row>
      <xdr:rowOff>253234</xdr:rowOff>
    </xdr:from>
    <xdr:ext cx="184731" cy="189941"/>
    <xdr:sp macro="" textlink="">
      <xdr:nvSpPr>
        <xdr:cNvPr id="132" name="TextBox 6">
          <a:extLst>
            <a:ext uri="{FF2B5EF4-FFF2-40B4-BE49-F238E27FC236}">
              <a16:creationId xmlns:a16="http://schemas.microsoft.com/office/drawing/2014/main" id="{2601D101-2153-4FC5-976D-3BD560E4EFB6}"/>
            </a:ext>
          </a:extLst>
        </xdr:cNvPr>
        <xdr:cNvSpPr txBox="1"/>
      </xdr:nvSpPr>
      <xdr:spPr>
        <a:xfrm>
          <a:off x="4214133" y="193963159"/>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527</xdr:row>
      <xdr:rowOff>253234</xdr:rowOff>
    </xdr:from>
    <xdr:ext cx="184731" cy="189941"/>
    <xdr:sp macro="" textlink="">
      <xdr:nvSpPr>
        <xdr:cNvPr id="133" name="TextBox 132">
          <a:extLst>
            <a:ext uri="{FF2B5EF4-FFF2-40B4-BE49-F238E27FC236}">
              <a16:creationId xmlns:a16="http://schemas.microsoft.com/office/drawing/2014/main" id="{64429F3E-4F40-4A1F-A1BE-73926949BF80}"/>
            </a:ext>
          </a:extLst>
        </xdr:cNvPr>
        <xdr:cNvSpPr txBox="1"/>
      </xdr:nvSpPr>
      <xdr:spPr>
        <a:xfrm>
          <a:off x="4214133" y="1953823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527</xdr:row>
      <xdr:rowOff>253234</xdr:rowOff>
    </xdr:from>
    <xdr:ext cx="184731" cy="189941"/>
    <xdr:sp macro="" textlink="">
      <xdr:nvSpPr>
        <xdr:cNvPr id="134" name="TextBox 133">
          <a:extLst>
            <a:ext uri="{FF2B5EF4-FFF2-40B4-BE49-F238E27FC236}">
              <a16:creationId xmlns:a16="http://schemas.microsoft.com/office/drawing/2014/main" id="{886BCA8D-6C25-4E73-A828-A18134E0FDE8}"/>
            </a:ext>
          </a:extLst>
        </xdr:cNvPr>
        <xdr:cNvSpPr txBox="1"/>
      </xdr:nvSpPr>
      <xdr:spPr>
        <a:xfrm>
          <a:off x="4214133" y="1953823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527</xdr:row>
      <xdr:rowOff>253234</xdr:rowOff>
    </xdr:from>
    <xdr:ext cx="184731" cy="189941"/>
    <xdr:sp macro="" textlink="">
      <xdr:nvSpPr>
        <xdr:cNvPr id="135" name="TextBox 134">
          <a:extLst>
            <a:ext uri="{FF2B5EF4-FFF2-40B4-BE49-F238E27FC236}">
              <a16:creationId xmlns:a16="http://schemas.microsoft.com/office/drawing/2014/main" id="{8D415E1D-7A26-47E6-8F25-D702048B9840}"/>
            </a:ext>
          </a:extLst>
        </xdr:cNvPr>
        <xdr:cNvSpPr txBox="1"/>
      </xdr:nvSpPr>
      <xdr:spPr>
        <a:xfrm>
          <a:off x="4214133" y="195382384"/>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520</xdr:row>
      <xdr:rowOff>0</xdr:rowOff>
    </xdr:from>
    <xdr:ext cx="184731" cy="189941"/>
    <xdr:sp macro="" textlink="">
      <xdr:nvSpPr>
        <xdr:cNvPr id="136" name="TextBox 135">
          <a:extLst>
            <a:ext uri="{FF2B5EF4-FFF2-40B4-BE49-F238E27FC236}">
              <a16:creationId xmlns:a16="http://schemas.microsoft.com/office/drawing/2014/main" id="{16E7D2ED-6BA3-4196-904C-E7C8F8AA43D0}"/>
            </a:ext>
          </a:extLst>
        </xdr:cNvPr>
        <xdr:cNvSpPr txBox="1"/>
      </xdr:nvSpPr>
      <xdr:spPr>
        <a:xfrm>
          <a:off x="4214133" y="1939671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520</xdr:row>
      <xdr:rowOff>0</xdr:rowOff>
    </xdr:from>
    <xdr:ext cx="184731" cy="189941"/>
    <xdr:sp macro="" textlink="">
      <xdr:nvSpPr>
        <xdr:cNvPr id="137" name="TextBox 136">
          <a:extLst>
            <a:ext uri="{FF2B5EF4-FFF2-40B4-BE49-F238E27FC236}">
              <a16:creationId xmlns:a16="http://schemas.microsoft.com/office/drawing/2014/main" id="{E96BED3F-60FA-4854-B689-9B9014F49E40}"/>
            </a:ext>
          </a:extLst>
        </xdr:cNvPr>
        <xdr:cNvSpPr txBox="1"/>
      </xdr:nvSpPr>
      <xdr:spPr>
        <a:xfrm>
          <a:off x="4214133" y="1939671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32658</xdr:colOff>
      <xdr:row>520</xdr:row>
      <xdr:rowOff>0</xdr:rowOff>
    </xdr:from>
    <xdr:ext cx="184731" cy="189941"/>
    <xdr:sp macro="" textlink="">
      <xdr:nvSpPr>
        <xdr:cNvPr id="138" name="TextBox 137">
          <a:extLst>
            <a:ext uri="{FF2B5EF4-FFF2-40B4-BE49-F238E27FC236}">
              <a16:creationId xmlns:a16="http://schemas.microsoft.com/office/drawing/2014/main" id="{7DFE5131-BB2F-409C-9C21-A1EDDF506D8B}"/>
            </a:ext>
          </a:extLst>
        </xdr:cNvPr>
        <xdr:cNvSpPr txBox="1"/>
      </xdr:nvSpPr>
      <xdr:spPr>
        <a:xfrm>
          <a:off x="4214133" y="193967100"/>
          <a:ext cx="184731" cy="189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twoCellAnchor editAs="oneCell">
    <xdr:from>
      <xdr:col>3</xdr:col>
      <xdr:colOff>0</xdr:colOff>
      <xdr:row>202</xdr:row>
      <xdr:rowOff>0</xdr:rowOff>
    </xdr:from>
    <xdr:to>
      <xdr:col>3</xdr:col>
      <xdr:colOff>304800</xdr:colOff>
      <xdr:row>203</xdr:row>
      <xdr:rowOff>119156</xdr:rowOff>
    </xdr:to>
    <xdr:sp macro="" textlink="">
      <xdr:nvSpPr>
        <xdr:cNvPr id="139" name="AutoShape 15" descr="Slikovni rezultat za ARKOS top">
          <a:extLst>
            <a:ext uri="{FF2B5EF4-FFF2-40B4-BE49-F238E27FC236}">
              <a16:creationId xmlns:a16="http://schemas.microsoft.com/office/drawing/2014/main" id="{CBF1C1EA-CEE7-4658-9136-79BFA94E381E}"/>
            </a:ext>
          </a:extLst>
        </xdr:cNvPr>
        <xdr:cNvSpPr>
          <a:spLocks noChangeAspect="1" noChangeArrowheads="1"/>
        </xdr:cNvSpPr>
      </xdr:nvSpPr>
      <xdr:spPr bwMode="auto">
        <a:xfrm>
          <a:off x="3400425" y="114071400"/>
          <a:ext cx="304800" cy="309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202</xdr:row>
      <xdr:rowOff>0</xdr:rowOff>
    </xdr:from>
    <xdr:ext cx="304800" cy="304800"/>
    <xdr:sp macro="" textlink="">
      <xdr:nvSpPr>
        <xdr:cNvPr id="140" name="AutoShape 15" descr="Slikovni rezultat za ARKOS top">
          <a:extLst>
            <a:ext uri="{FF2B5EF4-FFF2-40B4-BE49-F238E27FC236}">
              <a16:creationId xmlns:a16="http://schemas.microsoft.com/office/drawing/2014/main" id="{51CD3E98-E84C-49A3-A6D2-203797F9576C}"/>
            </a:ext>
          </a:extLst>
        </xdr:cNvPr>
        <xdr:cNvSpPr>
          <a:spLocks noChangeAspect="1" noChangeArrowheads="1"/>
        </xdr:cNvSpPr>
      </xdr:nvSpPr>
      <xdr:spPr bwMode="auto">
        <a:xfrm>
          <a:off x="3400425" y="114071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202</xdr:row>
      <xdr:rowOff>0</xdr:rowOff>
    </xdr:from>
    <xdr:ext cx="304800" cy="304800"/>
    <xdr:sp macro="" textlink="">
      <xdr:nvSpPr>
        <xdr:cNvPr id="141" name="AutoShape 15" descr="Slikovni rezultat za ARKOS top">
          <a:extLst>
            <a:ext uri="{FF2B5EF4-FFF2-40B4-BE49-F238E27FC236}">
              <a16:creationId xmlns:a16="http://schemas.microsoft.com/office/drawing/2014/main" id="{C4E5D7FA-92F9-4EB1-B5BE-98D63F1471CA}"/>
            </a:ext>
          </a:extLst>
        </xdr:cNvPr>
        <xdr:cNvSpPr>
          <a:spLocks noChangeAspect="1" noChangeArrowheads="1"/>
        </xdr:cNvSpPr>
      </xdr:nvSpPr>
      <xdr:spPr bwMode="auto">
        <a:xfrm>
          <a:off x="3400425" y="114071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202</xdr:row>
      <xdr:rowOff>0</xdr:rowOff>
    </xdr:from>
    <xdr:ext cx="914400" cy="264560"/>
    <xdr:sp macro="" textlink="">
      <xdr:nvSpPr>
        <xdr:cNvPr id="142" name="TextBox 141">
          <a:extLst>
            <a:ext uri="{FF2B5EF4-FFF2-40B4-BE49-F238E27FC236}">
              <a16:creationId xmlns:a16="http://schemas.microsoft.com/office/drawing/2014/main" id="{069E573D-8593-443A-B5DC-B7A683C6C4A8}"/>
            </a:ext>
          </a:extLst>
        </xdr:cNvPr>
        <xdr:cNvSpPr txBox="1"/>
      </xdr:nvSpPr>
      <xdr:spPr>
        <a:xfrm>
          <a:off x="3619500" y="1140714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202</xdr:row>
      <xdr:rowOff>0</xdr:rowOff>
    </xdr:from>
    <xdr:ext cx="914400" cy="264560"/>
    <xdr:sp macro="" textlink="">
      <xdr:nvSpPr>
        <xdr:cNvPr id="143" name="TextBox 142">
          <a:extLst>
            <a:ext uri="{FF2B5EF4-FFF2-40B4-BE49-F238E27FC236}">
              <a16:creationId xmlns:a16="http://schemas.microsoft.com/office/drawing/2014/main" id="{2B324EC3-B882-492B-832A-EA6B24509483}"/>
            </a:ext>
          </a:extLst>
        </xdr:cNvPr>
        <xdr:cNvSpPr txBox="1"/>
      </xdr:nvSpPr>
      <xdr:spPr>
        <a:xfrm>
          <a:off x="3619500" y="1140714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202</xdr:row>
      <xdr:rowOff>0</xdr:rowOff>
    </xdr:from>
    <xdr:ext cx="914400" cy="264560"/>
    <xdr:sp macro="" textlink="">
      <xdr:nvSpPr>
        <xdr:cNvPr id="144" name="TextBox 143">
          <a:extLst>
            <a:ext uri="{FF2B5EF4-FFF2-40B4-BE49-F238E27FC236}">
              <a16:creationId xmlns:a16="http://schemas.microsoft.com/office/drawing/2014/main" id="{9098CFCD-8BD7-4ED4-98E4-2198B8FCBF4B}"/>
            </a:ext>
          </a:extLst>
        </xdr:cNvPr>
        <xdr:cNvSpPr txBox="1"/>
      </xdr:nvSpPr>
      <xdr:spPr>
        <a:xfrm>
          <a:off x="3619500" y="1140714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146</xdr:row>
      <xdr:rowOff>0</xdr:rowOff>
    </xdr:from>
    <xdr:ext cx="914400" cy="264560"/>
    <xdr:sp macro="" textlink="">
      <xdr:nvSpPr>
        <xdr:cNvPr id="145" name="TextBox 1">
          <a:extLst>
            <a:ext uri="{FF2B5EF4-FFF2-40B4-BE49-F238E27FC236}">
              <a16:creationId xmlns:a16="http://schemas.microsoft.com/office/drawing/2014/main" id="{12F9BD8A-F765-4310-844D-68FE7FE19D01}"/>
            </a:ext>
          </a:extLst>
        </xdr:cNvPr>
        <xdr:cNvSpPr txBox="1"/>
      </xdr:nvSpPr>
      <xdr:spPr>
        <a:xfrm>
          <a:off x="3619500" y="833247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146</xdr:row>
      <xdr:rowOff>0</xdr:rowOff>
    </xdr:from>
    <xdr:ext cx="914400" cy="264560"/>
    <xdr:sp macro="" textlink="">
      <xdr:nvSpPr>
        <xdr:cNvPr id="146" name="TextBox 2">
          <a:extLst>
            <a:ext uri="{FF2B5EF4-FFF2-40B4-BE49-F238E27FC236}">
              <a16:creationId xmlns:a16="http://schemas.microsoft.com/office/drawing/2014/main" id="{7E492873-5789-422D-B609-CA606EFA4A83}"/>
            </a:ext>
          </a:extLst>
        </xdr:cNvPr>
        <xdr:cNvSpPr txBox="1"/>
      </xdr:nvSpPr>
      <xdr:spPr>
        <a:xfrm>
          <a:off x="3619500" y="833247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146</xdr:row>
      <xdr:rowOff>0</xdr:rowOff>
    </xdr:from>
    <xdr:ext cx="914400" cy="264560"/>
    <xdr:sp macro="" textlink="">
      <xdr:nvSpPr>
        <xdr:cNvPr id="147" name="TextBox 3">
          <a:extLst>
            <a:ext uri="{FF2B5EF4-FFF2-40B4-BE49-F238E27FC236}">
              <a16:creationId xmlns:a16="http://schemas.microsoft.com/office/drawing/2014/main" id="{9C3BCEB7-EAA6-45AD-BEB8-FCB2B73D9A8A}"/>
            </a:ext>
          </a:extLst>
        </xdr:cNvPr>
        <xdr:cNvSpPr txBox="1"/>
      </xdr:nvSpPr>
      <xdr:spPr>
        <a:xfrm>
          <a:off x="3619500" y="833247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196</xdr:row>
      <xdr:rowOff>0</xdr:rowOff>
    </xdr:from>
    <xdr:ext cx="914400" cy="264560"/>
    <xdr:sp macro="" textlink="">
      <xdr:nvSpPr>
        <xdr:cNvPr id="148" name="TextBox 1">
          <a:extLst>
            <a:ext uri="{FF2B5EF4-FFF2-40B4-BE49-F238E27FC236}">
              <a16:creationId xmlns:a16="http://schemas.microsoft.com/office/drawing/2014/main" id="{5D7496E7-2A0C-441D-AEC0-D040F3C42392}"/>
            </a:ext>
          </a:extLst>
        </xdr:cNvPr>
        <xdr:cNvSpPr txBox="1"/>
      </xdr:nvSpPr>
      <xdr:spPr>
        <a:xfrm>
          <a:off x="3619500" y="1113186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196</xdr:row>
      <xdr:rowOff>0</xdr:rowOff>
    </xdr:from>
    <xdr:ext cx="914400" cy="264560"/>
    <xdr:sp macro="" textlink="">
      <xdr:nvSpPr>
        <xdr:cNvPr id="149" name="TextBox 2">
          <a:extLst>
            <a:ext uri="{FF2B5EF4-FFF2-40B4-BE49-F238E27FC236}">
              <a16:creationId xmlns:a16="http://schemas.microsoft.com/office/drawing/2014/main" id="{B3DD6FFA-2494-4477-BF5C-B216C1AD343B}"/>
            </a:ext>
          </a:extLst>
        </xdr:cNvPr>
        <xdr:cNvSpPr txBox="1"/>
      </xdr:nvSpPr>
      <xdr:spPr>
        <a:xfrm>
          <a:off x="3619500" y="1113186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196</xdr:row>
      <xdr:rowOff>0</xdr:rowOff>
    </xdr:from>
    <xdr:ext cx="914400" cy="264560"/>
    <xdr:sp macro="" textlink="">
      <xdr:nvSpPr>
        <xdr:cNvPr id="150" name="TextBox 3">
          <a:extLst>
            <a:ext uri="{FF2B5EF4-FFF2-40B4-BE49-F238E27FC236}">
              <a16:creationId xmlns:a16="http://schemas.microsoft.com/office/drawing/2014/main" id="{33CC58B8-4C51-41E2-9527-46643E530068}"/>
            </a:ext>
          </a:extLst>
        </xdr:cNvPr>
        <xdr:cNvSpPr txBox="1"/>
      </xdr:nvSpPr>
      <xdr:spPr>
        <a:xfrm>
          <a:off x="3619500" y="1113186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27</xdr:row>
      <xdr:rowOff>0</xdr:rowOff>
    </xdr:from>
    <xdr:ext cx="914400" cy="264560"/>
    <xdr:sp macro="" textlink="">
      <xdr:nvSpPr>
        <xdr:cNvPr id="151" name="TextBox 150">
          <a:extLst>
            <a:ext uri="{FF2B5EF4-FFF2-40B4-BE49-F238E27FC236}">
              <a16:creationId xmlns:a16="http://schemas.microsoft.com/office/drawing/2014/main" id="{5745786F-87EC-4A33-8E52-70250032D4A5}"/>
            </a:ext>
          </a:extLst>
        </xdr:cNvPr>
        <xdr:cNvSpPr txBox="1"/>
      </xdr:nvSpPr>
      <xdr:spPr>
        <a:xfrm>
          <a:off x="3619500" y="15763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27</xdr:row>
      <xdr:rowOff>0</xdr:rowOff>
    </xdr:from>
    <xdr:ext cx="914400" cy="264560"/>
    <xdr:sp macro="" textlink="">
      <xdr:nvSpPr>
        <xdr:cNvPr id="152" name="TextBox 151">
          <a:extLst>
            <a:ext uri="{FF2B5EF4-FFF2-40B4-BE49-F238E27FC236}">
              <a16:creationId xmlns:a16="http://schemas.microsoft.com/office/drawing/2014/main" id="{FB62F52A-6A15-4792-9E35-9E371F47EFF9}"/>
            </a:ext>
          </a:extLst>
        </xdr:cNvPr>
        <xdr:cNvSpPr txBox="1"/>
      </xdr:nvSpPr>
      <xdr:spPr>
        <a:xfrm>
          <a:off x="3619500" y="15763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27</xdr:row>
      <xdr:rowOff>0</xdr:rowOff>
    </xdr:from>
    <xdr:ext cx="914400" cy="264560"/>
    <xdr:sp macro="" textlink="">
      <xdr:nvSpPr>
        <xdr:cNvPr id="153" name="TextBox 152">
          <a:extLst>
            <a:ext uri="{FF2B5EF4-FFF2-40B4-BE49-F238E27FC236}">
              <a16:creationId xmlns:a16="http://schemas.microsoft.com/office/drawing/2014/main" id="{73FE8E43-0371-4F04-B12E-EF81D69A19FA}"/>
            </a:ext>
          </a:extLst>
        </xdr:cNvPr>
        <xdr:cNvSpPr txBox="1"/>
      </xdr:nvSpPr>
      <xdr:spPr>
        <a:xfrm>
          <a:off x="3619500" y="15763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17</xdr:row>
      <xdr:rowOff>0</xdr:rowOff>
    </xdr:from>
    <xdr:ext cx="914400" cy="264560"/>
    <xdr:sp macro="" textlink="">
      <xdr:nvSpPr>
        <xdr:cNvPr id="154" name="TextBox 1">
          <a:extLst>
            <a:ext uri="{FF2B5EF4-FFF2-40B4-BE49-F238E27FC236}">
              <a16:creationId xmlns:a16="http://schemas.microsoft.com/office/drawing/2014/main" id="{B65C06BB-C8E3-46BE-BEC0-6F73F70436EC}"/>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17</xdr:row>
      <xdr:rowOff>0</xdr:rowOff>
    </xdr:from>
    <xdr:ext cx="914400" cy="264560"/>
    <xdr:sp macro="" textlink="">
      <xdr:nvSpPr>
        <xdr:cNvPr id="155" name="TextBox 2">
          <a:extLst>
            <a:ext uri="{FF2B5EF4-FFF2-40B4-BE49-F238E27FC236}">
              <a16:creationId xmlns:a16="http://schemas.microsoft.com/office/drawing/2014/main" id="{42294927-B280-46D7-95A6-B6DC22027DC8}"/>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17</xdr:row>
      <xdr:rowOff>0</xdr:rowOff>
    </xdr:from>
    <xdr:ext cx="914400" cy="264560"/>
    <xdr:sp macro="" textlink="">
      <xdr:nvSpPr>
        <xdr:cNvPr id="156" name="TextBox 3">
          <a:extLst>
            <a:ext uri="{FF2B5EF4-FFF2-40B4-BE49-F238E27FC236}">
              <a16:creationId xmlns:a16="http://schemas.microsoft.com/office/drawing/2014/main" id="{1D68A572-FD19-4E00-901F-1D9D066EC5AA}"/>
            </a:ext>
          </a:extLst>
        </xdr:cNvPr>
        <xdr:cNvSpPr txBox="1"/>
      </xdr:nvSpPr>
      <xdr:spPr>
        <a:xfrm>
          <a:off x="3619500" y="10810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0</xdr:colOff>
      <xdr:row>38</xdr:row>
      <xdr:rowOff>0</xdr:rowOff>
    </xdr:from>
    <xdr:ext cx="304800" cy="304800"/>
    <xdr:sp macro="" textlink="">
      <xdr:nvSpPr>
        <xdr:cNvPr id="157" name="AutoShape 15" descr="Slikovni rezultat za ARKOS top">
          <a:extLst>
            <a:ext uri="{FF2B5EF4-FFF2-40B4-BE49-F238E27FC236}">
              <a16:creationId xmlns:a16="http://schemas.microsoft.com/office/drawing/2014/main" id="{C53CF271-DAF2-4916-84AD-75F9B4CD9EF5}"/>
            </a:ext>
          </a:extLst>
        </xdr:cNvPr>
        <xdr:cNvSpPr>
          <a:spLocks noChangeAspect="1" noChangeArrowheads="1"/>
        </xdr:cNvSpPr>
      </xdr:nvSpPr>
      <xdr:spPr bwMode="auto">
        <a:xfrm>
          <a:off x="3400425" y="2140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macro="" textlink="">
      <xdr:nvSpPr>
        <xdr:cNvPr id="158" name="AutoShape 15" descr="Slikovni rezultat za ARKOS top">
          <a:extLst>
            <a:ext uri="{FF2B5EF4-FFF2-40B4-BE49-F238E27FC236}">
              <a16:creationId xmlns:a16="http://schemas.microsoft.com/office/drawing/2014/main" id="{2CF1D4BA-0CD8-460C-9526-8CBDA011663B}"/>
            </a:ext>
          </a:extLst>
        </xdr:cNvPr>
        <xdr:cNvSpPr>
          <a:spLocks noChangeAspect="1" noChangeArrowheads="1"/>
        </xdr:cNvSpPr>
      </xdr:nvSpPr>
      <xdr:spPr bwMode="auto">
        <a:xfrm>
          <a:off x="3400425" y="45996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82</xdr:row>
      <xdr:rowOff>0</xdr:rowOff>
    </xdr:from>
    <xdr:ext cx="914400" cy="264560"/>
    <xdr:sp macro="" textlink="">
      <xdr:nvSpPr>
        <xdr:cNvPr id="159" name="TextBox 158">
          <a:extLst>
            <a:ext uri="{FF2B5EF4-FFF2-40B4-BE49-F238E27FC236}">
              <a16:creationId xmlns:a16="http://schemas.microsoft.com/office/drawing/2014/main" id="{51BA2CA8-C162-48BA-9429-168717452AFB}"/>
            </a:ext>
          </a:extLst>
        </xdr:cNvPr>
        <xdr:cNvSpPr txBox="1"/>
      </xdr:nvSpPr>
      <xdr:spPr>
        <a:xfrm>
          <a:off x="3619500" y="482346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83</xdr:row>
      <xdr:rowOff>0</xdr:rowOff>
    </xdr:from>
    <xdr:ext cx="914400" cy="264560"/>
    <xdr:sp macro="" textlink="">
      <xdr:nvSpPr>
        <xdr:cNvPr id="160" name="TextBox 159">
          <a:extLst>
            <a:ext uri="{FF2B5EF4-FFF2-40B4-BE49-F238E27FC236}">
              <a16:creationId xmlns:a16="http://schemas.microsoft.com/office/drawing/2014/main" id="{C8A8C16F-2C86-4053-B2BE-3883BACE345A}"/>
            </a:ext>
          </a:extLst>
        </xdr:cNvPr>
        <xdr:cNvSpPr txBox="1"/>
      </xdr:nvSpPr>
      <xdr:spPr>
        <a:xfrm>
          <a:off x="3619500" y="484251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83</xdr:row>
      <xdr:rowOff>0</xdr:rowOff>
    </xdr:from>
    <xdr:ext cx="914400" cy="264560"/>
    <xdr:sp macro="" textlink="">
      <xdr:nvSpPr>
        <xdr:cNvPr id="161" name="TextBox 160">
          <a:extLst>
            <a:ext uri="{FF2B5EF4-FFF2-40B4-BE49-F238E27FC236}">
              <a16:creationId xmlns:a16="http://schemas.microsoft.com/office/drawing/2014/main" id="{F18B06E5-528E-4F45-9623-B5A4C1964AF8}"/>
            </a:ext>
          </a:extLst>
        </xdr:cNvPr>
        <xdr:cNvSpPr txBox="1"/>
      </xdr:nvSpPr>
      <xdr:spPr>
        <a:xfrm>
          <a:off x="3619500" y="484251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83</xdr:row>
      <xdr:rowOff>0</xdr:rowOff>
    </xdr:from>
    <xdr:ext cx="914400" cy="264560"/>
    <xdr:sp macro="" textlink="">
      <xdr:nvSpPr>
        <xdr:cNvPr id="162" name="TextBox 161">
          <a:extLst>
            <a:ext uri="{FF2B5EF4-FFF2-40B4-BE49-F238E27FC236}">
              <a16:creationId xmlns:a16="http://schemas.microsoft.com/office/drawing/2014/main" id="{DCC02CA9-BD9A-48B5-B249-2537137D4634}"/>
            </a:ext>
          </a:extLst>
        </xdr:cNvPr>
        <xdr:cNvSpPr txBox="1"/>
      </xdr:nvSpPr>
      <xdr:spPr>
        <a:xfrm>
          <a:off x="3619500" y="484251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0</xdr:colOff>
      <xdr:row>83</xdr:row>
      <xdr:rowOff>0</xdr:rowOff>
    </xdr:from>
    <xdr:ext cx="304800" cy="304800"/>
    <xdr:sp macro="" textlink="">
      <xdr:nvSpPr>
        <xdr:cNvPr id="163" name="AutoShape 15" descr="Slikovni rezultat za ARKOS top">
          <a:extLst>
            <a:ext uri="{FF2B5EF4-FFF2-40B4-BE49-F238E27FC236}">
              <a16:creationId xmlns:a16="http://schemas.microsoft.com/office/drawing/2014/main" id="{0880233A-68FB-42AB-94BE-5A950CEBB9B7}"/>
            </a:ext>
          </a:extLst>
        </xdr:cNvPr>
        <xdr:cNvSpPr>
          <a:spLocks noChangeAspect="1" noChangeArrowheads="1"/>
        </xdr:cNvSpPr>
      </xdr:nvSpPr>
      <xdr:spPr bwMode="auto">
        <a:xfrm>
          <a:off x="3400425" y="48425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219075</xdr:colOff>
      <xdr:row>111</xdr:row>
      <xdr:rowOff>0</xdr:rowOff>
    </xdr:from>
    <xdr:ext cx="914400" cy="264560"/>
    <xdr:sp macro="" textlink="">
      <xdr:nvSpPr>
        <xdr:cNvPr id="164" name="TextBox 1">
          <a:extLst>
            <a:ext uri="{FF2B5EF4-FFF2-40B4-BE49-F238E27FC236}">
              <a16:creationId xmlns:a16="http://schemas.microsoft.com/office/drawing/2014/main" id="{5BDAEF4A-C252-4374-B71B-88579F013896}"/>
            </a:ext>
          </a:extLst>
        </xdr:cNvPr>
        <xdr:cNvSpPr txBox="1"/>
      </xdr:nvSpPr>
      <xdr:spPr>
        <a:xfrm>
          <a:off x="3619500" y="63388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111</xdr:row>
      <xdr:rowOff>0</xdr:rowOff>
    </xdr:from>
    <xdr:ext cx="914400" cy="264560"/>
    <xdr:sp macro="" textlink="">
      <xdr:nvSpPr>
        <xdr:cNvPr id="165" name="TextBox 2">
          <a:extLst>
            <a:ext uri="{FF2B5EF4-FFF2-40B4-BE49-F238E27FC236}">
              <a16:creationId xmlns:a16="http://schemas.microsoft.com/office/drawing/2014/main" id="{263FDBBD-7D01-4333-9410-DB30DB108279}"/>
            </a:ext>
          </a:extLst>
        </xdr:cNvPr>
        <xdr:cNvSpPr txBox="1"/>
      </xdr:nvSpPr>
      <xdr:spPr>
        <a:xfrm>
          <a:off x="3619500" y="63388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111</xdr:row>
      <xdr:rowOff>0</xdr:rowOff>
    </xdr:from>
    <xdr:ext cx="914400" cy="264560"/>
    <xdr:sp macro="" textlink="">
      <xdr:nvSpPr>
        <xdr:cNvPr id="166" name="TextBox 3">
          <a:extLst>
            <a:ext uri="{FF2B5EF4-FFF2-40B4-BE49-F238E27FC236}">
              <a16:creationId xmlns:a16="http://schemas.microsoft.com/office/drawing/2014/main" id="{8319D771-2563-44EC-80EB-C03FE7D6C728}"/>
            </a:ext>
          </a:extLst>
        </xdr:cNvPr>
        <xdr:cNvSpPr txBox="1"/>
      </xdr:nvSpPr>
      <xdr:spPr>
        <a:xfrm>
          <a:off x="3619500" y="633888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116</xdr:row>
      <xdr:rowOff>0</xdr:rowOff>
    </xdr:from>
    <xdr:ext cx="914400" cy="264560"/>
    <xdr:sp macro="" textlink="">
      <xdr:nvSpPr>
        <xdr:cNvPr id="167" name="TextBox 1">
          <a:extLst>
            <a:ext uri="{FF2B5EF4-FFF2-40B4-BE49-F238E27FC236}">
              <a16:creationId xmlns:a16="http://schemas.microsoft.com/office/drawing/2014/main" id="{9ACA2B43-295E-475A-9BBB-581937F4E36E}"/>
            </a:ext>
          </a:extLst>
        </xdr:cNvPr>
        <xdr:cNvSpPr txBox="1"/>
      </xdr:nvSpPr>
      <xdr:spPr>
        <a:xfrm>
          <a:off x="3619500" y="661416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116</xdr:row>
      <xdr:rowOff>0</xdr:rowOff>
    </xdr:from>
    <xdr:ext cx="914400" cy="264560"/>
    <xdr:sp macro="" textlink="">
      <xdr:nvSpPr>
        <xdr:cNvPr id="168" name="TextBox 2">
          <a:extLst>
            <a:ext uri="{FF2B5EF4-FFF2-40B4-BE49-F238E27FC236}">
              <a16:creationId xmlns:a16="http://schemas.microsoft.com/office/drawing/2014/main" id="{5A706B77-1759-466B-A29B-DC85DBAB6A35}"/>
            </a:ext>
          </a:extLst>
        </xdr:cNvPr>
        <xdr:cNvSpPr txBox="1"/>
      </xdr:nvSpPr>
      <xdr:spPr>
        <a:xfrm>
          <a:off x="3619500" y="661416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116</xdr:row>
      <xdr:rowOff>0</xdr:rowOff>
    </xdr:from>
    <xdr:ext cx="914400" cy="264560"/>
    <xdr:sp macro="" textlink="">
      <xdr:nvSpPr>
        <xdr:cNvPr id="169" name="TextBox 3">
          <a:extLst>
            <a:ext uri="{FF2B5EF4-FFF2-40B4-BE49-F238E27FC236}">
              <a16:creationId xmlns:a16="http://schemas.microsoft.com/office/drawing/2014/main" id="{0D72E8D2-A869-4EDC-906B-E9EFE4ED8D7B}"/>
            </a:ext>
          </a:extLst>
        </xdr:cNvPr>
        <xdr:cNvSpPr txBox="1"/>
      </xdr:nvSpPr>
      <xdr:spPr>
        <a:xfrm>
          <a:off x="3619500" y="661416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121</xdr:row>
      <xdr:rowOff>0</xdr:rowOff>
    </xdr:from>
    <xdr:ext cx="914400" cy="264560"/>
    <xdr:sp macro="" textlink="">
      <xdr:nvSpPr>
        <xdr:cNvPr id="170" name="TextBox 1">
          <a:extLst>
            <a:ext uri="{FF2B5EF4-FFF2-40B4-BE49-F238E27FC236}">
              <a16:creationId xmlns:a16="http://schemas.microsoft.com/office/drawing/2014/main" id="{76C53E80-6B2C-464B-AD03-DF42ABABE820}"/>
            </a:ext>
          </a:extLst>
        </xdr:cNvPr>
        <xdr:cNvSpPr txBox="1"/>
      </xdr:nvSpPr>
      <xdr:spPr>
        <a:xfrm>
          <a:off x="3619500" y="69180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121</xdr:row>
      <xdr:rowOff>0</xdr:rowOff>
    </xdr:from>
    <xdr:ext cx="914400" cy="264560"/>
    <xdr:sp macro="" textlink="">
      <xdr:nvSpPr>
        <xdr:cNvPr id="171" name="TextBox 2">
          <a:extLst>
            <a:ext uri="{FF2B5EF4-FFF2-40B4-BE49-F238E27FC236}">
              <a16:creationId xmlns:a16="http://schemas.microsoft.com/office/drawing/2014/main" id="{EF62A754-524F-4A32-A7BD-99F35EF70A99}"/>
            </a:ext>
          </a:extLst>
        </xdr:cNvPr>
        <xdr:cNvSpPr txBox="1"/>
      </xdr:nvSpPr>
      <xdr:spPr>
        <a:xfrm>
          <a:off x="3619500" y="69180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121</xdr:row>
      <xdr:rowOff>0</xdr:rowOff>
    </xdr:from>
    <xdr:ext cx="914400" cy="264560"/>
    <xdr:sp macro="" textlink="">
      <xdr:nvSpPr>
        <xdr:cNvPr id="172" name="TextBox 3">
          <a:extLst>
            <a:ext uri="{FF2B5EF4-FFF2-40B4-BE49-F238E27FC236}">
              <a16:creationId xmlns:a16="http://schemas.microsoft.com/office/drawing/2014/main" id="{2D6C4252-7651-417D-BD02-7747980AB133}"/>
            </a:ext>
          </a:extLst>
        </xdr:cNvPr>
        <xdr:cNvSpPr txBox="1"/>
      </xdr:nvSpPr>
      <xdr:spPr>
        <a:xfrm>
          <a:off x="3619500" y="691800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151</xdr:row>
      <xdr:rowOff>0</xdr:rowOff>
    </xdr:from>
    <xdr:ext cx="914400" cy="264560"/>
    <xdr:sp macro="" textlink="">
      <xdr:nvSpPr>
        <xdr:cNvPr id="173" name="TextBox 1">
          <a:extLst>
            <a:ext uri="{FF2B5EF4-FFF2-40B4-BE49-F238E27FC236}">
              <a16:creationId xmlns:a16="http://schemas.microsoft.com/office/drawing/2014/main" id="{23481DF3-D5A0-40BE-9578-CEF1F7D1CF48}"/>
            </a:ext>
          </a:extLst>
        </xdr:cNvPr>
        <xdr:cNvSpPr txBox="1"/>
      </xdr:nvSpPr>
      <xdr:spPr>
        <a:xfrm>
          <a:off x="3619500" y="86515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151</xdr:row>
      <xdr:rowOff>0</xdr:rowOff>
    </xdr:from>
    <xdr:ext cx="914400" cy="264560"/>
    <xdr:sp macro="" textlink="">
      <xdr:nvSpPr>
        <xdr:cNvPr id="174" name="TextBox 2">
          <a:extLst>
            <a:ext uri="{FF2B5EF4-FFF2-40B4-BE49-F238E27FC236}">
              <a16:creationId xmlns:a16="http://schemas.microsoft.com/office/drawing/2014/main" id="{6C25BC38-2D92-46B2-A34E-DC66EEE82309}"/>
            </a:ext>
          </a:extLst>
        </xdr:cNvPr>
        <xdr:cNvSpPr txBox="1"/>
      </xdr:nvSpPr>
      <xdr:spPr>
        <a:xfrm>
          <a:off x="3619500" y="86515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219075</xdr:colOff>
      <xdr:row>151</xdr:row>
      <xdr:rowOff>0</xdr:rowOff>
    </xdr:from>
    <xdr:ext cx="914400" cy="264560"/>
    <xdr:sp macro="" textlink="">
      <xdr:nvSpPr>
        <xdr:cNvPr id="175" name="TextBox 3">
          <a:extLst>
            <a:ext uri="{FF2B5EF4-FFF2-40B4-BE49-F238E27FC236}">
              <a16:creationId xmlns:a16="http://schemas.microsoft.com/office/drawing/2014/main" id="{D1E668D6-0F55-4617-A163-380E2472663B}"/>
            </a:ext>
          </a:extLst>
        </xdr:cNvPr>
        <xdr:cNvSpPr txBox="1"/>
      </xdr:nvSpPr>
      <xdr:spPr>
        <a:xfrm>
          <a:off x="3619500" y="865155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C33"/>
  <sheetViews>
    <sheetView view="pageBreakPreview" zoomScaleNormal="100" zoomScaleSheetLayoutView="100" workbookViewId="0">
      <selection activeCell="A21" sqref="A21:C26"/>
    </sheetView>
  </sheetViews>
  <sheetFormatPr defaultRowHeight="15"/>
  <cols>
    <col min="1" max="1" width="34.5703125" customWidth="1"/>
    <col min="2" max="2" width="7.7109375" customWidth="1"/>
    <col min="3" max="3" width="47.42578125" customWidth="1"/>
  </cols>
  <sheetData>
    <row r="1" spans="1:3" ht="48" customHeight="1">
      <c r="B1" s="1041"/>
      <c r="C1" s="1041"/>
    </row>
    <row r="2" spans="1:3" ht="255" customHeight="1">
      <c r="A2" s="1041"/>
      <c r="B2" s="1042"/>
      <c r="C2" s="65"/>
    </row>
    <row r="3" spans="1:3" ht="6" customHeight="1">
      <c r="A3" s="1041"/>
      <c r="B3" s="1041"/>
      <c r="C3" s="1041"/>
    </row>
    <row r="4" spans="1:3" ht="34.5" customHeight="1">
      <c r="A4" s="66" t="s">
        <v>62</v>
      </c>
      <c r="B4" s="1043" t="s">
        <v>63</v>
      </c>
      <c r="C4" s="1044"/>
    </row>
    <row r="5" spans="1:3" s="67" customFormat="1" ht="4.5" customHeight="1">
      <c r="A5" s="1045"/>
      <c r="B5" s="1045"/>
      <c r="C5" s="1045"/>
    </row>
    <row r="6" spans="1:3" s="152" customFormat="1" ht="34.5" customHeight="1">
      <c r="A6" s="151" t="s">
        <v>0</v>
      </c>
      <c r="B6" s="1028" t="s">
        <v>780</v>
      </c>
      <c r="C6" s="1029"/>
    </row>
    <row r="7" spans="1:3" ht="4.5" customHeight="1">
      <c r="A7" s="1038"/>
      <c r="B7" s="1038"/>
      <c r="C7" s="1038"/>
    </row>
    <row r="8" spans="1:3" s="152" customFormat="1" ht="24.75" customHeight="1">
      <c r="A8" s="153" t="s">
        <v>64</v>
      </c>
      <c r="B8" s="1039" t="s">
        <v>781</v>
      </c>
      <c r="C8" s="1040"/>
    </row>
    <row r="9" spans="1:3" ht="4.5" customHeight="1">
      <c r="A9" s="1038"/>
      <c r="B9" s="1038"/>
      <c r="C9" s="1038"/>
    </row>
    <row r="10" spans="1:3" s="152" customFormat="1" ht="12" customHeight="1">
      <c r="A10" s="153" t="s">
        <v>65</v>
      </c>
      <c r="B10" s="1039" t="s">
        <v>782</v>
      </c>
      <c r="C10" s="1040"/>
    </row>
    <row r="11" spans="1:3" ht="4.5" customHeight="1">
      <c r="A11" s="1038"/>
      <c r="B11" s="1038"/>
      <c r="C11" s="1038"/>
    </row>
    <row r="12" spans="1:3" s="152" customFormat="1" ht="15" customHeight="1">
      <c r="A12" s="1033" t="s">
        <v>66</v>
      </c>
      <c r="B12" s="1034" t="s">
        <v>67</v>
      </c>
      <c r="C12" s="1035"/>
    </row>
    <row r="13" spans="1:3" s="152" customFormat="1" ht="18" customHeight="1">
      <c r="A13" s="1033"/>
      <c r="B13" s="1036"/>
      <c r="C13" s="1037"/>
    </row>
    <row r="14" spans="1:3" ht="4.5" customHeight="1">
      <c r="A14" s="1038"/>
      <c r="B14" s="1038"/>
      <c r="C14" s="1038"/>
    </row>
    <row r="15" spans="1:3" ht="4.5" customHeight="1">
      <c r="A15" s="1038"/>
      <c r="B15" s="1038"/>
      <c r="C15" s="1038"/>
    </row>
    <row r="16" spans="1:3" s="152" customFormat="1" ht="12" customHeight="1">
      <c r="A16" s="153" t="s">
        <v>180</v>
      </c>
      <c r="B16" s="1028" t="s">
        <v>210</v>
      </c>
      <c r="C16" s="1029"/>
    </row>
    <row r="17" spans="1:3" s="152" customFormat="1" ht="4.5" customHeight="1">
      <c r="A17" s="1030"/>
      <c r="B17" s="1030"/>
      <c r="C17" s="1030"/>
    </row>
    <row r="18" spans="1:3" s="152" customFormat="1" ht="12" customHeight="1">
      <c r="A18" s="153" t="s">
        <v>68</v>
      </c>
      <c r="B18" s="1028" t="s">
        <v>783</v>
      </c>
      <c r="C18" s="1029"/>
    </row>
    <row r="19" spans="1:3">
      <c r="A19" s="1031"/>
      <c r="B19" s="1031"/>
      <c r="C19" s="1031"/>
    </row>
    <row r="20" spans="1:3">
      <c r="A20" s="68" t="s">
        <v>1300</v>
      </c>
      <c r="B20" s="1032" t="s">
        <v>69</v>
      </c>
      <c r="C20" s="1032"/>
    </row>
    <row r="21" spans="1:3">
      <c r="A21" s="1027"/>
      <c r="B21" s="1027"/>
      <c r="C21" s="1027"/>
    </row>
    <row r="22" spans="1:3">
      <c r="A22" s="1027"/>
      <c r="B22" s="1027"/>
      <c r="C22" s="1027"/>
    </row>
    <row r="23" spans="1:3">
      <c r="A23" s="1027"/>
      <c r="B23" s="1027"/>
      <c r="C23" s="1027"/>
    </row>
    <row r="24" spans="1:3">
      <c r="A24" s="1027"/>
      <c r="B24" s="1027"/>
      <c r="C24" s="1027"/>
    </row>
    <row r="25" spans="1:3">
      <c r="A25" s="1027"/>
      <c r="B25" s="1027"/>
      <c r="C25" s="1027"/>
    </row>
    <row r="26" spans="1:3">
      <c r="A26" s="1027"/>
      <c r="B26" s="1027"/>
      <c r="C26" s="1027"/>
    </row>
    <row r="27" spans="1:3">
      <c r="A27" s="68" t="s">
        <v>70</v>
      </c>
      <c r="B27" s="1032" t="s">
        <v>71</v>
      </c>
      <c r="C27" s="1032"/>
    </row>
    <row r="28" spans="1:3">
      <c r="A28" s="1027"/>
      <c r="B28" s="1027"/>
      <c r="C28" s="1027"/>
    </row>
    <row r="29" spans="1:3">
      <c r="A29" s="1027"/>
      <c r="B29" s="1027"/>
      <c r="C29" s="1027"/>
    </row>
    <row r="30" spans="1:3">
      <c r="A30" s="1027"/>
      <c r="B30" s="1027"/>
      <c r="C30" s="1027"/>
    </row>
    <row r="31" spans="1:3">
      <c r="A31" s="1027"/>
      <c r="B31" s="1027"/>
      <c r="C31" s="1027"/>
    </row>
    <row r="32" spans="1:3">
      <c r="A32" s="1027"/>
      <c r="B32" s="1027"/>
      <c r="C32" s="1027"/>
    </row>
    <row r="33" spans="1:3">
      <c r="A33" s="1027"/>
      <c r="B33" s="1027"/>
      <c r="C33" s="1027"/>
    </row>
  </sheetData>
  <mergeCells count="23">
    <mergeCell ref="B6:C6"/>
    <mergeCell ref="B1:C1"/>
    <mergeCell ref="A2:B2"/>
    <mergeCell ref="A3:C3"/>
    <mergeCell ref="B4:C4"/>
    <mergeCell ref="A5:C5"/>
    <mergeCell ref="A7:C7"/>
    <mergeCell ref="B8:C8"/>
    <mergeCell ref="A9:C9"/>
    <mergeCell ref="B10:C10"/>
    <mergeCell ref="A11:C11"/>
    <mergeCell ref="A12:A13"/>
    <mergeCell ref="B12:C13"/>
    <mergeCell ref="A14:C14"/>
    <mergeCell ref="A15:C15"/>
    <mergeCell ref="B27:C27"/>
    <mergeCell ref="A28:C33"/>
    <mergeCell ref="B16:C16"/>
    <mergeCell ref="A17:C17"/>
    <mergeCell ref="B18:C18"/>
    <mergeCell ref="A19:C19"/>
    <mergeCell ref="B20:C20"/>
    <mergeCell ref="A21:C26"/>
  </mergeCells>
  <pageMargins left="0.70866141732283472" right="0.47244094488188981" top="0.27559055118110237" bottom="0.74803149606299213" header="0.31496062992125984" footer="0.31496062992125984"/>
  <pageSetup paperSize="9" orientation="portrait" r:id="rId1"/>
  <headerFoot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B43"/>
  <sheetViews>
    <sheetView tabSelected="1" view="pageBreakPreview" topLeftCell="B1" zoomScale="130" zoomScaleNormal="100" zoomScaleSheetLayoutView="130" workbookViewId="0">
      <selection activeCell="B25" sqref="B25"/>
    </sheetView>
  </sheetViews>
  <sheetFormatPr defaultRowHeight="15"/>
  <cols>
    <col min="1" max="1" width="3" style="62" customWidth="1"/>
    <col min="2" max="2" width="82.140625" style="63" customWidth="1"/>
    <col min="3" max="256" width="9.140625" style="55"/>
    <col min="257" max="257" width="3" style="55" customWidth="1"/>
    <col min="258" max="258" width="85.42578125" style="55" customWidth="1"/>
    <col min="259" max="512" width="9.140625" style="55"/>
    <col min="513" max="513" width="3" style="55" customWidth="1"/>
    <col min="514" max="514" width="85.42578125" style="55" customWidth="1"/>
    <col min="515" max="768" width="9.140625" style="55"/>
    <col min="769" max="769" width="3" style="55" customWidth="1"/>
    <col min="770" max="770" width="85.42578125" style="55" customWidth="1"/>
    <col min="771" max="1024" width="9.140625" style="55"/>
    <col min="1025" max="1025" width="3" style="55" customWidth="1"/>
    <col min="1026" max="1026" width="85.42578125" style="55" customWidth="1"/>
    <col min="1027" max="1280" width="9.140625" style="55"/>
    <col min="1281" max="1281" width="3" style="55" customWidth="1"/>
    <col min="1282" max="1282" width="85.42578125" style="55" customWidth="1"/>
    <col min="1283" max="1536" width="9.140625" style="55"/>
    <col min="1537" max="1537" width="3" style="55" customWidth="1"/>
    <col min="1538" max="1538" width="85.42578125" style="55" customWidth="1"/>
    <col min="1539" max="1792" width="9.140625" style="55"/>
    <col min="1793" max="1793" width="3" style="55" customWidth="1"/>
    <col min="1794" max="1794" width="85.42578125" style="55" customWidth="1"/>
    <col min="1795" max="2048" width="9.140625" style="55"/>
    <col min="2049" max="2049" width="3" style="55" customWidth="1"/>
    <col min="2050" max="2050" width="85.42578125" style="55" customWidth="1"/>
    <col min="2051" max="2304" width="9.140625" style="55"/>
    <col min="2305" max="2305" width="3" style="55" customWidth="1"/>
    <col min="2306" max="2306" width="85.42578125" style="55" customWidth="1"/>
    <col min="2307" max="2560" width="9.140625" style="55"/>
    <col min="2561" max="2561" width="3" style="55" customWidth="1"/>
    <col min="2562" max="2562" width="85.42578125" style="55" customWidth="1"/>
    <col min="2563" max="2816" width="9.140625" style="55"/>
    <col min="2817" max="2817" width="3" style="55" customWidth="1"/>
    <col min="2818" max="2818" width="85.42578125" style="55" customWidth="1"/>
    <col min="2819" max="3072" width="9.140625" style="55"/>
    <col min="3073" max="3073" width="3" style="55" customWidth="1"/>
    <col min="3074" max="3074" width="85.42578125" style="55" customWidth="1"/>
    <col min="3075" max="3328" width="9.140625" style="55"/>
    <col min="3329" max="3329" width="3" style="55" customWidth="1"/>
    <col min="3330" max="3330" width="85.42578125" style="55" customWidth="1"/>
    <col min="3331" max="3584" width="9.140625" style="55"/>
    <col min="3585" max="3585" width="3" style="55" customWidth="1"/>
    <col min="3586" max="3586" width="85.42578125" style="55" customWidth="1"/>
    <col min="3587" max="3840" width="9.140625" style="55"/>
    <col min="3841" max="3841" width="3" style="55" customWidth="1"/>
    <col min="3842" max="3842" width="85.42578125" style="55" customWidth="1"/>
    <col min="3843" max="4096" width="9.140625" style="55"/>
    <col min="4097" max="4097" width="3" style="55" customWidth="1"/>
    <col min="4098" max="4098" width="85.42578125" style="55" customWidth="1"/>
    <col min="4099" max="4352" width="9.140625" style="55"/>
    <col min="4353" max="4353" width="3" style="55" customWidth="1"/>
    <col min="4354" max="4354" width="85.42578125" style="55" customWidth="1"/>
    <col min="4355" max="4608" width="9.140625" style="55"/>
    <col min="4609" max="4609" width="3" style="55" customWidth="1"/>
    <col min="4610" max="4610" width="85.42578125" style="55" customWidth="1"/>
    <col min="4611" max="4864" width="9.140625" style="55"/>
    <col min="4865" max="4865" width="3" style="55" customWidth="1"/>
    <col min="4866" max="4866" width="85.42578125" style="55" customWidth="1"/>
    <col min="4867" max="5120" width="9.140625" style="55"/>
    <col min="5121" max="5121" width="3" style="55" customWidth="1"/>
    <col min="5122" max="5122" width="85.42578125" style="55" customWidth="1"/>
    <col min="5123" max="5376" width="9.140625" style="55"/>
    <col min="5377" max="5377" width="3" style="55" customWidth="1"/>
    <col min="5378" max="5378" width="85.42578125" style="55" customWidth="1"/>
    <col min="5379" max="5632" width="9.140625" style="55"/>
    <col min="5633" max="5633" width="3" style="55" customWidth="1"/>
    <col min="5634" max="5634" width="85.42578125" style="55" customWidth="1"/>
    <col min="5635" max="5888" width="9.140625" style="55"/>
    <col min="5889" max="5889" width="3" style="55" customWidth="1"/>
    <col min="5890" max="5890" width="85.42578125" style="55" customWidth="1"/>
    <col min="5891" max="6144" width="9.140625" style="55"/>
    <col min="6145" max="6145" width="3" style="55" customWidth="1"/>
    <col min="6146" max="6146" width="85.42578125" style="55" customWidth="1"/>
    <col min="6147" max="6400" width="9.140625" style="55"/>
    <col min="6401" max="6401" width="3" style="55" customWidth="1"/>
    <col min="6402" max="6402" width="85.42578125" style="55" customWidth="1"/>
    <col min="6403" max="6656" width="9.140625" style="55"/>
    <col min="6657" max="6657" width="3" style="55" customWidth="1"/>
    <col min="6658" max="6658" width="85.42578125" style="55" customWidth="1"/>
    <col min="6659" max="6912" width="9.140625" style="55"/>
    <col min="6913" max="6913" width="3" style="55" customWidth="1"/>
    <col min="6914" max="6914" width="85.42578125" style="55" customWidth="1"/>
    <col min="6915" max="7168" width="9.140625" style="55"/>
    <col min="7169" max="7169" width="3" style="55" customWidth="1"/>
    <col min="7170" max="7170" width="85.42578125" style="55" customWidth="1"/>
    <col min="7171" max="7424" width="9.140625" style="55"/>
    <col min="7425" max="7425" width="3" style="55" customWidth="1"/>
    <col min="7426" max="7426" width="85.42578125" style="55" customWidth="1"/>
    <col min="7427" max="7680" width="9.140625" style="55"/>
    <col min="7681" max="7681" width="3" style="55" customWidth="1"/>
    <col min="7682" max="7682" width="85.42578125" style="55" customWidth="1"/>
    <col min="7683" max="7936" width="9.140625" style="55"/>
    <col min="7937" max="7937" width="3" style="55" customWidth="1"/>
    <col min="7938" max="7938" width="85.42578125" style="55" customWidth="1"/>
    <col min="7939" max="8192" width="9.140625" style="55"/>
    <col min="8193" max="8193" width="3" style="55" customWidth="1"/>
    <col min="8194" max="8194" width="85.42578125" style="55" customWidth="1"/>
    <col min="8195" max="8448" width="9.140625" style="55"/>
    <col min="8449" max="8449" width="3" style="55" customWidth="1"/>
    <col min="8450" max="8450" width="85.42578125" style="55" customWidth="1"/>
    <col min="8451" max="8704" width="9.140625" style="55"/>
    <col min="8705" max="8705" width="3" style="55" customWidth="1"/>
    <col min="8706" max="8706" width="85.42578125" style="55" customWidth="1"/>
    <col min="8707" max="8960" width="9.140625" style="55"/>
    <col min="8961" max="8961" width="3" style="55" customWidth="1"/>
    <col min="8962" max="8962" width="85.42578125" style="55" customWidth="1"/>
    <col min="8963" max="9216" width="9.140625" style="55"/>
    <col min="9217" max="9217" width="3" style="55" customWidth="1"/>
    <col min="9218" max="9218" width="85.42578125" style="55" customWidth="1"/>
    <col min="9219" max="9472" width="9.140625" style="55"/>
    <col min="9473" max="9473" width="3" style="55" customWidth="1"/>
    <col min="9474" max="9474" width="85.42578125" style="55" customWidth="1"/>
    <col min="9475" max="9728" width="9.140625" style="55"/>
    <col min="9729" max="9729" width="3" style="55" customWidth="1"/>
    <col min="9730" max="9730" width="85.42578125" style="55" customWidth="1"/>
    <col min="9731" max="9984" width="9.140625" style="55"/>
    <col min="9985" max="9985" width="3" style="55" customWidth="1"/>
    <col min="9986" max="9986" width="85.42578125" style="55" customWidth="1"/>
    <col min="9987" max="10240" width="9.140625" style="55"/>
    <col min="10241" max="10241" width="3" style="55" customWidth="1"/>
    <col min="10242" max="10242" width="85.42578125" style="55" customWidth="1"/>
    <col min="10243" max="10496" width="9.140625" style="55"/>
    <col min="10497" max="10497" width="3" style="55" customWidth="1"/>
    <col min="10498" max="10498" width="85.42578125" style="55" customWidth="1"/>
    <col min="10499" max="10752" width="9.140625" style="55"/>
    <col min="10753" max="10753" width="3" style="55" customWidth="1"/>
    <col min="10754" max="10754" width="85.42578125" style="55" customWidth="1"/>
    <col min="10755" max="11008" width="9.140625" style="55"/>
    <col min="11009" max="11009" width="3" style="55" customWidth="1"/>
    <col min="11010" max="11010" width="85.42578125" style="55" customWidth="1"/>
    <col min="11011" max="11264" width="9.140625" style="55"/>
    <col min="11265" max="11265" width="3" style="55" customWidth="1"/>
    <col min="11266" max="11266" width="85.42578125" style="55" customWidth="1"/>
    <col min="11267" max="11520" width="9.140625" style="55"/>
    <col min="11521" max="11521" width="3" style="55" customWidth="1"/>
    <col min="11522" max="11522" width="85.42578125" style="55" customWidth="1"/>
    <col min="11523" max="11776" width="9.140625" style="55"/>
    <col min="11777" max="11777" width="3" style="55" customWidth="1"/>
    <col min="11778" max="11778" width="85.42578125" style="55" customWidth="1"/>
    <col min="11779" max="12032" width="9.140625" style="55"/>
    <col min="12033" max="12033" width="3" style="55" customWidth="1"/>
    <col min="12034" max="12034" width="85.42578125" style="55" customWidth="1"/>
    <col min="12035" max="12288" width="9.140625" style="55"/>
    <col min="12289" max="12289" width="3" style="55" customWidth="1"/>
    <col min="12290" max="12290" width="85.42578125" style="55" customWidth="1"/>
    <col min="12291" max="12544" width="9.140625" style="55"/>
    <col min="12545" max="12545" width="3" style="55" customWidth="1"/>
    <col min="12546" max="12546" width="85.42578125" style="55" customWidth="1"/>
    <col min="12547" max="12800" width="9.140625" style="55"/>
    <col min="12801" max="12801" width="3" style="55" customWidth="1"/>
    <col min="12802" max="12802" width="85.42578125" style="55" customWidth="1"/>
    <col min="12803" max="13056" width="9.140625" style="55"/>
    <col min="13057" max="13057" width="3" style="55" customWidth="1"/>
    <col min="13058" max="13058" width="85.42578125" style="55" customWidth="1"/>
    <col min="13059" max="13312" width="9.140625" style="55"/>
    <col min="13313" max="13313" width="3" style="55" customWidth="1"/>
    <col min="13314" max="13314" width="85.42578125" style="55" customWidth="1"/>
    <col min="13315" max="13568" width="9.140625" style="55"/>
    <col min="13569" max="13569" width="3" style="55" customWidth="1"/>
    <col min="13570" max="13570" width="85.42578125" style="55" customWidth="1"/>
    <col min="13571" max="13824" width="9.140625" style="55"/>
    <col min="13825" max="13825" width="3" style="55" customWidth="1"/>
    <col min="13826" max="13826" width="85.42578125" style="55" customWidth="1"/>
    <col min="13827" max="14080" width="9.140625" style="55"/>
    <col min="14081" max="14081" width="3" style="55" customWidth="1"/>
    <col min="14082" max="14082" width="85.42578125" style="55" customWidth="1"/>
    <col min="14083" max="14336" width="9.140625" style="55"/>
    <col min="14337" max="14337" width="3" style="55" customWidth="1"/>
    <col min="14338" max="14338" width="85.42578125" style="55" customWidth="1"/>
    <col min="14339" max="14592" width="9.140625" style="55"/>
    <col min="14593" max="14593" width="3" style="55" customWidth="1"/>
    <col min="14594" max="14594" width="85.42578125" style="55" customWidth="1"/>
    <col min="14595" max="14848" width="9.140625" style="55"/>
    <col min="14849" max="14849" width="3" style="55" customWidth="1"/>
    <col min="14850" max="14850" width="85.42578125" style="55" customWidth="1"/>
    <col min="14851" max="15104" width="9.140625" style="55"/>
    <col min="15105" max="15105" width="3" style="55" customWidth="1"/>
    <col min="15106" max="15106" width="85.42578125" style="55" customWidth="1"/>
    <col min="15107" max="15360" width="9.140625" style="55"/>
    <col min="15361" max="15361" width="3" style="55" customWidth="1"/>
    <col min="15362" max="15362" width="85.42578125" style="55" customWidth="1"/>
    <col min="15363" max="15616" width="9.140625" style="55"/>
    <col min="15617" max="15617" width="3" style="55" customWidth="1"/>
    <col min="15618" max="15618" width="85.42578125" style="55" customWidth="1"/>
    <col min="15619" max="15872" width="9.140625" style="55"/>
    <col min="15873" max="15873" width="3" style="55" customWidth="1"/>
    <col min="15874" max="15874" width="85.42578125" style="55" customWidth="1"/>
    <col min="15875" max="16128" width="9.140625" style="55"/>
    <col min="16129" max="16129" width="3" style="55" customWidth="1"/>
    <col min="16130" max="16130" width="85.42578125" style="55" customWidth="1"/>
    <col min="16131" max="16384" width="9.140625" style="55"/>
  </cols>
  <sheetData>
    <row r="1" spans="1:2" s="53" customFormat="1">
      <c r="A1" s="51"/>
      <c r="B1" s="52"/>
    </row>
    <row r="2" spans="1:2" s="231" customFormat="1" ht="15.75">
      <c r="A2" s="1046" t="s">
        <v>25</v>
      </c>
      <c r="B2" s="1047"/>
    </row>
    <row r="3" spans="1:2">
      <c r="A3" s="51"/>
      <c r="B3" s="54"/>
    </row>
    <row r="4" spans="1:2" s="225" customFormat="1">
      <c r="A4" s="51"/>
      <c r="B4" s="224" t="s">
        <v>61</v>
      </c>
    </row>
    <row r="5" spans="1:2" s="57" customFormat="1">
      <c r="A5" s="51"/>
      <c r="B5" s="56"/>
    </row>
    <row r="6" spans="1:2" s="59" customFormat="1" ht="51">
      <c r="A6" s="226" t="s">
        <v>26</v>
      </c>
      <c r="B6" s="227" t="s">
        <v>159</v>
      </c>
    </row>
    <row r="7" spans="1:2" s="59" customFormat="1" ht="12.75">
      <c r="A7" s="58"/>
      <c r="B7" s="50"/>
    </row>
    <row r="8" spans="1:2" s="59" customFormat="1" ht="12.75">
      <c r="A8" s="226" t="s">
        <v>27</v>
      </c>
      <c r="B8" s="47" t="s">
        <v>28</v>
      </c>
    </row>
    <row r="9" spans="1:2" s="59" customFormat="1" ht="15.75" customHeight="1">
      <c r="A9" s="58"/>
      <c r="B9" s="50"/>
    </row>
    <row r="10" spans="1:2" s="57" customFormat="1" ht="25.5">
      <c r="A10" s="51" t="s">
        <v>29</v>
      </c>
      <c r="B10" s="47" t="s">
        <v>30</v>
      </c>
    </row>
    <row r="11" spans="1:2" s="48" customFormat="1" ht="12.75">
      <c r="A11" s="58"/>
      <c r="B11" s="50"/>
    </row>
    <row r="12" spans="1:2" s="59" customFormat="1" ht="25.5">
      <c r="A12" s="228" t="s">
        <v>31</v>
      </c>
      <c r="B12" s="229" t="s">
        <v>34</v>
      </c>
    </row>
    <row r="13" spans="1:2" s="48" customFormat="1" ht="12.75">
      <c r="A13" s="58"/>
      <c r="B13" s="50"/>
    </row>
    <row r="14" spans="1:2" s="59" customFormat="1" ht="38.25">
      <c r="A14" s="228" t="s">
        <v>32</v>
      </c>
      <c r="B14" s="230" t="s">
        <v>36</v>
      </c>
    </row>
    <row r="15" spans="1:2" s="57" customFormat="1">
      <c r="A15" s="60"/>
      <c r="B15" s="50"/>
    </row>
    <row r="16" spans="1:2" s="59" customFormat="1" ht="51">
      <c r="A16" s="228" t="s">
        <v>33</v>
      </c>
      <c r="B16" s="230" t="s">
        <v>38</v>
      </c>
    </row>
    <row r="17" spans="1:2" s="48" customFormat="1" ht="12.75">
      <c r="A17" s="58"/>
      <c r="B17" s="50"/>
    </row>
    <row r="18" spans="1:2" s="59" customFormat="1" ht="63.75">
      <c r="A18" s="228" t="s">
        <v>35</v>
      </c>
      <c r="B18" s="230" t="s">
        <v>41</v>
      </c>
    </row>
    <row r="19" spans="1:2" s="59" customFormat="1" ht="12.75">
      <c r="A19" s="58"/>
      <c r="B19" s="50"/>
    </row>
    <row r="20" spans="1:2" s="59" customFormat="1" ht="25.5">
      <c r="A20" s="228" t="s">
        <v>37</v>
      </c>
      <c r="B20" s="230" t="s">
        <v>43</v>
      </c>
    </row>
    <row r="21" spans="1:2" s="59" customFormat="1" ht="12.75">
      <c r="A21" s="58"/>
      <c r="B21" s="50"/>
    </row>
    <row r="22" spans="1:2" s="59" customFormat="1" ht="12.75">
      <c r="A22" s="228" t="s">
        <v>39</v>
      </c>
      <c r="B22" s="230" t="s">
        <v>45</v>
      </c>
    </row>
    <row r="23" spans="1:2" s="59" customFormat="1" ht="12.75">
      <c r="A23" s="58"/>
      <c r="B23" s="50"/>
    </row>
    <row r="24" spans="1:2" s="59" customFormat="1" ht="76.5">
      <c r="A24" s="228" t="s">
        <v>40</v>
      </c>
      <c r="B24" s="230" t="s">
        <v>1317</v>
      </c>
    </row>
    <row r="25" spans="1:2" s="59" customFormat="1" ht="76.5">
      <c r="A25" s="58"/>
      <c r="B25" s="47" t="s">
        <v>1316</v>
      </c>
    </row>
    <row r="26" spans="1:2" s="59" customFormat="1" ht="25.5">
      <c r="A26" s="228" t="s">
        <v>42</v>
      </c>
      <c r="B26" s="230" t="s">
        <v>48</v>
      </c>
    </row>
    <row r="27" spans="1:2" s="59" customFormat="1" ht="12.75">
      <c r="A27" s="58"/>
      <c r="B27" s="50"/>
    </row>
    <row r="28" spans="1:2" s="59" customFormat="1" ht="38.25">
      <c r="A28" s="228" t="s">
        <v>44</v>
      </c>
      <c r="B28" s="230" t="s">
        <v>51</v>
      </c>
    </row>
    <row r="29" spans="1:2" s="59" customFormat="1" ht="12.75">
      <c r="A29" s="58"/>
      <c r="B29" s="50"/>
    </row>
    <row r="30" spans="1:2" s="59" customFormat="1" ht="12.75">
      <c r="A30" s="228" t="s">
        <v>46</v>
      </c>
      <c r="B30" s="230" t="s">
        <v>53</v>
      </c>
    </row>
    <row r="31" spans="1:2" s="59" customFormat="1" ht="12.75">
      <c r="A31" s="58"/>
      <c r="B31" s="50"/>
    </row>
    <row r="32" spans="1:2" s="59" customFormat="1" ht="25.5">
      <c r="A32" s="228" t="s">
        <v>47</v>
      </c>
      <c r="B32" s="230" t="s">
        <v>56</v>
      </c>
    </row>
    <row r="33" spans="1:2" s="59" customFormat="1" ht="12.75">
      <c r="A33" s="58"/>
      <c r="B33" s="50"/>
    </row>
    <row r="34" spans="1:2" s="59" customFormat="1" ht="25.5">
      <c r="A34" s="228" t="s">
        <v>49</v>
      </c>
      <c r="B34" s="230" t="s">
        <v>57</v>
      </c>
    </row>
    <row r="35" spans="1:2" s="59" customFormat="1" ht="12.75">
      <c r="A35" s="58"/>
      <c r="B35" s="50"/>
    </row>
    <row r="36" spans="1:2" s="59" customFormat="1" ht="51">
      <c r="A36" s="228" t="s">
        <v>50</v>
      </c>
      <c r="B36" s="230" t="s">
        <v>58</v>
      </c>
    </row>
    <row r="37" spans="1:2" s="59" customFormat="1" ht="12.75">
      <c r="A37" s="58"/>
      <c r="B37" s="50"/>
    </row>
    <row r="38" spans="1:2" s="59" customFormat="1" ht="25.5">
      <c r="A38" s="228" t="s">
        <v>52</v>
      </c>
      <c r="B38" s="230" t="s">
        <v>59</v>
      </c>
    </row>
    <row r="39" spans="1:2" s="59" customFormat="1" ht="12.75">
      <c r="A39" s="58"/>
      <c r="B39" s="50"/>
    </row>
    <row r="40" spans="1:2" s="59" customFormat="1" ht="25.5">
      <c r="A40" s="228" t="s">
        <v>54</v>
      </c>
      <c r="B40" s="230" t="s">
        <v>60</v>
      </c>
    </row>
    <row r="41" spans="1:2" s="59" customFormat="1" ht="12.75">
      <c r="A41" s="58"/>
      <c r="B41" s="50"/>
    </row>
    <row r="42" spans="1:2" s="59" customFormat="1" ht="25.5">
      <c r="A42" s="228" t="s">
        <v>55</v>
      </c>
      <c r="B42" s="230" t="s">
        <v>160</v>
      </c>
    </row>
    <row r="43" spans="1:2" s="57" customFormat="1">
      <c r="A43" s="61"/>
      <c r="B43" s="47"/>
    </row>
  </sheetData>
  <mergeCells count="1">
    <mergeCell ref="A2:B2"/>
  </mergeCells>
  <pageMargins left="0.98425196850393704"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G22"/>
  <sheetViews>
    <sheetView view="pageBreakPreview" topLeftCell="A7" zoomScaleNormal="100" zoomScaleSheetLayoutView="100" workbookViewId="0">
      <selection activeCell="G15" sqref="G15"/>
    </sheetView>
  </sheetViews>
  <sheetFormatPr defaultRowHeight="15.75"/>
  <cols>
    <col min="1" max="1" width="9.85546875" style="301" customWidth="1"/>
    <col min="2" max="2" width="17.140625" style="302" customWidth="1"/>
    <col min="3" max="5" width="9.140625" style="302" customWidth="1"/>
    <col min="6" max="6" width="5" style="302" customWidth="1"/>
    <col min="7" max="7" width="27.7109375" style="303" customWidth="1"/>
    <col min="8" max="239" width="9.140625" style="253"/>
    <col min="240" max="240" width="9.85546875" style="253" customWidth="1"/>
    <col min="241" max="241" width="17.140625" style="253" customWidth="1"/>
    <col min="242" max="244" width="9.140625" style="253" customWidth="1"/>
    <col min="245" max="245" width="14.85546875" style="253" customWidth="1"/>
    <col min="246" max="246" width="23.42578125" style="253" bestFit="1" customWidth="1"/>
    <col min="247" max="247" width="25.5703125" style="253" customWidth="1"/>
    <col min="248" max="248" width="13" style="253" bestFit="1" customWidth="1"/>
    <col min="249" max="495" width="9.140625" style="253"/>
    <col min="496" max="496" width="9.85546875" style="253" customWidth="1"/>
    <col min="497" max="497" width="17.140625" style="253" customWidth="1"/>
    <col min="498" max="500" width="9.140625" style="253" customWidth="1"/>
    <col min="501" max="501" width="14.85546875" style="253" customWidth="1"/>
    <col min="502" max="502" width="23.42578125" style="253" bestFit="1" customWidth="1"/>
    <col min="503" max="503" width="25.5703125" style="253" customWidth="1"/>
    <col min="504" max="504" width="13" style="253" bestFit="1" customWidth="1"/>
    <col min="505" max="751" width="9.140625" style="253"/>
    <col min="752" max="752" width="9.85546875" style="253" customWidth="1"/>
    <col min="753" max="753" width="17.140625" style="253" customWidth="1"/>
    <col min="754" max="756" width="9.140625" style="253" customWidth="1"/>
    <col min="757" max="757" width="14.85546875" style="253" customWidth="1"/>
    <col min="758" max="758" width="23.42578125" style="253" bestFit="1" customWidth="1"/>
    <col min="759" max="759" width="25.5703125" style="253" customWidth="1"/>
    <col min="760" max="760" width="13" style="253" bestFit="1" customWidth="1"/>
    <col min="761" max="1007" width="9.140625" style="253"/>
    <col min="1008" max="1008" width="9.85546875" style="253" customWidth="1"/>
    <col min="1009" max="1009" width="17.140625" style="253" customWidth="1"/>
    <col min="1010" max="1012" width="9.140625" style="253" customWidth="1"/>
    <col min="1013" max="1013" width="14.85546875" style="253" customWidth="1"/>
    <col min="1014" max="1014" width="23.42578125" style="253" bestFit="1" customWidth="1"/>
    <col min="1015" max="1015" width="25.5703125" style="253" customWidth="1"/>
    <col min="1016" max="1016" width="13" style="253" bestFit="1" customWidth="1"/>
    <col min="1017" max="1263" width="9.140625" style="253"/>
    <col min="1264" max="1264" width="9.85546875" style="253" customWidth="1"/>
    <col min="1265" max="1265" width="17.140625" style="253" customWidth="1"/>
    <col min="1266" max="1268" width="9.140625" style="253" customWidth="1"/>
    <col min="1269" max="1269" width="14.85546875" style="253" customWidth="1"/>
    <col min="1270" max="1270" width="23.42578125" style="253" bestFit="1" customWidth="1"/>
    <col min="1271" max="1271" width="25.5703125" style="253" customWidth="1"/>
    <col min="1272" max="1272" width="13" style="253" bestFit="1" customWidth="1"/>
    <col min="1273" max="1519" width="9.140625" style="253"/>
    <col min="1520" max="1520" width="9.85546875" style="253" customWidth="1"/>
    <col min="1521" max="1521" width="17.140625" style="253" customWidth="1"/>
    <col min="1522" max="1524" width="9.140625" style="253" customWidth="1"/>
    <col min="1525" max="1525" width="14.85546875" style="253" customWidth="1"/>
    <col min="1526" max="1526" width="23.42578125" style="253" bestFit="1" customWidth="1"/>
    <col min="1527" max="1527" width="25.5703125" style="253" customWidth="1"/>
    <col min="1528" max="1528" width="13" style="253" bestFit="1" customWidth="1"/>
    <col min="1529" max="1775" width="9.140625" style="253"/>
    <col min="1776" max="1776" width="9.85546875" style="253" customWidth="1"/>
    <col min="1777" max="1777" width="17.140625" style="253" customWidth="1"/>
    <col min="1778" max="1780" width="9.140625" style="253" customWidth="1"/>
    <col min="1781" max="1781" width="14.85546875" style="253" customWidth="1"/>
    <col min="1782" max="1782" width="23.42578125" style="253" bestFit="1" customWidth="1"/>
    <col min="1783" max="1783" width="25.5703125" style="253" customWidth="1"/>
    <col min="1784" max="1784" width="13" style="253" bestFit="1" customWidth="1"/>
    <col min="1785" max="2031" width="9.140625" style="253"/>
    <col min="2032" max="2032" width="9.85546875" style="253" customWidth="1"/>
    <col min="2033" max="2033" width="17.140625" style="253" customWidth="1"/>
    <col min="2034" max="2036" width="9.140625" style="253" customWidth="1"/>
    <col min="2037" max="2037" width="14.85546875" style="253" customWidth="1"/>
    <col min="2038" max="2038" width="23.42578125" style="253" bestFit="1" customWidth="1"/>
    <col min="2039" max="2039" width="25.5703125" style="253" customWidth="1"/>
    <col min="2040" max="2040" width="13" style="253" bestFit="1" customWidth="1"/>
    <col min="2041" max="2287" width="9.140625" style="253"/>
    <col min="2288" max="2288" width="9.85546875" style="253" customWidth="1"/>
    <col min="2289" max="2289" width="17.140625" style="253" customWidth="1"/>
    <col min="2290" max="2292" width="9.140625" style="253" customWidth="1"/>
    <col min="2293" max="2293" width="14.85546875" style="253" customWidth="1"/>
    <col min="2294" max="2294" width="23.42578125" style="253" bestFit="1" customWidth="1"/>
    <col min="2295" max="2295" width="25.5703125" style="253" customWidth="1"/>
    <col min="2296" max="2296" width="13" style="253" bestFit="1" customWidth="1"/>
    <col min="2297" max="2543" width="9.140625" style="253"/>
    <col min="2544" max="2544" width="9.85546875" style="253" customWidth="1"/>
    <col min="2545" max="2545" width="17.140625" style="253" customWidth="1"/>
    <col min="2546" max="2548" width="9.140625" style="253" customWidth="1"/>
    <col min="2549" max="2549" width="14.85546875" style="253" customWidth="1"/>
    <col min="2550" max="2550" width="23.42578125" style="253" bestFit="1" customWidth="1"/>
    <col min="2551" max="2551" width="25.5703125" style="253" customWidth="1"/>
    <col min="2552" max="2552" width="13" style="253" bestFit="1" customWidth="1"/>
    <col min="2553" max="2799" width="9.140625" style="253"/>
    <col min="2800" max="2800" width="9.85546875" style="253" customWidth="1"/>
    <col min="2801" max="2801" width="17.140625" style="253" customWidth="1"/>
    <col min="2802" max="2804" width="9.140625" style="253" customWidth="1"/>
    <col min="2805" max="2805" width="14.85546875" style="253" customWidth="1"/>
    <col min="2806" max="2806" width="23.42578125" style="253" bestFit="1" customWidth="1"/>
    <col min="2807" max="2807" width="25.5703125" style="253" customWidth="1"/>
    <col min="2808" max="2808" width="13" style="253" bestFit="1" customWidth="1"/>
    <col min="2809" max="3055" width="9.140625" style="253"/>
    <col min="3056" max="3056" width="9.85546875" style="253" customWidth="1"/>
    <col min="3057" max="3057" width="17.140625" style="253" customWidth="1"/>
    <col min="3058" max="3060" width="9.140625" style="253" customWidth="1"/>
    <col min="3061" max="3061" width="14.85546875" style="253" customWidth="1"/>
    <col min="3062" max="3062" width="23.42578125" style="253" bestFit="1" customWidth="1"/>
    <col min="3063" max="3063" width="25.5703125" style="253" customWidth="1"/>
    <col min="3064" max="3064" width="13" style="253" bestFit="1" customWidth="1"/>
    <col min="3065" max="3311" width="9.140625" style="253"/>
    <col min="3312" max="3312" width="9.85546875" style="253" customWidth="1"/>
    <col min="3313" max="3313" width="17.140625" style="253" customWidth="1"/>
    <col min="3314" max="3316" width="9.140625" style="253" customWidth="1"/>
    <col min="3317" max="3317" width="14.85546875" style="253" customWidth="1"/>
    <col min="3318" max="3318" width="23.42578125" style="253" bestFit="1" customWidth="1"/>
    <col min="3319" max="3319" width="25.5703125" style="253" customWidth="1"/>
    <col min="3320" max="3320" width="13" style="253" bestFit="1" customWidth="1"/>
    <col min="3321" max="3567" width="9.140625" style="253"/>
    <col min="3568" max="3568" width="9.85546875" style="253" customWidth="1"/>
    <col min="3569" max="3569" width="17.140625" style="253" customWidth="1"/>
    <col min="3570" max="3572" width="9.140625" style="253" customWidth="1"/>
    <col min="3573" max="3573" width="14.85546875" style="253" customWidth="1"/>
    <col min="3574" max="3574" width="23.42578125" style="253" bestFit="1" customWidth="1"/>
    <col min="3575" max="3575" width="25.5703125" style="253" customWidth="1"/>
    <col min="3576" max="3576" width="13" style="253" bestFit="1" customWidth="1"/>
    <col min="3577" max="3823" width="9.140625" style="253"/>
    <col min="3824" max="3824" width="9.85546875" style="253" customWidth="1"/>
    <col min="3825" max="3825" width="17.140625" style="253" customWidth="1"/>
    <col min="3826" max="3828" width="9.140625" style="253" customWidth="1"/>
    <col min="3829" max="3829" width="14.85546875" style="253" customWidth="1"/>
    <col min="3830" max="3830" width="23.42578125" style="253" bestFit="1" customWidth="1"/>
    <col min="3831" max="3831" width="25.5703125" style="253" customWidth="1"/>
    <col min="3832" max="3832" width="13" style="253" bestFit="1" customWidth="1"/>
    <col min="3833" max="4079" width="9.140625" style="253"/>
    <col min="4080" max="4080" width="9.85546875" style="253" customWidth="1"/>
    <col min="4081" max="4081" width="17.140625" style="253" customWidth="1"/>
    <col min="4082" max="4084" width="9.140625" style="253" customWidth="1"/>
    <col min="4085" max="4085" width="14.85546875" style="253" customWidth="1"/>
    <col min="4086" max="4086" width="23.42578125" style="253" bestFit="1" customWidth="1"/>
    <col min="4087" max="4087" width="25.5703125" style="253" customWidth="1"/>
    <col min="4088" max="4088" width="13" style="253" bestFit="1" customWidth="1"/>
    <col min="4089" max="4335" width="9.140625" style="253"/>
    <col min="4336" max="4336" width="9.85546875" style="253" customWidth="1"/>
    <col min="4337" max="4337" width="17.140625" style="253" customWidth="1"/>
    <col min="4338" max="4340" width="9.140625" style="253" customWidth="1"/>
    <col min="4341" max="4341" width="14.85546875" style="253" customWidth="1"/>
    <col min="4342" max="4342" width="23.42578125" style="253" bestFit="1" customWidth="1"/>
    <col min="4343" max="4343" width="25.5703125" style="253" customWidth="1"/>
    <col min="4344" max="4344" width="13" style="253" bestFit="1" customWidth="1"/>
    <col min="4345" max="4591" width="9.140625" style="253"/>
    <col min="4592" max="4592" width="9.85546875" style="253" customWidth="1"/>
    <col min="4593" max="4593" width="17.140625" style="253" customWidth="1"/>
    <col min="4594" max="4596" width="9.140625" style="253" customWidth="1"/>
    <col min="4597" max="4597" width="14.85546875" style="253" customWidth="1"/>
    <col min="4598" max="4598" width="23.42578125" style="253" bestFit="1" customWidth="1"/>
    <col min="4599" max="4599" width="25.5703125" style="253" customWidth="1"/>
    <col min="4600" max="4600" width="13" style="253" bestFit="1" customWidth="1"/>
    <col min="4601" max="4847" width="9.140625" style="253"/>
    <col min="4848" max="4848" width="9.85546875" style="253" customWidth="1"/>
    <col min="4849" max="4849" width="17.140625" style="253" customWidth="1"/>
    <col min="4850" max="4852" width="9.140625" style="253" customWidth="1"/>
    <col min="4853" max="4853" width="14.85546875" style="253" customWidth="1"/>
    <col min="4854" max="4854" width="23.42578125" style="253" bestFit="1" customWidth="1"/>
    <col min="4855" max="4855" width="25.5703125" style="253" customWidth="1"/>
    <col min="4856" max="4856" width="13" style="253" bestFit="1" customWidth="1"/>
    <col min="4857" max="5103" width="9.140625" style="253"/>
    <col min="5104" max="5104" width="9.85546875" style="253" customWidth="1"/>
    <col min="5105" max="5105" width="17.140625" style="253" customWidth="1"/>
    <col min="5106" max="5108" width="9.140625" style="253" customWidth="1"/>
    <col min="5109" max="5109" width="14.85546875" style="253" customWidth="1"/>
    <col min="5110" max="5110" width="23.42578125" style="253" bestFit="1" customWidth="1"/>
    <col min="5111" max="5111" width="25.5703125" style="253" customWidth="1"/>
    <col min="5112" max="5112" width="13" style="253" bestFit="1" customWidth="1"/>
    <col min="5113" max="5359" width="9.140625" style="253"/>
    <col min="5360" max="5360" width="9.85546875" style="253" customWidth="1"/>
    <col min="5361" max="5361" width="17.140625" style="253" customWidth="1"/>
    <col min="5362" max="5364" width="9.140625" style="253" customWidth="1"/>
    <col min="5365" max="5365" width="14.85546875" style="253" customWidth="1"/>
    <col min="5366" max="5366" width="23.42578125" style="253" bestFit="1" customWidth="1"/>
    <col min="5367" max="5367" width="25.5703125" style="253" customWidth="1"/>
    <col min="5368" max="5368" width="13" style="253" bestFit="1" customWidth="1"/>
    <col min="5369" max="5615" width="9.140625" style="253"/>
    <col min="5616" max="5616" width="9.85546875" style="253" customWidth="1"/>
    <col min="5617" max="5617" width="17.140625" style="253" customWidth="1"/>
    <col min="5618" max="5620" width="9.140625" style="253" customWidth="1"/>
    <col min="5621" max="5621" width="14.85546875" style="253" customWidth="1"/>
    <col min="5622" max="5622" width="23.42578125" style="253" bestFit="1" customWidth="1"/>
    <col min="5623" max="5623" width="25.5703125" style="253" customWidth="1"/>
    <col min="5624" max="5624" width="13" style="253" bestFit="1" customWidth="1"/>
    <col min="5625" max="5871" width="9.140625" style="253"/>
    <col min="5872" max="5872" width="9.85546875" style="253" customWidth="1"/>
    <col min="5873" max="5873" width="17.140625" style="253" customWidth="1"/>
    <col min="5874" max="5876" width="9.140625" style="253" customWidth="1"/>
    <col min="5877" max="5877" width="14.85546875" style="253" customWidth="1"/>
    <col min="5878" max="5878" width="23.42578125" style="253" bestFit="1" customWidth="1"/>
    <col min="5879" max="5879" width="25.5703125" style="253" customWidth="1"/>
    <col min="5880" max="5880" width="13" style="253" bestFit="1" customWidth="1"/>
    <col min="5881" max="6127" width="9.140625" style="253"/>
    <col min="6128" max="6128" width="9.85546875" style="253" customWidth="1"/>
    <col min="6129" max="6129" width="17.140625" style="253" customWidth="1"/>
    <col min="6130" max="6132" width="9.140625" style="253" customWidth="1"/>
    <col min="6133" max="6133" width="14.85546875" style="253" customWidth="1"/>
    <col min="6134" max="6134" width="23.42578125" style="253" bestFit="1" customWidth="1"/>
    <col min="6135" max="6135" width="25.5703125" style="253" customWidth="1"/>
    <col min="6136" max="6136" width="13" style="253" bestFit="1" customWidth="1"/>
    <col min="6137" max="6383" width="9.140625" style="253"/>
    <col min="6384" max="6384" width="9.85546875" style="253" customWidth="1"/>
    <col min="6385" max="6385" width="17.140625" style="253" customWidth="1"/>
    <col min="6386" max="6388" width="9.140625" style="253" customWidth="1"/>
    <col min="6389" max="6389" width="14.85546875" style="253" customWidth="1"/>
    <col min="6390" max="6390" width="23.42578125" style="253" bestFit="1" customWidth="1"/>
    <col min="6391" max="6391" width="25.5703125" style="253" customWidth="1"/>
    <col min="6392" max="6392" width="13" style="253" bestFit="1" customWidth="1"/>
    <col min="6393" max="6639" width="9.140625" style="253"/>
    <col min="6640" max="6640" width="9.85546875" style="253" customWidth="1"/>
    <col min="6641" max="6641" width="17.140625" style="253" customWidth="1"/>
    <col min="6642" max="6644" width="9.140625" style="253" customWidth="1"/>
    <col min="6645" max="6645" width="14.85546875" style="253" customWidth="1"/>
    <col min="6646" max="6646" width="23.42578125" style="253" bestFit="1" customWidth="1"/>
    <col min="6647" max="6647" width="25.5703125" style="253" customWidth="1"/>
    <col min="6648" max="6648" width="13" style="253" bestFit="1" customWidth="1"/>
    <col min="6649" max="6895" width="9.140625" style="253"/>
    <col min="6896" max="6896" width="9.85546875" style="253" customWidth="1"/>
    <col min="6897" max="6897" width="17.140625" style="253" customWidth="1"/>
    <col min="6898" max="6900" width="9.140625" style="253" customWidth="1"/>
    <col min="6901" max="6901" width="14.85546875" style="253" customWidth="1"/>
    <col min="6902" max="6902" width="23.42578125" style="253" bestFit="1" customWidth="1"/>
    <col min="6903" max="6903" width="25.5703125" style="253" customWidth="1"/>
    <col min="6904" max="6904" width="13" style="253" bestFit="1" customWidth="1"/>
    <col min="6905" max="7151" width="9.140625" style="253"/>
    <col min="7152" max="7152" width="9.85546875" style="253" customWidth="1"/>
    <col min="7153" max="7153" width="17.140625" style="253" customWidth="1"/>
    <col min="7154" max="7156" width="9.140625" style="253" customWidth="1"/>
    <col min="7157" max="7157" width="14.85546875" style="253" customWidth="1"/>
    <col min="7158" max="7158" width="23.42578125" style="253" bestFit="1" customWidth="1"/>
    <col min="7159" max="7159" width="25.5703125" style="253" customWidth="1"/>
    <col min="7160" max="7160" width="13" style="253" bestFit="1" customWidth="1"/>
    <col min="7161" max="7407" width="9.140625" style="253"/>
    <col min="7408" max="7408" width="9.85546875" style="253" customWidth="1"/>
    <col min="7409" max="7409" width="17.140625" style="253" customWidth="1"/>
    <col min="7410" max="7412" width="9.140625" style="253" customWidth="1"/>
    <col min="7413" max="7413" width="14.85546875" style="253" customWidth="1"/>
    <col min="7414" max="7414" width="23.42578125" style="253" bestFit="1" customWidth="1"/>
    <col min="7415" max="7415" width="25.5703125" style="253" customWidth="1"/>
    <col min="7416" max="7416" width="13" style="253" bestFit="1" customWidth="1"/>
    <col min="7417" max="7663" width="9.140625" style="253"/>
    <col min="7664" max="7664" width="9.85546875" style="253" customWidth="1"/>
    <col min="7665" max="7665" width="17.140625" style="253" customWidth="1"/>
    <col min="7666" max="7668" width="9.140625" style="253" customWidth="1"/>
    <col min="7669" max="7669" width="14.85546875" style="253" customWidth="1"/>
    <col min="7670" max="7670" width="23.42578125" style="253" bestFit="1" customWidth="1"/>
    <col min="7671" max="7671" width="25.5703125" style="253" customWidth="1"/>
    <col min="7672" max="7672" width="13" style="253" bestFit="1" customWidth="1"/>
    <col min="7673" max="7919" width="9.140625" style="253"/>
    <col min="7920" max="7920" width="9.85546875" style="253" customWidth="1"/>
    <col min="7921" max="7921" width="17.140625" style="253" customWidth="1"/>
    <col min="7922" max="7924" width="9.140625" style="253" customWidth="1"/>
    <col min="7925" max="7925" width="14.85546875" style="253" customWidth="1"/>
    <col min="7926" max="7926" width="23.42578125" style="253" bestFit="1" customWidth="1"/>
    <col min="7927" max="7927" width="25.5703125" style="253" customWidth="1"/>
    <col min="7928" max="7928" width="13" style="253" bestFit="1" customWidth="1"/>
    <col min="7929" max="8175" width="9.140625" style="253"/>
    <col min="8176" max="8176" width="9.85546875" style="253" customWidth="1"/>
    <col min="8177" max="8177" width="17.140625" style="253" customWidth="1"/>
    <col min="8178" max="8180" width="9.140625" style="253" customWidth="1"/>
    <col min="8181" max="8181" width="14.85546875" style="253" customWidth="1"/>
    <col min="8182" max="8182" width="23.42578125" style="253" bestFit="1" customWidth="1"/>
    <col min="8183" max="8183" width="25.5703125" style="253" customWidth="1"/>
    <col min="8184" max="8184" width="13" style="253" bestFit="1" customWidth="1"/>
    <col min="8185" max="8431" width="9.140625" style="253"/>
    <col min="8432" max="8432" width="9.85546875" style="253" customWidth="1"/>
    <col min="8433" max="8433" width="17.140625" style="253" customWidth="1"/>
    <col min="8434" max="8436" width="9.140625" style="253" customWidth="1"/>
    <col min="8437" max="8437" width="14.85546875" style="253" customWidth="1"/>
    <col min="8438" max="8438" width="23.42578125" style="253" bestFit="1" customWidth="1"/>
    <col min="8439" max="8439" width="25.5703125" style="253" customWidth="1"/>
    <col min="8440" max="8440" width="13" style="253" bestFit="1" customWidth="1"/>
    <col min="8441" max="8687" width="9.140625" style="253"/>
    <col min="8688" max="8688" width="9.85546875" style="253" customWidth="1"/>
    <col min="8689" max="8689" width="17.140625" style="253" customWidth="1"/>
    <col min="8690" max="8692" width="9.140625" style="253" customWidth="1"/>
    <col min="8693" max="8693" width="14.85546875" style="253" customWidth="1"/>
    <col min="8694" max="8694" width="23.42578125" style="253" bestFit="1" customWidth="1"/>
    <col min="8695" max="8695" width="25.5703125" style="253" customWidth="1"/>
    <col min="8696" max="8696" width="13" style="253" bestFit="1" customWidth="1"/>
    <col min="8697" max="8943" width="9.140625" style="253"/>
    <col min="8944" max="8944" width="9.85546875" style="253" customWidth="1"/>
    <col min="8945" max="8945" width="17.140625" style="253" customWidth="1"/>
    <col min="8946" max="8948" width="9.140625" style="253" customWidth="1"/>
    <col min="8949" max="8949" width="14.85546875" style="253" customWidth="1"/>
    <col min="8950" max="8950" width="23.42578125" style="253" bestFit="1" customWidth="1"/>
    <col min="8951" max="8951" width="25.5703125" style="253" customWidth="1"/>
    <col min="8952" max="8952" width="13" style="253" bestFit="1" customWidth="1"/>
    <col min="8953" max="9199" width="9.140625" style="253"/>
    <col min="9200" max="9200" width="9.85546875" style="253" customWidth="1"/>
    <col min="9201" max="9201" width="17.140625" style="253" customWidth="1"/>
    <col min="9202" max="9204" width="9.140625" style="253" customWidth="1"/>
    <col min="9205" max="9205" width="14.85546875" style="253" customWidth="1"/>
    <col min="9206" max="9206" width="23.42578125" style="253" bestFit="1" customWidth="1"/>
    <col min="9207" max="9207" width="25.5703125" style="253" customWidth="1"/>
    <col min="9208" max="9208" width="13" style="253" bestFit="1" customWidth="1"/>
    <col min="9209" max="9455" width="9.140625" style="253"/>
    <col min="9456" max="9456" width="9.85546875" style="253" customWidth="1"/>
    <col min="9457" max="9457" width="17.140625" style="253" customWidth="1"/>
    <col min="9458" max="9460" width="9.140625" style="253" customWidth="1"/>
    <col min="9461" max="9461" width="14.85546875" style="253" customWidth="1"/>
    <col min="9462" max="9462" width="23.42578125" style="253" bestFit="1" customWidth="1"/>
    <col min="9463" max="9463" width="25.5703125" style="253" customWidth="1"/>
    <col min="9464" max="9464" width="13" style="253" bestFit="1" customWidth="1"/>
    <col min="9465" max="9711" width="9.140625" style="253"/>
    <col min="9712" max="9712" width="9.85546875" style="253" customWidth="1"/>
    <col min="9713" max="9713" width="17.140625" style="253" customWidth="1"/>
    <col min="9714" max="9716" width="9.140625" style="253" customWidth="1"/>
    <col min="9717" max="9717" width="14.85546875" style="253" customWidth="1"/>
    <col min="9718" max="9718" width="23.42578125" style="253" bestFit="1" customWidth="1"/>
    <col min="9719" max="9719" width="25.5703125" style="253" customWidth="1"/>
    <col min="9720" max="9720" width="13" style="253" bestFit="1" customWidth="1"/>
    <col min="9721" max="9967" width="9.140625" style="253"/>
    <col min="9968" max="9968" width="9.85546875" style="253" customWidth="1"/>
    <col min="9969" max="9969" width="17.140625" style="253" customWidth="1"/>
    <col min="9970" max="9972" width="9.140625" style="253" customWidth="1"/>
    <col min="9973" max="9973" width="14.85546875" style="253" customWidth="1"/>
    <col min="9974" max="9974" width="23.42578125" style="253" bestFit="1" customWidth="1"/>
    <col min="9975" max="9975" width="25.5703125" style="253" customWidth="1"/>
    <col min="9976" max="9976" width="13" style="253" bestFit="1" customWidth="1"/>
    <col min="9977" max="10223" width="9.140625" style="253"/>
    <col min="10224" max="10224" width="9.85546875" style="253" customWidth="1"/>
    <col min="10225" max="10225" width="17.140625" style="253" customWidth="1"/>
    <col min="10226" max="10228" width="9.140625" style="253" customWidth="1"/>
    <col min="10229" max="10229" width="14.85546875" style="253" customWidth="1"/>
    <col min="10230" max="10230" width="23.42578125" style="253" bestFit="1" customWidth="1"/>
    <col min="10231" max="10231" width="25.5703125" style="253" customWidth="1"/>
    <col min="10232" max="10232" width="13" style="253" bestFit="1" customWidth="1"/>
    <col min="10233" max="10479" width="9.140625" style="253"/>
    <col min="10480" max="10480" width="9.85546875" style="253" customWidth="1"/>
    <col min="10481" max="10481" width="17.140625" style="253" customWidth="1"/>
    <col min="10482" max="10484" width="9.140625" style="253" customWidth="1"/>
    <col min="10485" max="10485" width="14.85546875" style="253" customWidth="1"/>
    <col min="10486" max="10486" width="23.42578125" style="253" bestFit="1" customWidth="1"/>
    <col min="10487" max="10487" width="25.5703125" style="253" customWidth="1"/>
    <col min="10488" max="10488" width="13" style="253" bestFit="1" customWidth="1"/>
    <col min="10489" max="10735" width="9.140625" style="253"/>
    <col min="10736" max="10736" width="9.85546875" style="253" customWidth="1"/>
    <col min="10737" max="10737" width="17.140625" style="253" customWidth="1"/>
    <col min="10738" max="10740" width="9.140625" style="253" customWidth="1"/>
    <col min="10741" max="10741" width="14.85546875" style="253" customWidth="1"/>
    <col min="10742" max="10742" width="23.42578125" style="253" bestFit="1" customWidth="1"/>
    <col min="10743" max="10743" width="25.5703125" style="253" customWidth="1"/>
    <col min="10744" max="10744" width="13" style="253" bestFit="1" customWidth="1"/>
    <col min="10745" max="10991" width="9.140625" style="253"/>
    <col min="10992" max="10992" width="9.85546875" style="253" customWidth="1"/>
    <col min="10993" max="10993" width="17.140625" style="253" customWidth="1"/>
    <col min="10994" max="10996" width="9.140625" style="253" customWidth="1"/>
    <col min="10997" max="10997" width="14.85546875" style="253" customWidth="1"/>
    <col min="10998" max="10998" width="23.42578125" style="253" bestFit="1" customWidth="1"/>
    <col min="10999" max="10999" width="25.5703125" style="253" customWidth="1"/>
    <col min="11000" max="11000" width="13" style="253" bestFit="1" customWidth="1"/>
    <col min="11001" max="11247" width="9.140625" style="253"/>
    <col min="11248" max="11248" width="9.85546875" style="253" customWidth="1"/>
    <col min="11249" max="11249" width="17.140625" style="253" customWidth="1"/>
    <col min="11250" max="11252" width="9.140625" style="253" customWidth="1"/>
    <col min="11253" max="11253" width="14.85546875" style="253" customWidth="1"/>
    <col min="11254" max="11254" width="23.42578125" style="253" bestFit="1" customWidth="1"/>
    <col min="11255" max="11255" width="25.5703125" style="253" customWidth="1"/>
    <col min="11256" max="11256" width="13" style="253" bestFit="1" customWidth="1"/>
    <col min="11257" max="11503" width="9.140625" style="253"/>
    <col min="11504" max="11504" width="9.85546875" style="253" customWidth="1"/>
    <col min="11505" max="11505" width="17.140625" style="253" customWidth="1"/>
    <col min="11506" max="11508" width="9.140625" style="253" customWidth="1"/>
    <col min="11509" max="11509" width="14.85546875" style="253" customWidth="1"/>
    <col min="11510" max="11510" width="23.42578125" style="253" bestFit="1" customWidth="1"/>
    <col min="11511" max="11511" width="25.5703125" style="253" customWidth="1"/>
    <col min="11512" max="11512" width="13" style="253" bestFit="1" customWidth="1"/>
    <col min="11513" max="11759" width="9.140625" style="253"/>
    <col min="11760" max="11760" width="9.85546875" style="253" customWidth="1"/>
    <col min="11761" max="11761" width="17.140625" style="253" customWidth="1"/>
    <col min="11762" max="11764" width="9.140625" style="253" customWidth="1"/>
    <col min="11765" max="11765" width="14.85546875" style="253" customWidth="1"/>
    <col min="11766" max="11766" width="23.42578125" style="253" bestFit="1" customWidth="1"/>
    <col min="11767" max="11767" width="25.5703125" style="253" customWidth="1"/>
    <col min="11768" max="11768" width="13" style="253" bestFit="1" customWidth="1"/>
    <col min="11769" max="12015" width="9.140625" style="253"/>
    <col min="12016" max="12016" width="9.85546875" style="253" customWidth="1"/>
    <col min="12017" max="12017" width="17.140625" style="253" customWidth="1"/>
    <col min="12018" max="12020" width="9.140625" style="253" customWidth="1"/>
    <col min="12021" max="12021" width="14.85546875" style="253" customWidth="1"/>
    <col min="12022" max="12022" width="23.42578125" style="253" bestFit="1" customWidth="1"/>
    <col min="12023" max="12023" width="25.5703125" style="253" customWidth="1"/>
    <col min="12024" max="12024" width="13" style="253" bestFit="1" customWidth="1"/>
    <col min="12025" max="12271" width="9.140625" style="253"/>
    <col min="12272" max="12272" width="9.85546875" style="253" customWidth="1"/>
    <col min="12273" max="12273" width="17.140625" style="253" customWidth="1"/>
    <col min="12274" max="12276" width="9.140625" style="253" customWidth="1"/>
    <col min="12277" max="12277" width="14.85546875" style="253" customWidth="1"/>
    <col min="12278" max="12278" width="23.42578125" style="253" bestFit="1" customWidth="1"/>
    <col min="12279" max="12279" width="25.5703125" style="253" customWidth="1"/>
    <col min="12280" max="12280" width="13" style="253" bestFit="1" customWidth="1"/>
    <col min="12281" max="12527" width="9.140625" style="253"/>
    <col min="12528" max="12528" width="9.85546875" style="253" customWidth="1"/>
    <col min="12529" max="12529" width="17.140625" style="253" customWidth="1"/>
    <col min="12530" max="12532" width="9.140625" style="253" customWidth="1"/>
    <col min="12533" max="12533" width="14.85546875" style="253" customWidth="1"/>
    <col min="12534" max="12534" width="23.42578125" style="253" bestFit="1" customWidth="1"/>
    <col min="12535" max="12535" width="25.5703125" style="253" customWidth="1"/>
    <col min="12536" max="12536" width="13" style="253" bestFit="1" customWidth="1"/>
    <col min="12537" max="12783" width="9.140625" style="253"/>
    <col min="12784" max="12784" width="9.85546875" style="253" customWidth="1"/>
    <col min="12785" max="12785" width="17.140625" style="253" customWidth="1"/>
    <col min="12786" max="12788" width="9.140625" style="253" customWidth="1"/>
    <col min="12789" max="12789" width="14.85546875" style="253" customWidth="1"/>
    <col min="12790" max="12790" width="23.42578125" style="253" bestFit="1" customWidth="1"/>
    <col min="12791" max="12791" width="25.5703125" style="253" customWidth="1"/>
    <col min="12792" max="12792" width="13" style="253" bestFit="1" customWidth="1"/>
    <col min="12793" max="13039" width="9.140625" style="253"/>
    <col min="13040" max="13040" width="9.85546875" style="253" customWidth="1"/>
    <col min="13041" max="13041" width="17.140625" style="253" customWidth="1"/>
    <col min="13042" max="13044" width="9.140625" style="253" customWidth="1"/>
    <col min="13045" max="13045" width="14.85546875" style="253" customWidth="1"/>
    <col min="13046" max="13046" width="23.42578125" style="253" bestFit="1" customWidth="1"/>
    <col min="13047" max="13047" width="25.5703125" style="253" customWidth="1"/>
    <col min="13048" max="13048" width="13" style="253" bestFit="1" customWidth="1"/>
    <col min="13049" max="13295" width="9.140625" style="253"/>
    <col min="13296" max="13296" width="9.85546875" style="253" customWidth="1"/>
    <col min="13297" max="13297" width="17.140625" style="253" customWidth="1"/>
    <col min="13298" max="13300" width="9.140625" style="253" customWidth="1"/>
    <col min="13301" max="13301" width="14.85546875" style="253" customWidth="1"/>
    <col min="13302" max="13302" width="23.42578125" style="253" bestFit="1" customWidth="1"/>
    <col min="13303" max="13303" width="25.5703125" style="253" customWidth="1"/>
    <col min="13304" max="13304" width="13" style="253" bestFit="1" customWidth="1"/>
    <col min="13305" max="13551" width="9.140625" style="253"/>
    <col min="13552" max="13552" width="9.85546875" style="253" customWidth="1"/>
    <col min="13553" max="13553" width="17.140625" style="253" customWidth="1"/>
    <col min="13554" max="13556" width="9.140625" style="253" customWidth="1"/>
    <col min="13557" max="13557" width="14.85546875" style="253" customWidth="1"/>
    <col min="13558" max="13558" width="23.42578125" style="253" bestFit="1" customWidth="1"/>
    <col min="13559" max="13559" width="25.5703125" style="253" customWidth="1"/>
    <col min="13560" max="13560" width="13" style="253" bestFit="1" customWidth="1"/>
    <col min="13561" max="13807" width="9.140625" style="253"/>
    <col min="13808" max="13808" width="9.85546875" style="253" customWidth="1"/>
    <col min="13809" max="13809" width="17.140625" style="253" customWidth="1"/>
    <col min="13810" max="13812" width="9.140625" style="253" customWidth="1"/>
    <col min="13813" max="13813" width="14.85546875" style="253" customWidth="1"/>
    <col min="13814" max="13814" width="23.42578125" style="253" bestFit="1" customWidth="1"/>
    <col min="13815" max="13815" width="25.5703125" style="253" customWidth="1"/>
    <col min="13816" max="13816" width="13" style="253" bestFit="1" customWidth="1"/>
    <col min="13817" max="14063" width="9.140625" style="253"/>
    <col min="14064" max="14064" width="9.85546875" style="253" customWidth="1"/>
    <col min="14065" max="14065" width="17.140625" style="253" customWidth="1"/>
    <col min="14066" max="14068" width="9.140625" style="253" customWidth="1"/>
    <col min="14069" max="14069" width="14.85546875" style="253" customWidth="1"/>
    <col min="14070" max="14070" width="23.42578125" style="253" bestFit="1" customWidth="1"/>
    <col min="14071" max="14071" width="25.5703125" style="253" customWidth="1"/>
    <col min="14072" max="14072" width="13" style="253" bestFit="1" customWidth="1"/>
    <col min="14073" max="14319" width="9.140625" style="253"/>
    <col min="14320" max="14320" width="9.85546875" style="253" customWidth="1"/>
    <col min="14321" max="14321" width="17.140625" style="253" customWidth="1"/>
    <col min="14322" max="14324" width="9.140625" style="253" customWidth="1"/>
    <col min="14325" max="14325" width="14.85546875" style="253" customWidth="1"/>
    <col min="14326" max="14326" width="23.42578125" style="253" bestFit="1" customWidth="1"/>
    <col min="14327" max="14327" width="25.5703125" style="253" customWidth="1"/>
    <col min="14328" max="14328" width="13" style="253" bestFit="1" customWidth="1"/>
    <col min="14329" max="14575" width="9.140625" style="253"/>
    <col min="14576" max="14576" width="9.85546875" style="253" customWidth="1"/>
    <col min="14577" max="14577" width="17.140625" style="253" customWidth="1"/>
    <col min="14578" max="14580" width="9.140625" style="253" customWidth="1"/>
    <col min="14581" max="14581" width="14.85546875" style="253" customWidth="1"/>
    <col min="14582" max="14582" width="23.42578125" style="253" bestFit="1" customWidth="1"/>
    <col min="14583" max="14583" width="25.5703125" style="253" customWidth="1"/>
    <col min="14584" max="14584" width="13" style="253" bestFit="1" customWidth="1"/>
    <col min="14585" max="14831" width="9.140625" style="253"/>
    <col min="14832" max="14832" width="9.85546875" style="253" customWidth="1"/>
    <col min="14833" max="14833" width="17.140625" style="253" customWidth="1"/>
    <col min="14834" max="14836" width="9.140625" style="253" customWidth="1"/>
    <col min="14837" max="14837" width="14.85546875" style="253" customWidth="1"/>
    <col min="14838" max="14838" width="23.42578125" style="253" bestFit="1" customWidth="1"/>
    <col min="14839" max="14839" width="25.5703125" style="253" customWidth="1"/>
    <col min="14840" max="14840" width="13" style="253" bestFit="1" customWidth="1"/>
    <col min="14841" max="15087" width="9.140625" style="253"/>
    <col min="15088" max="15088" width="9.85546875" style="253" customWidth="1"/>
    <col min="15089" max="15089" width="17.140625" style="253" customWidth="1"/>
    <col min="15090" max="15092" width="9.140625" style="253" customWidth="1"/>
    <col min="15093" max="15093" width="14.85546875" style="253" customWidth="1"/>
    <col min="15094" max="15094" width="23.42578125" style="253" bestFit="1" customWidth="1"/>
    <col min="15095" max="15095" width="25.5703125" style="253" customWidth="1"/>
    <col min="15096" max="15096" width="13" style="253" bestFit="1" customWidth="1"/>
    <col min="15097" max="15343" width="9.140625" style="253"/>
    <col min="15344" max="15344" width="9.85546875" style="253" customWidth="1"/>
    <col min="15345" max="15345" width="17.140625" style="253" customWidth="1"/>
    <col min="15346" max="15348" width="9.140625" style="253" customWidth="1"/>
    <col min="15349" max="15349" width="14.85546875" style="253" customWidth="1"/>
    <col min="15350" max="15350" width="23.42578125" style="253" bestFit="1" customWidth="1"/>
    <col min="15351" max="15351" width="25.5703125" style="253" customWidth="1"/>
    <col min="15352" max="15352" width="13" style="253" bestFit="1" customWidth="1"/>
    <col min="15353" max="15599" width="9.140625" style="253"/>
    <col min="15600" max="15600" width="9.85546875" style="253" customWidth="1"/>
    <col min="15601" max="15601" width="17.140625" style="253" customWidth="1"/>
    <col min="15602" max="15604" width="9.140625" style="253" customWidth="1"/>
    <col min="15605" max="15605" width="14.85546875" style="253" customWidth="1"/>
    <col min="15606" max="15606" width="23.42578125" style="253" bestFit="1" customWidth="1"/>
    <col min="15607" max="15607" width="25.5703125" style="253" customWidth="1"/>
    <col min="15608" max="15608" width="13" style="253" bestFit="1" customWidth="1"/>
    <col min="15609" max="15855" width="9.140625" style="253"/>
    <col min="15856" max="15856" width="9.85546875" style="253" customWidth="1"/>
    <col min="15857" max="15857" width="17.140625" style="253" customWidth="1"/>
    <col min="15858" max="15860" width="9.140625" style="253" customWidth="1"/>
    <col min="15861" max="15861" width="14.85546875" style="253" customWidth="1"/>
    <col min="15862" max="15862" width="23.42578125" style="253" bestFit="1" customWidth="1"/>
    <col min="15863" max="15863" width="25.5703125" style="253" customWidth="1"/>
    <col min="15864" max="15864" width="13" style="253" bestFit="1" customWidth="1"/>
    <col min="15865" max="16111" width="9.140625" style="253"/>
    <col min="16112" max="16112" width="9.85546875" style="253" customWidth="1"/>
    <col min="16113" max="16113" width="17.140625" style="253" customWidth="1"/>
    <col min="16114" max="16116" width="9.140625" style="253" customWidth="1"/>
    <col min="16117" max="16117" width="14.85546875" style="253" customWidth="1"/>
    <col min="16118" max="16118" width="23.42578125" style="253" bestFit="1" customWidth="1"/>
    <col min="16119" max="16119" width="25.5703125" style="253" customWidth="1"/>
    <col min="16120" max="16120" width="13" style="253" bestFit="1" customWidth="1"/>
    <col min="16121" max="16384" width="9.140625" style="253"/>
  </cols>
  <sheetData>
    <row r="1" spans="1:7" s="251" customFormat="1" ht="50.25" customHeight="1">
      <c r="A1" s="1049"/>
      <c r="B1" s="1049"/>
      <c r="C1" s="1049"/>
      <c r="D1" s="1049"/>
      <c r="E1" s="1049"/>
      <c r="F1" s="1049"/>
      <c r="G1" s="1049"/>
    </row>
    <row r="2" spans="1:7">
      <c r="A2" s="252"/>
      <c r="B2" s="252"/>
      <c r="C2" s="252"/>
      <c r="D2" s="252"/>
      <c r="E2" s="252"/>
      <c r="F2" s="252"/>
      <c r="G2" s="252"/>
    </row>
    <row r="3" spans="1:7" s="258" customFormat="1" ht="20.25">
      <c r="A3" s="254"/>
      <c r="B3" s="255" t="s">
        <v>195</v>
      </c>
      <c r="C3" s="256"/>
      <c r="D3" s="256"/>
      <c r="E3" s="256"/>
      <c r="F3" s="256"/>
      <c r="G3" s="257"/>
    </row>
    <row r="4" spans="1:7" s="251" customFormat="1" ht="20.25">
      <c r="A4" s="259"/>
      <c r="B4" s="260"/>
      <c r="C4" s="260"/>
      <c r="D4" s="260"/>
      <c r="E4" s="260"/>
      <c r="F4" s="260"/>
      <c r="G4" s="261"/>
    </row>
    <row r="5" spans="1:7">
      <c r="A5" s="262"/>
      <c r="B5" s="1050" t="s">
        <v>211</v>
      </c>
      <c r="C5" s="1050"/>
      <c r="D5" s="1050"/>
      <c r="E5" s="1050"/>
      <c r="F5" s="1050"/>
      <c r="G5" s="263"/>
    </row>
    <row r="6" spans="1:7" s="258" customFormat="1" ht="18">
      <c r="A6" s="264"/>
      <c r="B6" s="265"/>
      <c r="C6" s="264"/>
      <c r="D6" s="264"/>
      <c r="E6" s="264"/>
      <c r="F6" s="264"/>
      <c r="G6" s="266"/>
    </row>
    <row r="7" spans="1:7" ht="15">
      <c r="A7" s="267"/>
      <c r="B7" s="268"/>
      <c r="C7" s="268"/>
      <c r="D7" s="268"/>
      <c r="E7" s="267"/>
      <c r="F7" s="267"/>
      <c r="G7" s="269"/>
    </row>
    <row r="8" spans="1:7" s="272" customFormat="1" ht="15">
      <c r="A8" s="270" t="s">
        <v>196</v>
      </c>
      <c r="B8" s="1048" t="s">
        <v>72</v>
      </c>
      <c r="C8" s="1048"/>
      <c r="D8" s="1048"/>
      <c r="E8" s="1048"/>
      <c r="F8" s="1048"/>
      <c r="G8" s="271">
        <f>'A. GRAĐEVINSKO- OBRTNIČKI'!E522</f>
        <v>0</v>
      </c>
    </row>
    <row r="9" spans="1:7" s="272" customFormat="1" ht="15">
      <c r="A9" s="273"/>
      <c r="B9" s="274"/>
      <c r="C9" s="274"/>
      <c r="D9" s="274"/>
      <c r="E9" s="273"/>
      <c r="F9" s="273"/>
      <c r="G9" s="275"/>
    </row>
    <row r="10" spans="1:7" s="272" customFormat="1" ht="15">
      <c r="A10" s="270" t="s">
        <v>197</v>
      </c>
      <c r="B10" s="1048" t="s">
        <v>198</v>
      </c>
      <c r="C10" s="1048"/>
      <c r="D10" s="1048"/>
      <c r="E10" s="1048"/>
      <c r="F10" s="1048"/>
      <c r="G10" s="271">
        <f>'B. STROJARSTVO'!F479</f>
        <v>0</v>
      </c>
    </row>
    <row r="11" spans="1:7" s="272" customFormat="1" ht="15">
      <c r="A11" s="273"/>
      <c r="B11" s="274"/>
      <c r="C11" s="274"/>
      <c r="D11" s="274"/>
      <c r="E11" s="274"/>
      <c r="F11" s="274"/>
      <c r="G11" s="275"/>
    </row>
    <row r="12" spans="1:7" s="272" customFormat="1" ht="15">
      <c r="A12" s="270" t="s">
        <v>199</v>
      </c>
      <c r="B12" s="1048" t="s">
        <v>200</v>
      </c>
      <c r="C12" s="1048"/>
      <c r="D12" s="1048"/>
      <c r="E12" s="1048"/>
      <c r="F12" s="1048"/>
      <c r="G12" s="271">
        <f>'C. ELEKTROINSTALACIJE'!F594</f>
        <v>0</v>
      </c>
    </row>
    <row r="13" spans="1:7" s="272" customFormat="1" ht="15">
      <c r="A13" s="371"/>
      <c r="B13" s="372"/>
      <c r="C13" s="372"/>
      <c r="D13" s="372"/>
      <c r="E13" s="372"/>
      <c r="F13" s="372"/>
      <c r="G13" s="373"/>
    </row>
    <row r="14" spans="1:7" s="272" customFormat="1" ht="15">
      <c r="A14" s="270" t="s">
        <v>381</v>
      </c>
      <c r="B14" s="1048" t="s">
        <v>382</v>
      </c>
      <c r="C14" s="1048"/>
      <c r="D14" s="1048"/>
      <c r="E14" s="1048"/>
      <c r="F14" s="1048"/>
      <c r="G14" s="271">
        <v>0</v>
      </c>
    </row>
    <row r="15" spans="1:7" s="279" customFormat="1" ht="18.75">
      <c r="A15" s="276"/>
      <c r="B15" s="276"/>
      <c r="C15" s="277"/>
      <c r="D15" s="277"/>
      <c r="E15" s="277"/>
      <c r="F15" s="277"/>
      <c r="G15" s="278"/>
    </row>
    <row r="16" spans="1:7" s="284" customFormat="1" ht="15">
      <c r="A16" s="280"/>
      <c r="B16" s="281" t="s">
        <v>15</v>
      </c>
      <c r="C16" s="282"/>
      <c r="D16" s="282"/>
      <c r="E16" s="282"/>
      <c r="F16" s="282"/>
      <c r="G16" s="283">
        <f>SUM(G8:G12)</f>
        <v>0</v>
      </c>
    </row>
    <row r="17" spans="1:7" ht="15">
      <c r="A17" s="285"/>
      <c r="B17" s="286"/>
      <c r="C17" s="287"/>
      <c r="D17" s="287"/>
      <c r="E17" s="287"/>
      <c r="F17" s="287"/>
      <c r="G17" s="288"/>
    </row>
    <row r="18" spans="1:7" s="284" customFormat="1" ht="15">
      <c r="A18" s="280"/>
      <c r="B18" s="281" t="s">
        <v>16</v>
      </c>
      <c r="C18" s="282"/>
      <c r="D18" s="282"/>
      <c r="E18" s="282"/>
      <c r="F18" s="282"/>
      <c r="G18" s="283">
        <f>G16*0.25</f>
        <v>0</v>
      </c>
    </row>
    <row r="19" spans="1:7" s="279" customFormat="1" ht="18">
      <c r="A19" s="289"/>
      <c r="B19" s="290"/>
      <c r="C19" s="290"/>
      <c r="D19" s="290"/>
      <c r="E19" s="290"/>
      <c r="F19" s="290"/>
      <c r="G19" s="291"/>
    </row>
    <row r="20" spans="1:7" s="258" customFormat="1" ht="18">
      <c r="A20" s="292"/>
      <c r="B20" s="293" t="s">
        <v>17</v>
      </c>
      <c r="C20" s="294"/>
      <c r="D20" s="294"/>
      <c r="E20" s="294"/>
      <c r="F20" s="294"/>
      <c r="G20" s="295">
        <f>G16+G18</f>
        <v>0</v>
      </c>
    </row>
    <row r="22" spans="1:7" ht="15">
      <c r="A22" s="296"/>
      <c r="B22" s="297"/>
      <c r="C22" s="298"/>
      <c r="D22" s="298"/>
      <c r="E22" s="299"/>
      <c r="F22" s="299"/>
      <c r="G22" s="300"/>
    </row>
  </sheetData>
  <sheetProtection formatCells="0" formatColumns="0" formatRows="0"/>
  <mergeCells count="6">
    <mergeCell ref="B14:F14"/>
    <mergeCell ref="A1:G1"/>
    <mergeCell ref="B5:F5"/>
    <mergeCell ref="B8:F8"/>
    <mergeCell ref="B10:F10"/>
    <mergeCell ref="B12:F12"/>
  </mergeCells>
  <pageMargins left="0.98425196850393704" right="0.39370078740157483" top="0.35433070866141736"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539"/>
  <sheetViews>
    <sheetView showRuler="0" view="pageBreakPreview" topLeftCell="A493" zoomScaleNormal="100" zoomScaleSheetLayoutView="100" zoomScalePageLayoutView="85" workbookViewId="0">
      <selection activeCell="E12" sqref="E12:E489"/>
    </sheetView>
  </sheetViews>
  <sheetFormatPr defaultRowHeight="15"/>
  <cols>
    <col min="1" max="1" width="5.7109375" style="541" customWidth="1"/>
    <col min="2" max="2" width="44.28515625" style="346" customWidth="1"/>
    <col min="3" max="3" width="4.5703125" style="309" customWidth="1"/>
    <col min="4" max="4" width="8.140625" style="310" customWidth="1"/>
    <col min="5" max="5" width="14.5703125" style="360" customWidth="1"/>
    <col min="6" max="6" width="10.28515625" style="310" customWidth="1"/>
    <col min="7" max="7" width="18.140625" style="514" customWidth="1"/>
    <col min="8" max="256" width="9.140625" style="515"/>
    <col min="257" max="257" width="6.140625" style="515" customWidth="1"/>
    <col min="258" max="258" width="47.28515625" style="515" customWidth="1"/>
    <col min="259" max="259" width="5.5703125" style="515" bestFit="1" customWidth="1"/>
    <col min="260" max="260" width="9.140625" style="515" bestFit="1" customWidth="1"/>
    <col min="261" max="261" width="11.28515625" style="515" customWidth="1"/>
    <col min="262" max="262" width="15" style="515" customWidth="1"/>
    <col min="263" max="512" width="9.140625" style="515"/>
    <col min="513" max="513" width="6.140625" style="515" customWidth="1"/>
    <col min="514" max="514" width="47.28515625" style="515" customWidth="1"/>
    <col min="515" max="515" width="5.5703125" style="515" bestFit="1" customWidth="1"/>
    <col min="516" max="516" width="9.140625" style="515" bestFit="1" customWidth="1"/>
    <col min="517" max="517" width="11.28515625" style="515" customWidth="1"/>
    <col min="518" max="518" width="15" style="515" customWidth="1"/>
    <col min="519" max="768" width="9.140625" style="515"/>
    <col min="769" max="769" width="6.140625" style="515" customWidth="1"/>
    <col min="770" max="770" width="47.28515625" style="515" customWidth="1"/>
    <col min="771" max="771" width="5.5703125" style="515" bestFit="1" customWidth="1"/>
    <col min="772" max="772" width="9.140625" style="515" bestFit="1" customWidth="1"/>
    <col min="773" max="773" width="11.28515625" style="515" customWidth="1"/>
    <col min="774" max="774" width="15" style="515" customWidth="1"/>
    <col min="775" max="1024" width="9.140625" style="515"/>
    <col min="1025" max="1025" width="6.140625" style="515" customWidth="1"/>
    <col min="1026" max="1026" width="47.28515625" style="515" customWidth="1"/>
    <col min="1027" max="1027" width="5.5703125" style="515" bestFit="1" customWidth="1"/>
    <col min="1028" max="1028" width="9.140625" style="515" bestFit="1" customWidth="1"/>
    <col min="1029" max="1029" width="11.28515625" style="515" customWidth="1"/>
    <col min="1030" max="1030" width="15" style="515" customWidth="1"/>
    <col min="1031" max="1280" width="9.140625" style="515"/>
    <col min="1281" max="1281" width="6.140625" style="515" customWidth="1"/>
    <col min="1282" max="1282" width="47.28515625" style="515" customWidth="1"/>
    <col min="1283" max="1283" width="5.5703125" style="515" bestFit="1" customWidth="1"/>
    <col min="1284" max="1284" width="9.140625" style="515" bestFit="1" customWidth="1"/>
    <col min="1285" max="1285" width="11.28515625" style="515" customWidth="1"/>
    <col min="1286" max="1286" width="15" style="515" customWidth="1"/>
    <col min="1287" max="1536" width="9.140625" style="515"/>
    <col min="1537" max="1537" width="6.140625" style="515" customWidth="1"/>
    <col min="1538" max="1538" width="47.28515625" style="515" customWidth="1"/>
    <col min="1539" max="1539" width="5.5703125" style="515" bestFit="1" customWidth="1"/>
    <col min="1540" max="1540" width="9.140625" style="515" bestFit="1" customWidth="1"/>
    <col min="1541" max="1541" width="11.28515625" style="515" customWidth="1"/>
    <col min="1542" max="1542" width="15" style="515" customWidth="1"/>
    <col min="1543" max="1792" width="9.140625" style="515"/>
    <col min="1793" max="1793" width="6.140625" style="515" customWidth="1"/>
    <col min="1794" max="1794" width="47.28515625" style="515" customWidth="1"/>
    <col min="1795" max="1795" width="5.5703125" style="515" bestFit="1" customWidth="1"/>
    <col min="1796" max="1796" width="9.140625" style="515" bestFit="1" customWidth="1"/>
    <col min="1797" max="1797" width="11.28515625" style="515" customWidth="1"/>
    <col min="1798" max="1798" width="15" style="515" customWidth="1"/>
    <col min="1799" max="2048" width="9.140625" style="515"/>
    <col min="2049" max="2049" width="6.140625" style="515" customWidth="1"/>
    <col min="2050" max="2050" width="47.28515625" style="515" customWidth="1"/>
    <col min="2051" max="2051" width="5.5703125" style="515" bestFit="1" customWidth="1"/>
    <col min="2052" max="2052" width="9.140625" style="515" bestFit="1" customWidth="1"/>
    <col min="2053" max="2053" width="11.28515625" style="515" customWidth="1"/>
    <col min="2054" max="2054" width="15" style="515" customWidth="1"/>
    <col min="2055" max="2304" width="9.140625" style="515"/>
    <col min="2305" max="2305" width="6.140625" style="515" customWidth="1"/>
    <col min="2306" max="2306" width="47.28515625" style="515" customWidth="1"/>
    <col min="2307" max="2307" width="5.5703125" style="515" bestFit="1" customWidth="1"/>
    <col min="2308" max="2308" width="9.140625" style="515" bestFit="1" customWidth="1"/>
    <col min="2309" max="2309" width="11.28515625" style="515" customWidth="1"/>
    <col min="2310" max="2310" width="15" style="515" customWidth="1"/>
    <col min="2311" max="2560" width="9.140625" style="515"/>
    <col min="2561" max="2561" width="6.140625" style="515" customWidth="1"/>
    <col min="2562" max="2562" width="47.28515625" style="515" customWidth="1"/>
    <col min="2563" max="2563" width="5.5703125" style="515" bestFit="1" customWidth="1"/>
    <col min="2564" max="2564" width="9.140625" style="515" bestFit="1" customWidth="1"/>
    <col min="2565" max="2565" width="11.28515625" style="515" customWidth="1"/>
    <col min="2566" max="2566" width="15" style="515" customWidth="1"/>
    <col min="2567" max="2816" width="9.140625" style="515"/>
    <col min="2817" max="2817" width="6.140625" style="515" customWidth="1"/>
    <col min="2818" max="2818" width="47.28515625" style="515" customWidth="1"/>
    <col min="2819" max="2819" width="5.5703125" style="515" bestFit="1" customWidth="1"/>
    <col min="2820" max="2820" width="9.140625" style="515" bestFit="1" customWidth="1"/>
    <col min="2821" max="2821" width="11.28515625" style="515" customWidth="1"/>
    <col min="2822" max="2822" width="15" style="515" customWidth="1"/>
    <col min="2823" max="3072" width="9.140625" style="515"/>
    <col min="3073" max="3073" width="6.140625" style="515" customWidth="1"/>
    <col min="3074" max="3074" width="47.28515625" style="515" customWidth="1"/>
    <col min="3075" max="3075" width="5.5703125" style="515" bestFit="1" customWidth="1"/>
    <col min="3076" max="3076" width="9.140625" style="515" bestFit="1" customWidth="1"/>
    <col min="3077" max="3077" width="11.28515625" style="515" customWidth="1"/>
    <col min="3078" max="3078" width="15" style="515" customWidth="1"/>
    <col min="3079" max="3328" width="9.140625" style="515"/>
    <col min="3329" max="3329" width="6.140625" style="515" customWidth="1"/>
    <col min="3330" max="3330" width="47.28515625" style="515" customWidth="1"/>
    <col min="3331" max="3331" width="5.5703125" style="515" bestFit="1" customWidth="1"/>
    <col min="3332" max="3332" width="9.140625" style="515" bestFit="1" customWidth="1"/>
    <col min="3333" max="3333" width="11.28515625" style="515" customWidth="1"/>
    <col min="3334" max="3334" width="15" style="515" customWidth="1"/>
    <col min="3335" max="3584" width="9.140625" style="515"/>
    <col min="3585" max="3585" width="6.140625" style="515" customWidth="1"/>
    <col min="3586" max="3586" width="47.28515625" style="515" customWidth="1"/>
    <col min="3587" max="3587" width="5.5703125" style="515" bestFit="1" customWidth="1"/>
    <col min="3588" max="3588" width="9.140625" style="515" bestFit="1" customWidth="1"/>
    <col min="3589" max="3589" width="11.28515625" style="515" customWidth="1"/>
    <col min="3590" max="3590" width="15" style="515" customWidth="1"/>
    <col min="3591" max="3840" width="9.140625" style="515"/>
    <col min="3841" max="3841" width="6.140625" style="515" customWidth="1"/>
    <col min="3842" max="3842" width="47.28515625" style="515" customWidth="1"/>
    <col min="3843" max="3843" width="5.5703125" style="515" bestFit="1" customWidth="1"/>
    <col min="3844" max="3844" width="9.140625" style="515" bestFit="1" customWidth="1"/>
    <col min="3845" max="3845" width="11.28515625" style="515" customWidth="1"/>
    <col min="3846" max="3846" width="15" style="515" customWidth="1"/>
    <col min="3847" max="4096" width="9.140625" style="515"/>
    <col min="4097" max="4097" width="6.140625" style="515" customWidth="1"/>
    <col min="4098" max="4098" width="47.28515625" style="515" customWidth="1"/>
    <col min="4099" max="4099" width="5.5703125" style="515" bestFit="1" customWidth="1"/>
    <col min="4100" max="4100" width="9.140625" style="515" bestFit="1" customWidth="1"/>
    <col min="4101" max="4101" width="11.28515625" style="515" customWidth="1"/>
    <col min="4102" max="4102" width="15" style="515" customWidth="1"/>
    <col min="4103" max="4352" width="9.140625" style="515"/>
    <col min="4353" max="4353" width="6.140625" style="515" customWidth="1"/>
    <col min="4354" max="4354" width="47.28515625" style="515" customWidth="1"/>
    <col min="4355" max="4355" width="5.5703125" style="515" bestFit="1" customWidth="1"/>
    <col min="4356" max="4356" width="9.140625" style="515" bestFit="1" customWidth="1"/>
    <col min="4357" max="4357" width="11.28515625" style="515" customWidth="1"/>
    <col min="4358" max="4358" width="15" style="515" customWidth="1"/>
    <col min="4359" max="4608" width="9.140625" style="515"/>
    <col min="4609" max="4609" width="6.140625" style="515" customWidth="1"/>
    <col min="4610" max="4610" width="47.28515625" style="515" customWidth="1"/>
    <col min="4611" max="4611" width="5.5703125" style="515" bestFit="1" customWidth="1"/>
    <col min="4612" max="4612" width="9.140625" style="515" bestFit="1" customWidth="1"/>
    <col min="4613" max="4613" width="11.28515625" style="515" customWidth="1"/>
    <col min="4614" max="4614" width="15" style="515" customWidth="1"/>
    <col min="4615" max="4864" width="9.140625" style="515"/>
    <col min="4865" max="4865" width="6.140625" style="515" customWidth="1"/>
    <col min="4866" max="4866" width="47.28515625" style="515" customWidth="1"/>
    <col min="4867" max="4867" width="5.5703125" style="515" bestFit="1" customWidth="1"/>
    <col min="4868" max="4868" width="9.140625" style="515" bestFit="1" customWidth="1"/>
    <col min="4869" max="4869" width="11.28515625" style="515" customWidth="1"/>
    <col min="4870" max="4870" width="15" style="515" customWidth="1"/>
    <col min="4871" max="5120" width="9.140625" style="515"/>
    <col min="5121" max="5121" width="6.140625" style="515" customWidth="1"/>
    <col min="5122" max="5122" width="47.28515625" style="515" customWidth="1"/>
    <col min="5123" max="5123" width="5.5703125" style="515" bestFit="1" customWidth="1"/>
    <col min="5124" max="5124" width="9.140625" style="515" bestFit="1" customWidth="1"/>
    <col min="5125" max="5125" width="11.28515625" style="515" customWidth="1"/>
    <col min="5126" max="5126" width="15" style="515" customWidth="1"/>
    <col min="5127" max="5376" width="9.140625" style="515"/>
    <col min="5377" max="5377" width="6.140625" style="515" customWidth="1"/>
    <col min="5378" max="5378" width="47.28515625" style="515" customWidth="1"/>
    <col min="5379" max="5379" width="5.5703125" style="515" bestFit="1" customWidth="1"/>
    <col min="5380" max="5380" width="9.140625" style="515" bestFit="1" customWidth="1"/>
    <col min="5381" max="5381" width="11.28515625" style="515" customWidth="1"/>
    <col min="5382" max="5382" width="15" style="515" customWidth="1"/>
    <col min="5383" max="5632" width="9.140625" style="515"/>
    <col min="5633" max="5633" width="6.140625" style="515" customWidth="1"/>
    <col min="5634" max="5634" width="47.28515625" style="515" customWidth="1"/>
    <col min="5635" max="5635" width="5.5703125" style="515" bestFit="1" customWidth="1"/>
    <col min="5636" max="5636" width="9.140625" style="515" bestFit="1" customWidth="1"/>
    <col min="5637" max="5637" width="11.28515625" style="515" customWidth="1"/>
    <col min="5638" max="5638" width="15" style="515" customWidth="1"/>
    <col min="5639" max="5888" width="9.140625" style="515"/>
    <col min="5889" max="5889" width="6.140625" style="515" customWidth="1"/>
    <col min="5890" max="5890" width="47.28515625" style="515" customWidth="1"/>
    <col min="5891" max="5891" width="5.5703125" style="515" bestFit="1" customWidth="1"/>
    <col min="5892" max="5892" width="9.140625" style="515" bestFit="1" customWidth="1"/>
    <col min="5893" max="5893" width="11.28515625" style="515" customWidth="1"/>
    <col min="5894" max="5894" width="15" style="515" customWidth="1"/>
    <col min="5895" max="6144" width="9.140625" style="515"/>
    <col min="6145" max="6145" width="6.140625" style="515" customWidth="1"/>
    <col min="6146" max="6146" width="47.28515625" style="515" customWidth="1"/>
    <col min="6147" max="6147" width="5.5703125" style="515" bestFit="1" customWidth="1"/>
    <col min="6148" max="6148" width="9.140625" style="515" bestFit="1" customWidth="1"/>
    <col min="6149" max="6149" width="11.28515625" style="515" customWidth="1"/>
    <col min="6150" max="6150" width="15" style="515" customWidth="1"/>
    <col min="6151" max="6400" width="9.140625" style="515"/>
    <col min="6401" max="6401" width="6.140625" style="515" customWidth="1"/>
    <col min="6402" max="6402" width="47.28515625" style="515" customWidth="1"/>
    <col min="6403" max="6403" width="5.5703125" style="515" bestFit="1" customWidth="1"/>
    <col min="6404" max="6404" width="9.140625" style="515" bestFit="1" customWidth="1"/>
    <col min="6405" max="6405" width="11.28515625" style="515" customWidth="1"/>
    <col min="6406" max="6406" width="15" style="515" customWidth="1"/>
    <col min="6407" max="6656" width="9.140625" style="515"/>
    <col min="6657" max="6657" width="6.140625" style="515" customWidth="1"/>
    <col min="6658" max="6658" width="47.28515625" style="515" customWidth="1"/>
    <col min="6659" max="6659" width="5.5703125" style="515" bestFit="1" customWidth="1"/>
    <col min="6660" max="6660" width="9.140625" style="515" bestFit="1" customWidth="1"/>
    <col min="6661" max="6661" width="11.28515625" style="515" customWidth="1"/>
    <col min="6662" max="6662" width="15" style="515" customWidth="1"/>
    <col min="6663" max="6912" width="9.140625" style="515"/>
    <col min="6913" max="6913" width="6.140625" style="515" customWidth="1"/>
    <col min="6914" max="6914" width="47.28515625" style="515" customWidth="1"/>
    <col min="6915" max="6915" width="5.5703125" style="515" bestFit="1" customWidth="1"/>
    <col min="6916" max="6916" width="9.140625" style="515" bestFit="1" customWidth="1"/>
    <col min="6917" max="6917" width="11.28515625" style="515" customWidth="1"/>
    <col min="6918" max="6918" width="15" style="515" customWidth="1"/>
    <col min="6919" max="7168" width="9.140625" style="515"/>
    <col min="7169" max="7169" width="6.140625" style="515" customWidth="1"/>
    <col min="7170" max="7170" width="47.28515625" style="515" customWidth="1"/>
    <col min="7171" max="7171" width="5.5703125" style="515" bestFit="1" customWidth="1"/>
    <col min="7172" max="7172" width="9.140625" style="515" bestFit="1" customWidth="1"/>
    <col min="7173" max="7173" width="11.28515625" style="515" customWidth="1"/>
    <col min="7174" max="7174" width="15" style="515" customWidth="1"/>
    <col min="7175" max="7424" width="9.140625" style="515"/>
    <col min="7425" max="7425" width="6.140625" style="515" customWidth="1"/>
    <col min="7426" max="7426" width="47.28515625" style="515" customWidth="1"/>
    <col min="7427" max="7427" width="5.5703125" style="515" bestFit="1" customWidth="1"/>
    <col min="7428" max="7428" width="9.140625" style="515" bestFit="1" customWidth="1"/>
    <col min="7429" max="7429" width="11.28515625" style="515" customWidth="1"/>
    <col min="7430" max="7430" width="15" style="515" customWidth="1"/>
    <col min="7431" max="7680" width="9.140625" style="515"/>
    <col min="7681" max="7681" width="6.140625" style="515" customWidth="1"/>
    <col min="7682" max="7682" width="47.28515625" style="515" customWidth="1"/>
    <col min="7683" max="7683" width="5.5703125" style="515" bestFit="1" customWidth="1"/>
    <col min="7684" max="7684" width="9.140625" style="515" bestFit="1" customWidth="1"/>
    <col min="7685" max="7685" width="11.28515625" style="515" customWidth="1"/>
    <col min="7686" max="7686" width="15" style="515" customWidth="1"/>
    <col min="7687" max="7936" width="9.140625" style="515"/>
    <col min="7937" max="7937" width="6.140625" style="515" customWidth="1"/>
    <col min="7938" max="7938" width="47.28515625" style="515" customWidth="1"/>
    <col min="7939" max="7939" width="5.5703125" style="515" bestFit="1" customWidth="1"/>
    <col min="7940" max="7940" width="9.140625" style="515" bestFit="1" customWidth="1"/>
    <col min="7941" max="7941" width="11.28515625" style="515" customWidth="1"/>
    <col min="7942" max="7942" width="15" style="515" customWidth="1"/>
    <col min="7943" max="8192" width="9.140625" style="515"/>
    <col min="8193" max="8193" width="6.140625" style="515" customWidth="1"/>
    <col min="8194" max="8194" width="47.28515625" style="515" customWidth="1"/>
    <col min="8195" max="8195" width="5.5703125" style="515" bestFit="1" customWidth="1"/>
    <col min="8196" max="8196" width="9.140625" style="515" bestFit="1" customWidth="1"/>
    <col min="8197" max="8197" width="11.28515625" style="515" customWidth="1"/>
    <col min="8198" max="8198" width="15" style="515" customWidth="1"/>
    <col min="8199" max="8448" width="9.140625" style="515"/>
    <col min="8449" max="8449" width="6.140625" style="515" customWidth="1"/>
    <col min="8450" max="8450" width="47.28515625" style="515" customWidth="1"/>
    <col min="8451" max="8451" width="5.5703125" style="515" bestFit="1" customWidth="1"/>
    <col min="8452" max="8452" width="9.140625" style="515" bestFit="1" customWidth="1"/>
    <col min="8453" max="8453" width="11.28515625" style="515" customWidth="1"/>
    <col min="8454" max="8454" width="15" style="515" customWidth="1"/>
    <col min="8455" max="8704" width="9.140625" style="515"/>
    <col min="8705" max="8705" width="6.140625" style="515" customWidth="1"/>
    <col min="8706" max="8706" width="47.28515625" style="515" customWidth="1"/>
    <col min="8707" max="8707" width="5.5703125" style="515" bestFit="1" customWidth="1"/>
    <col min="8708" max="8708" width="9.140625" style="515" bestFit="1" customWidth="1"/>
    <col min="8709" max="8709" width="11.28515625" style="515" customWidth="1"/>
    <col min="8710" max="8710" width="15" style="515" customWidth="1"/>
    <col min="8711" max="8960" width="9.140625" style="515"/>
    <col min="8961" max="8961" width="6.140625" style="515" customWidth="1"/>
    <col min="8962" max="8962" width="47.28515625" style="515" customWidth="1"/>
    <col min="8963" max="8963" width="5.5703125" style="515" bestFit="1" customWidth="1"/>
    <col min="8964" max="8964" width="9.140625" style="515" bestFit="1" customWidth="1"/>
    <col min="8965" max="8965" width="11.28515625" style="515" customWidth="1"/>
    <col min="8966" max="8966" width="15" style="515" customWidth="1"/>
    <col min="8967" max="9216" width="9.140625" style="515"/>
    <col min="9217" max="9217" width="6.140625" style="515" customWidth="1"/>
    <col min="9218" max="9218" width="47.28515625" style="515" customWidth="1"/>
    <col min="9219" max="9219" width="5.5703125" style="515" bestFit="1" customWidth="1"/>
    <col min="9220" max="9220" width="9.140625" style="515" bestFit="1" customWidth="1"/>
    <col min="9221" max="9221" width="11.28515625" style="515" customWidth="1"/>
    <col min="9222" max="9222" width="15" style="515" customWidth="1"/>
    <col min="9223" max="9472" width="9.140625" style="515"/>
    <col min="9473" max="9473" width="6.140625" style="515" customWidth="1"/>
    <col min="9474" max="9474" width="47.28515625" style="515" customWidth="1"/>
    <col min="9475" max="9475" width="5.5703125" style="515" bestFit="1" customWidth="1"/>
    <col min="9476" max="9476" width="9.140625" style="515" bestFit="1" customWidth="1"/>
    <col min="9477" max="9477" width="11.28515625" style="515" customWidth="1"/>
    <col min="9478" max="9478" width="15" style="515" customWidth="1"/>
    <col min="9479" max="9728" width="9.140625" style="515"/>
    <col min="9729" max="9729" width="6.140625" style="515" customWidth="1"/>
    <col min="9730" max="9730" width="47.28515625" style="515" customWidth="1"/>
    <col min="9731" max="9731" width="5.5703125" style="515" bestFit="1" customWidth="1"/>
    <col min="9732" max="9732" width="9.140625" style="515" bestFit="1" customWidth="1"/>
    <col min="9733" max="9733" width="11.28515625" style="515" customWidth="1"/>
    <col min="9734" max="9734" width="15" style="515" customWidth="1"/>
    <col min="9735" max="9984" width="9.140625" style="515"/>
    <col min="9985" max="9985" width="6.140625" style="515" customWidth="1"/>
    <col min="9986" max="9986" width="47.28515625" style="515" customWidth="1"/>
    <col min="9987" max="9987" width="5.5703125" style="515" bestFit="1" customWidth="1"/>
    <col min="9988" max="9988" width="9.140625" style="515" bestFit="1" customWidth="1"/>
    <col min="9989" max="9989" width="11.28515625" style="515" customWidth="1"/>
    <col min="9990" max="9990" width="15" style="515" customWidth="1"/>
    <col min="9991" max="10240" width="9.140625" style="515"/>
    <col min="10241" max="10241" width="6.140625" style="515" customWidth="1"/>
    <col min="10242" max="10242" width="47.28515625" style="515" customWidth="1"/>
    <col min="10243" max="10243" width="5.5703125" style="515" bestFit="1" customWidth="1"/>
    <col min="10244" max="10244" width="9.140625" style="515" bestFit="1" customWidth="1"/>
    <col min="10245" max="10245" width="11.28515625" style="515" customWidth="1"/>
    <col min="10246" max="10246" width="15" style="515" customWidth="1"/>
    <col min="10247" max="10496" width="9.140625" style="515"/>
    <col min="10497" max="10497" width="6.140625" style="515" customWidth="1"/>
    <col min="10498" max="10498" width="47.28515625" style="515" customWidth="1"/>
    <col min="10499" max="10499" width="5.5703125" style="515" bestFit="1" customWidth="1"/>
    <col min="10500" max="10500" width="9.140625" style="515" bestFit="1" customWidth="1"/>
    <col min="10501" max="10501" width="11.28515625" style="515" customWidth="1"/>
    <col min="10502" max="10502" width="15" style="515" customWidth="1"/>
    <col min="10503" max="10752" width="9.140625" style="515"/>
    <col min="10753" max="10753" width="6.140625" style="515" customWidth="1"/>
    <col min="10754" max="10754" width="47.28515625" style="515" customWidth="1"/>
    <col min="10755" max="10755" width="5.5703125" style="515" bestFit="1" customWidth="1"/>
    <col min="10756" max="10756" width="9.140625" style="515" bestFit="1" customWidth="1"/>
    <col min="10757" max="10757" width="11.28515625" style="515" customWidth="1"/>
    <col min="10758" max="10758" width="15" style="515" customWidth="1"/>
    <col min="10759" max="11008" width="9.140625" style="515"/>
    <col min="11009" max="11009" width="6.140625" style="515" customWidth="1"/>
    <col min="11010" max="11010" width="47.28515625" style="515" customWidth="1"/>
    <col min="11011" max="11011" width="5.5703125" style="515" bestFit="1" customWidth="1"/>
    <col min="11012" max="11012" width="9.140625" style="515" bestFit="1" customWidth="1"/>
    <col min="11013" max="11013" width="11.28515625" style="515" customWidth="1"/>
    <col min="11014" max="11014" width="15" style="515" customWidth="1"/>
    <col min="11015" max="11264" width="9.140625" style="515"/>
    <col min="11265" max="11265" width="6.140625" style="515" customWidth="1"/>
    <col min="11266" max="11266" width="47.28515625" style="515" customWidth="1"/>
    <col min="11267" max="11267" width="5.5703125" style="515" bestFit="1" customWidth="1"/>
    <col min="11268" max="11268" width="9.140625" style="515" bestFit="1" customWidth="1"/>
    <col min="11269" max="11269" width="11.28515625" style="515" customWidth="1"/>
    <col min="11270" max="11270" width="15" style="515" customWidth="1"/>
    <col min="11271" max="11520" width="9.140625" style="515"/>
    <col min="11521" max="11521" width="6.140625" style="515" customWidth="1"/>
    <col min="11522" max="11522" width="47.28515625" style="515" customWidth="1"/>
    <col min="11523" max="11523" width="5.5703125" style="515" bestFit="1" customWidth="1"/>
    <col min="11524" max="11524" width="9.140625" style="515" bestFit="1" customWidth="1"/>
    <col min="11525" max="11525" width="11.28515625" style="515" customWidth="1"/>
    <col min="11526" max="11526" width="15" style="515" customWidth="1"/>
    <col min="11527" max="11776" width="9.140625" style="515"/>
    <col min="11777" max="11777" width="6.140625" style="515" customWidth="1"/>
    <col min="11778" max="11778" width="47.28515625" style="515" customWidth="1"/>
    <col min="11779" max="11779" width="5.5703125" style="515" bestFit="1" customWidth="1"/>
    <col min="11780" max="11780" width="9.140625" style="515" bestFit="1" customWidth="1"/>
    <col min="11781" max="11781" width="11.28515625" style="515" customWidth="1"/>
    <col min="11782" max="11782" width="15" style="515" customWidth="1"/>
    <col min="11783" max="12032" width="9.140625" style="515"/>
    <col min="12033" max="12033" width="6.140625" style="515" customWidth="1"/>
    <col min="12034" max="12034" width="47.28515625" style="515" customWidth="1"/>
    <col min="12035" max="12035" width="5.5703125" style="515" bestFit="1" customWidth="1"/>
    <col min="12036" max="12036" width="9.140625" style="515" bestFit="1" customWidth="1"/>
    <col min="12037" max="12037" width="11.28515625" style="515" customWidth="1"/>
    <col min="12038" max="12038" width="15" style="515" customWidth="1"/>
    <col min="12039" max="12288" width="9.140625" style="515"/>
    <col min="12289" max="12289" width="6.140625" style="515" customWidth="1"/>
    <col min="12290" max="12290" width="47.28515625" style="515" customWidth="1"/>
    <col min="12291" max="12291" width="5.5703125" style="515" bestFit="1" customWidth="1"/>
    <col min="12292" max="12292" width="9.140625" style="515" bestFit="1" customWidth="1"/>
    <col min="12293" max="12293" width="11.28515625" style="515" customWidth="1"/>
    <col min="12294" max="12294" width="15" style="515" customWidth="1"/>
    <col min="12295" max="12544" width="9.140625" style="515"/>
    <col min="12545" max="12545" width="6.140625" style="515" customWidth="1"/>
    <col min="12546" max="12546" width="47.28515625" style="515" customWidth="1"/>
    <col min="12547" max="12547" width="5.5703125" style="515" bestFit="1" customWidth="1"/>
    <col min="12548" max="12548" width="9.140625" style="515" bestFit="1" customWidth="1"/>
    <col min="12549" max="12549" width="11.28515625" style="515" customWidth="1"/>
    <col min="12550" max="12550" width="15" style="515" customWidth="1"/>
    <col min="12551" max="12800" width="9.140625" style="515"/>
    <col min="12801" max="12801" width="6.140625" style="515" customWidth="1"/>
    <col min="12802" max="12802" width="47.28515625" style="515" customWidth="1"/>
    <col min="12803" max="12803" width="5.5703125" style="515" bestFit="1" customWidth="1"/>
    <col min="12804" max="12804" width="9.140625" style="515" bestFit="1" customWidth="1"/>
    <col min="12805" max="12805" width="11.28515625" style="515" customWidth="1"/>
    <col min="12806" max="12806" width="15" style="515" customWidth="1"/>
    <col min="12807" max="13056" width="9.140625" style="515"/>
    <col min="13057" max="13057" width="6.140625" style="515" customWidth="1"/>
    <col min="13058" max="13058" width="47.28515625" style="515" customWidth="1"/>
    <col min="13059" max="13059" width="5.5703125" style="515" bestFit="1" customWidth="1"/>
    <col min="13060" max="13060" width="9.140625" style="515" bestFit="1" customWidth="1"/>
    <col min="13061" max="13061" width="11.28515625" style="515" customWidth="1"/>
    <col min="13062" max="13062" width="15" style="515" customWidth="1"/>
    <col min="13063" max="13312" width="9.140625" style="515"/>
    <col min="13313" max="13313" width="6.140625" style="515" customWidth="1"/>
    <col min="13314" max="13314" width="47.28515625" style="515" customWidth="1"/>
    <col min="13315" max="13315" width="5.5703125" style="515" bestFit="1" customWidth="1"/>
    <col min="13316" max="13316" width="9.140625" style="515" bestFit="1" customWidth="1"/>
    <col min="13317" max="13317" width="11.28515625" style="515" customWidth="1"/>
    <col min="13318" max="13318" width="15" style="515" customWidth="1"/>
    <col min="13319" max="13568" width="9.140625" style="515"/>
    <col min="13569" max="13569" width="6.140625" style="515" customWidth="1"/>
    <col min="13570" max="13570" width="47.28515625" style="515" customWidth="1"/>
    <col min="13571" max="13571" width="5.5703125" style="515" bestFit="1" customWidth="1"/>
    <col min="13572" max="13572" width="9.140625" style="515" bestFit="1" customWidth="1"/>
    <col min="13573" max="13573" width="11.28515625" style="515" customWidth="1"/>
    <col min="13574" max="13574" width="15" style="515" customWidth="1"/>
    <col min="13575" max="13824" width="9.140625" style="515"/>
    <col min="13825" max="13825" width="6.140625" style="515" customWidth="1"/>
    <col min="13826" max="13826" width="47.28515625" style="515" customWidth="1"/>
    <col min="13827" max="13827" width="5.5703125" style="515" bestFit="1" customWidth="1"/>
    <col min="13828" max="13828" width="9.140625" style="515" bestFit="1" customWidth="1"/>
    <col min="13829" max="13829" width="11.28515625" style="515" customWidth="1"/>
    <col min="13830" max="13830" width="15" style="515" customWidth="1"/>
    <col min="13831" max="14080" width="9.140625" style="515"/>
    <col min="14081" max="14081" width="6.140625" style="515" customWidth="1"/>
    <col min="14082" max="14082" width="47.28515625" style="515" customWidth="1"/>
    <col min="14083" max="14083" width="5.5703125" style="515" bestFit="1" customWidth="1"/>
    <col min="14084" max="14084" width="9.140625" style="515" bestFit="1" customWidth="1"/>
    <col min="14085" max="14085" width="11.28515625" style="515" customWidth="1"/>
    <col min="14086" max="14086" width="15" style="515" customWidth="1"/>
    <col min="14087" max="14336" width="9.140625" style="515"/>
    <col min="14337" max="14337" width="6.140625" style="515" customWidth="1"/>
    <col min="14338" max="14338" width="47.28515625" style="515" customWidth="1"/>
    <col min="14339" max="14339" width="5.5703125" style="515" bestFit="1" customWidth="1"/>
    <col min="14340" max="14340" width="9.140625" style="515" bestFit="1" customWidth="1"/>
    <col min="14341" max="14341" width="11.28515625" style="515" customWidth="1"/>
    <col min="14342" max="14342" width="15" style="515" customWidth="1"/>
    <col min="14343" max="14592" width="9.140625" style="515"/>
    <col min="14593" max="14593" width="6.140625" style="515" customWidth="1"/>
    <col min="14594" max="14594" width="47.28515625" style="515" customWidth="1"/>
    <col min="14595" max="14595" width="5.5703125" style="515" bestFit="1" customWidth="1"/>
    <col min="14596" max="14596" width="9.140625" style="515" bestFit="1" customWidth="1"/>
    <col min="14597" max="14597" width="11.28515625" style="515" customWidth="1"/>
    <col min="14598" max="14598" width="15" style="515" customWidth="1"/>
    <col min="14599" max="14848" width="9.140625" style="515"/>
    <col min="14849" max="14849" width="6.140625" style="515" customWidth="1"/>
    <col min="14850" max="14850" width="47.28515625" style="515" customWidth="1"/>
    <col min="14851" max="14851" width="5.5703125" style="515" bestFit="1" customWidth="1"/>
    <col min="14852" max="14852" width="9.140625" style="515" bestFit="1" customWidth="1"/>
    <col min="14853" max="14853" width="11.28515625" style="515" customWidth="1"/>
    <col min="14854" max="14854" width="15" style="515" customWidth="1"/>
    <col min="14855" max="15104" width="9.140625" style="515"/>
    <col min="15105" max="15105" width="6.140625" style="515" customWidth="1"/>
    <col min="15106" max="15106" width="47.28515625" style="515" customWidth="1"/>
    <col min="15107" max="15107" width="5.5703125" style="515" bestFit="1" customWidth="1"/>
    <col min="15108" max="15108" width="9.140625" style="515" bestFit="1" customWidth="1"/>
    <col min="15109" max="15109" width="11.28515625" style="515" customWidth="1"/>
    <col min="15110" max="15110" width="15" style="515" customWidth="1"/>
    <col min="15111" max="15360" width="9.140625" style="515"/>
    <col min="15361" max="15361" width="6.140625" style="515" customWidth="1"/>
    <col min="15362" max="15362" width="47.28515625" style="515" customWidth="1"/>
    <col min="15363" max="15363" width="5.5703125" style="515" bestFit="1" customWidth="1"/>
    <col min="15364" max="15364" width="9.140625" style="515" bestFit="1" customWidth="1"/>
    <col min="15365" max="15365" width="11.28515625" style="515" customWidth="1"/>
    <col min="15366" max="15366" width="15" style="515" customWidth="1"/>
    <col min="15367" max="15616" width="9.140625" style="515"/>
    <col min="15617" max="15617" width="6.140625" style="515" customWidth="1"/>
    <col min="15618" max="15618" width="47.28515625" style="515" customWidth="1"/>
    <col min="15619" max="15619" width="5.5703125" style="515" bestFit="1" customWidth="1"/>
    <col min="15620" max="15620" width="9.140625" style="515" bestFit="1" customWidth="1"/>
    <col min="15621" max="15621" width="11.28515625" style="515" customWidth="1"/>
    <col min="15622" max="15622" width="15" style="515" customWidth="1"/>
    <col min="15623" max="15872" width="9.140625" style="515"/>
    <col min="15873" max="15873" width="6.140625" style="515" customWidth="1"/>
    <col min="15874" max="15874" width="47.28515625" style="515" customWidth="1"/>
    <col min="15875" max="15875" width="5.5703125" style="515" bestFit="1" customWidth="1"/>
    <col min="15876" max="15876" width="9.140625" style="515" bestFit="1" customWidth="1"/>
    <col min="15877" max="15877" width="11.28515625" style="515" customWidth="1"/>
    <col min="15878" max="15878" width="15" style="515" customWidth="1"/>
    <col min="15879" max="16128" width="9.140625" style="515"/>
    <col min="16129" max="16129" width="6.140625" style="515" customWidth="1"/>
    <col min="16130" max="16130" width="47.28515625" style="515" customWidth="1"/>
    <col min="16131" max="16131" width="5.5703125" style="515" bestFit="1" customWidth="1"/>
    <col min="16132" max="16132" width="9.140625" style="515" bestFit="1" customWidth="1"/>
    <col min="16133" max="16133" width="11.28515625" style="515" customWidth="1"/>
    <col min="16134" max="16134" width="15" style="515" customWidth="1"/>
    <col min="16135" max="16384" width="9.140625" style="515"/>
  </cols>
  <sheetData>
    <row r="1" spans="1:7" s="506" customFormat="1" ht="50.25" customHeight="1">
      <c r="A1" s="1051"/>
      <c r="B1" s="1051"/>
      <c r="C1" s="1051"/>
      <c r="D1" s="1051"/>
      <c r="E1" s="1051"/>
      <c r="F1" s="1051"/>
      <c r="G1" s="505"/>
    </row>
    <row r="2" spans="1:7" s="508" customFormat="1" ht="15.75">
      <c r="A2" s="702" t="s">
        <v>13</v>
      </c>
      <c r="B2" s="703" t="s">
        <v>72</v>
      </c>
      <c r="C2" s="704"/>
      <c r="D2" s="704"/>
      <c r="E2" s="705"/>
      <c r="F2" s="706"/>
      <c r="G2" s="507"/>
    </row>
    <row r="3" spans="1:7" s="510" customFormat="1" ht="18" customHeight="1">
      <c r="A3" s="715" t="s">
        <v>1</v>
      </c>
      <c r="B3" s="716" t="s">
        <v>2</v>
      </c>
      <c r="C3" s="717" t="s">
        <v>3</v>
      </c>
      <c r="D3" s="717" t="s">
        <v>4</v>
      </c>
      <c r="E3" s="718" t="s">
        <v>5</v>
      </c>
      <c r="F3" s="717" t="s">
        <v>6</v>
      </c>
      <c r="G3" s="509"/>
    </row>
    <row r="4" spans="1:7" s="512" customFormat="1">
      <c r="A4" s="707"/>
      <c r="B4" s="331"/>
      <c r="C4" s="332"/>
      <c r="D4" s="332"/>
      <c r="E4" s="333"/>
      <c r="F4" s="708"/>
      <c r="G4" s="511"/>
    </row>
    <row r="5" spans="1:7" s="512" customFormat="1">
      <c r="A5" s="709"/>
      <c r="B5" s="331"/>
      <c r="C5" s="332"/>
      <c r="D5" s="332"/>
      <c r="E5" s="333"/>
      <c r="F5" s="708"/>
      <c r="G5" s="511"/>
    </row>
    <row r="6" spans="1:7" s="519" customFormat="1">
      <c r="A6" s="710" t="s">
        <v>12</v>
      </c>
      <c r="B6" s="1052" t="s">
        <v>73</v>
      </c>
      <c r="C6" s="1052"/>
      <c r="D6" s="517"/>
      <c r="E6" s="76"/>
      <c r="F6" s="711"/>
      <c r="G6" s="518"/>
    </row>
    <row r="7" spans="1:7">
      <c r="A7" s="712"/>
      <c r="C7" s="1"/>
      <c r="D7" s="347"/>
      <c r="E7" s="2"/>
      <c r="F7" s="713"/>
    </row>
    <row r="8" spans="1:7">
      <c r="A8" s="714"/>
      <c r="B8" s="521" t="s">
        <v>22</v>
      </c>
      <c r="C8" s="43"/>
      <c r="D8" s="522"/>
      <c r="E8" s="29"/>
      <c r="F8" s="361"/>
    </row>
    <row r="9" spans="1:7">
      <c r="A9" s="714"/>
      <c r="B9" s="523"/>
      <c r="C9" s="43"/>
      <c r="D9" s="522"/>
      <c r="E9" s="29"/>
      <c r="F9" s="361"/>
    </row>
    <row r="10" spans="1:7" ht="98.25" customHeight="1">
      <c r="A10" s="1053" t="s">
        <v>212</v>
      </c>
      <c r="B10" s="1053"/>
      <c r="C10" s="1053"/>
      <c r="D10" s="1053"/>
      <c r="E10" s="1053"/>
      <c r="F10" s="1053"/>
    </row>
    <row r="11" spans="1:7">
      <c r="A11" s="712"/>
      <c r="B11" s="25"/>
      <c r="C11" s="1"/>
      <c r="D11" s="347"/>
      <c r="E11" s="2"/>
      <c r="F11" s="713"/>
    </row>
    <row r="12" spans="1:7" s="525" customFormat="1" ht="15.75">
      <c r="A12" s="132" t="s">
        <v>18</v>
      </c>
      <c r="B12" s="20" t="s">
        <v>21</v>
      </c>
      <c r="C12" s="21"/>
      <c r="D12" s="22"/>
      <c r="E12" s="23"/>
      <c r="F12" s="24"/>
      <c r="G12" s="524"/>
    </row>
    <row r="13" spans="1:7" s="525" customFormat="1" ht="89.25">
      <c r="A13" s="133"/>
      <c r="B13" s="40" t="s">
        <v>251</v>
      </c>
      <c r="C13" s="26"/>
      <c r="D13" s="22"/>
      <c r="E13" s="27"/>
      <c r="F13" s="28"/>
      <c r="G13" s="524"/>
    </row>
    <row r="14" spans="1:7" s="326" customFormat="1" ht="15.75">
      <c r="A14" s="134"/>
      <c r="B14" s="34" t="s">
        <v>19</v>
      </c>
      <c r="C14" s="35" t="s">
        <v>20</v>
      </c>
      <c r="D14" s="8">
        <v>1</v>
      </c>
      <c r="E14" s="36"/>
      <c r="F14" s="37">
        <f>D14*E14</f>
        <v>0</v>
      </c>
      <c r="G14" s="526"/>
    </row>
    <row r="15" spans="1:7" s="326" customFormat="1" ht="15.75">
      <c r="A15" s="527"/>
      <c r="B15" s="4"/>
      <c r="C15" s="5"/>
      <c r="D15" s="6"/>
      <c r="E15" s="7"/>
      <c r="F15" s="674"/>
      <c r="G15" s="526"/>
    </row>
    <row r="16" spans="1:7" s="326" customFormat="1" ht="15.75">
      <c r="A16" s="132" t="s">
        <v>98</v>
      </c>
      <c r="B16" s="42" t="s">
        <v>74</v>
      </c>
      <c r="C16" s="30"/>
      <c r="D16" s="74"/>
      <c r="E16" s="70"/>
      <c r="F16" s="71"/>
      <c r="G16" s="526"/>
    </row>
    <row r="17" spans="1:7" s="326" customFormat="1" ht="180" customHeight="1">
      <c r="A17" s="38"/>
      <c r="B17" s="40" t="s">
        <v>784</v>
      </c>
      <c r="C17" s="44"/>
      <c r="D17" s="72"/>
      <c r="E17" s="73"/>
      <c r="F17" s="45"/>
      <c r="G17" s="526"/>
    </row>
    <row r="18" spans="1:7" s="326" customFormat="1" ht="15.75">
      <c r="A18" s="46"/>
      <c r="B18" s="31" t="s">
        <v>75</v>
      </c>
      <c r="C18" s="41" t="s">
        <v>7</v>
      </c>
      <c r="D18" s="64">
        <v>2800</v>
      </c>
      <c r="E18" s="39"/>
      <c r="F18" s="37">
        <f>D18*E18</f>
        <v>0</v>
      </c>
      <c r="G18" s="526"/>
    </row>
    <row r="19" spans="1:7" s="326" customFormat="1" ht="15.75">
      <c r="A19" s="527"/>
      <c r="B19" s="4"/>
      <c r="C19" s="5"/>
      <c r="D19" s="6"/>
      <c r="E19" s="7"/>
      <c r="F19" s="674"/>
      <c r="G19" s="526"/>
    </row>
    <row r="20" spans="1:7" s="326" customFormat="1" ht="15.75">
      <c r="A20" s="132" t="s">
        <v>99</v>
      </c>
      <c r="B20" s="42" t="s">
        <v>252</v>
      </c>
      <c r="C20" s="42"/>
      <c r="D20" s="49"/>
      <c r="E20" s="70"/>
      <c r="F20" s="71"/>
      <c r="G20" s="526"/>
    </row>
    <row r="21" spans="1:7" s="326" customFormat="1" ht="191.25">
      <c r="A21" s="38"/>
      <c r="B21" s="75" t="s">
        <v>785</v>
      </c>
      <c r="C21" s="41"/>
      <c r="D21" s="64"/>
      <c r="E21" s="39"/>
      <c r="F21" s="45"/>
      <c r="G21" s="528"/>
    </row>
    <row r="22" spans="1:7" s="326" customFormat="1" ht="15.75">
      <c r="A22" s="38"/>
      <c r="B22" s="31" t="s">
        <v>253</v>
      </c>
      <c r="C22" s="41" t="s">
        <v>104</v>
      </c>
      <c r="D22" s="64">
        <v>80</v>
      </c>
      <c r="E22" s="39"/>
      <c r="F22" s="37">
        <f>D22*E22</f>
        <v>0</v>
      </c>
      <c r="G22" s="526"/>
    </row>
    <row r="23" spans="1:7" s="326" customFormat="1" ht="15.75">
      <c r="A23" s="527"/>
      <c r="B23" s="4"/>
      <c r="C23" s="5"/>
      <c r="D23" s="6"/>
      <c r="E23" s="7"/>
      <c r="F23" s="674"/>
      <c r="G23" s="526"/>
    </row>
    <row r="24" spans="1:7" s="326" customFormat="1" ht="15.75">
      <c r="A24" s="132" t="s">
        <v>100</v>
      </c>
      <c r="B24" s="82" t="s">
        <v>257</v>
      </c>
      <c r="C24" s="42"/>
      <c r="D24" s="74"/>
      <c r="E24" s="70"/>
      <c r="F24" s="71"/>
      <c r="G24" s="526"/>
    </row>
    <row r="25" spans="1:7" s="326" customFormat="1" ht="114.75">
      <c r="A25" s="38"/>
      <c r="B25" s="75" t="s">
        <v>786</v>
      </c>
      <c r="C25" s="41"/>
      <c r="D25" s="64"/>
      <c r="E25" s="39"/>
      <c r="F25" s="45"/>
      <c r="G25" s="526"/>
    </row>
    <row r="26" spans="1:7" s="326" customFormat="1" ht="15.75">
      <c r="A26" s="38"/>
      <c r="B26" s="31" t="s">
        <v>254</v>
      </c>
      <c r="C26" s="41" t="s">
        <v>24</v>
      </c>
      <c r="D26" s="64">
        <v>195</v>
      </c>
      <c r="E26" s="39"/>
      <c r="F26" s="37">
        <f>D26*E26</f>
        <v>0</v>
      </c>
      <c r="G26" s="526"/>
    </row>
    <row r="27" spans="1:7" s="326" customFormat="1" ht="15.75">
      <c r="A27" s="529"/>
      <c r="B27" s="4"/>
      <c r="C27" s="5"/>
      <c r="D27" s="6"/>
      <c r="E27" s="7"/>
      <c r="F27" s="674"/>
      <c r="G27" s="526"/>
    </row>
    <row r="28" spans="1:7" s="326" customFormat="1" ht="27" customHeight="1">
      <c r="A28" s="111" t="s">
        <v>101</v>
      </c>
      <c r="B28" s="1058" t="s">
        <v>561</v>
      </c>
      <c r="C28" s="1058"/>
      <c r="D28" s="1058"/>
      <c r="E28" s="109"/>
      <c r="F28" s="110"/>
      <c r="G28" s="526"/>
    </row>
    <row r="29" spans="1:7" s="326" customFormat="1" ht="140.25">
      <c r="A29" s="320"/>
      <c r="B29" s="117" t="s">
        <v>787</v>
      </c>
      <c r="C29" s="321"/>
      <c r="D29" s="322"/>
      <c r="E29" s="323"/>
      <c r="F29" s="324"/>
      <c r="G29" s="526"/>
    </row>
    <row r="30" spans="1:7" s="326" customFormat="1" ht="15.75">
      <c r="A30" s="122"/>
      <c r="B30" s="140" t="s">
        <v>256</v>
      </c>
      <c r="C30" s="123" t="s">
        <v>24</v>
      </c>
      <c r="D30" s="64">
        <v>135</v>
      </c>
      <c r="E30" s="39"/>
      <c r="F30" s="37">
        <f>D30*E30</f>
        <v>0</v>
      </c>
      <c r="G30" s="526"/>
    </row>
    <row r="31" spans="1:7" s="326" customFormat="1" ht="15.75">
      <c r="A31" s="530"/>
      <c r="F31" s="675"/>
      <c r="G31" s="526"/>
    </row>
    <row r="32" spans="1:7" s="326" customFormat="1" ht="15.75">
      <c r="A32" s="132" t="s">
        <v>152</v>
      </c>
      <c r="B32" s="42" t="s">
        <v>255</v>
      </c>
      <c r="C32" s="30"/>
      <c r="D32" s="74"/>
      <c r="E32" s="70"/>
      <c r="F32" s="71"/>
      <c r="G32" s="526"/>
    </row>
    <row r="33" spans="1:7" s="326" customFormat="1" ht="140.25">
      <c r="A33" s="81"/>
      <c r="B33" s="75" t="s">
        <v>788</v>
      </c>
      <c r="C33" s="80"/>
      <c r="D33" s="79"/>
      <c r="E33" s="78"/>
      <c r="F33" s="155"/>
      <c r="G33" s="526"/>
    </row>
    <row r="34" spans="1:7" s="326" customFormat="1" ht="15.75">
      <c r="A34" s="46"/>
      <c r="B34" s="31" t="s">
        <v>151</v>
      </c>
      <c r="C34" s="41" t="s">
        <v>24</v>
      </c>
      <c r="D34" s="64">
        <v>261</v>
      </c>
      <c r="E34" s="39"/>
      <c r="F34" s="37">
        <f>D34*E34</f>
        <v>0</v>
      </c>
      <c r="G34" s="526"/>
    </row>
    <row r="35" spans="1:7" s="326" customFormat="1" ht="15.75">
      <c r="A35" s="46"/>
      <c r="B35" s="31" t="s">
        <v>76</v>
      </c>
      <c r="C35" s="41" t="s">
        <v>24</v>
      </c>
      <c r="D35" s="64">
        <v>198</v>
      </c>
      <c r="E35" s="39"/>
      <c r="F35" s="37">
        <f>D35*E35</f>
        <v>0</v>
      </c>
      <c r="G35" s="526"/>
    </row>
    <row r="36" spans="1:7" s="326" customFormat="1" ht="15.75">
      <c r="A36" s="46"/>
      <c r="B36" s="31" t="s">
        <v>258</v>
      </c>
      <c r="C36" s="41" t="s">
        <v>24</v>
      </c>
      <c r="D36" s="64">
        <v>134</v>
      </c>
      <c r="E36" s="39"/>
      <c r="F36" s="37">
        <f>D36*E36</f>
        <v>0</v>
      </c>
      <c r="G36" s="526"/>
    </row>
    <row r="37" spans="1:7" s="326" customFormat="1" ht="15.75">
      <c r="A37" s="305"/>
      <c r="B37" s="25"/>
      <c r="C37" s="124"/>
      <c r="D37" s="125"/>
      <c r="E37" s="126"/>
      <c r="F37" s="674"/>
      <c r="G37" s="526"/>
    </row>
    <row r="38" spans="1:7" s="326" customFormat="1" ht="15.75">
      <c r="A38" s="111" t="s">
        <v>153</v>
      </c>
      <c r="B38" s="112" t="s">
        <v>260</v>
      </c>
      <c r="C38" s="112"/>
      <c r="D38" s="113"/>
      <c r="E38" s="114"/>
      <c r="F38" s="115"/>
      <c r="G38" s="526"/>
    </row>
    <row r="39" spans="1:7" s="326" customFormat="1" ht="127.5">
      <c r="A39" s="122"/>
      <c r="B39" s="117" t="s">
        <v>789</v>
      </c>
      <c r="C39" s="123"/>
      <c r="D39" s="141"/>
      <c r="E39" s="142"/>
      <c r="F39" s="169"/>
      <c r="G39" s="526"/>
    </row>
    <row r="40" spans="1:7" s="326" customFormat="1" ht="15.75">
      <c r="A40" s="122"/>
      <c r="B40" s="140" t="s">
        <v>259</v>
      </c>
      <c r="C40" s="123" t="s">
        <v>24</v>
      </c>
      <c r="D40" s="64">
        <v>286</v>
      </c>
      <c r="E40" s="39"/>
      <c r="F40" s="37">
        <f>D40*E40</f>
        <v>0</v>
      </c>
      <c r="G40" s="526"/>
    </row>
    <row r="41" spans="1:7" s="326" customFormat="1" ht="15.75">
      <c r="A41" s="530"/>
      <c r="F41" s="675"/>
      <c r="G41" s="526"/>
    </row>
    <row r="42" spans="1:7" s="326" customFormat="1" ht="15.75">
      <c r="A42" s="132" t="s">
        <v>154</v>
      </c>
      <c r="B42" s="42" t="s">
        <v>266</v>
      </c>
      <c r="C42" s="42"/>
      <c r="D42" s="74"/>
      <c r="E42" s="206"/>
      <c r="F42" s="207"/>
      <c r="G42" s="526"/>
    </row>
    <row r="43" spans="1:7" s="326" customFormat="1" ht="178.5">
      <c r="A43" s="46"/>
      <c r="B43" s="75" t="s">
        <v>790</v>
      </c>
      <c r="C43" s="41"/>
      <c r="D43" s="32"/>
      <c r="E43" s="33"/>
      <c r="F43" s="45"/>
      <c r="G43" s="526"/>
    </row>
    <row r="44" spans="1:7" s="326" customFormat="1" ht="15.75">
      <c r="A44" s="46"/>
      <c r="B44" s="31" t="s">
        <v>77</v>
      </c>
      <c r="C44" s="135" t="s">
        <v>7</v>
      </c>
      <c r="D44" s="32">
        <v>1146</v>
      </c>
      <c r="E44" s="33"/>
      <c r="F44" s="37">
        <f>D44*E44</f>
        <v>0</v>
      </c>
      <c r="G44" s="526"/>
    </row>
    <row r="45" spans="1:7" s="326" customFormat="1" ht="15.75">
      <c r="A45" s="530"/>
      <c r="F45" s="675"/>
      <c r="G45" s="526"/>
    </row>
    <row r="46" spans="1:7" s="326" customFormat="1" ht="15.75">
      <c r="A46" s="132" t="s">
        <v>155</v>
      </c>
      <c r="B46" s="42" t="s">
        <v>261</v>
      </c>
      <c r="C46" s="42"/>
      <c r="D46" s="74"/>
      <c r="E46" s="206"/>
      <c r="F46" s="207"/>
      <c r="G46" s="526"/>
    </row>
    <row r="47" spans="1:7" s="326" customFormat="1" ht="140.25">
      <c r="A47" s="46"/>
      <c r="B47" s="75" t="s">
        <v>791</v>
      </c>
      <c r="C47" s="41"/>
      <c r="D47" s="32"/>
      <c r="E47" s="33"/>
      <c r="F47" s="45"/>
      <c r="G47" s="526"/>
    </row>
    <row r="48" spans="1:7" s="326" customFormat="1" ht="15.75">
      <c r="A48" s="46"/>
      <c r="B48" s="31" t="s">
        <v>149</v>
      </c>
      <c r="C48" s="41" t="s">
        <v>7</v>
      </c>
      <c r="D48" s="32">
        <v>512</v>
      </c>
      <c r="E48" s="33"/>
      <c r="F48" s="37">
        <f>D48*E48</f>
        <v>0</v>
      </c>
      <c r="G48" s="526"/>
    </row>
    <row r="49" spans="1:7" s="326" customFormat="1" ht="15.75">
      <c r="A49" s="530"/>
      <c r="F49" s="675"/>
      <c r="G49" s="526"/>
    </row>
    <row r="50" spans="1:7" s="326" customFormat="1" ht="15.75">
      <c r="A50" s="132" t="s">
        <v>102</v>
      </c>
      <c r="B50" s="42" t="s">
        <v>262</v>
      </c>
      <c r="C50" s="42"/>
      <c r="D50" s="74"/>
      <c r="E50" s="206"/>
      <c r="F50" s="207"/>
      <c r="G50" s="526"/>
    </row>
    <row r="51" spans="1:7" s="326" customFormat="1" ht="127.5">
      <c r="A51" s="46"/>
      <c r="B51" s="75" t="s">
        <v>792</v>
      </c>
      <c r="C51" s="41"/>
      <c r="D51" s="32"/>
      <c r="E51" s="33"/>
      <c r="F51" s="45"/>
      <c r="G51" s="526"/>
    </row>
    <row r="52" spans="1:7" s="326" customFormat="1" ht="15.75">
      <c r="A52" s="46"/>
      <c r="B52" s="31" t="s">
        <v>149</v>
      </c>
      <c r="C52" s="41" t="s">
        <v>7</v>
      </c>
      <c r="D52" s="32">
        <v>182</v>
      </c>
      <c r="E52" s="33"/>
      <c r="F52" s="37">
        <f>D52*E52</f>
        <v>0</v>
      </c>
      <c r="G52" s="526"/>
    </row>
    <row r="53" spans="1:7" s="326" customFormat="1" ht="15.75">
      <c r="A53" s="531"/>
      <c r="B53" s="25"/>
      <c r="C53" s="124"/>
      <c r="D53" s="125"/>
      <c r="E53" s="126"/>
      <c r="F53" s="674"/>
      <c r="G53" s="526"/>
    </row>
    <row r="54" spans="1:7" s="326" customFormat="1" ht="15.75">
      <c r="A54" s="132" t="s">
        <v>103</v>
      </c>
      <c r="B54" s="42" t="s">
        <v>263</v>
      </c>
      <c r="C54" s="42"/>
      <c r="D54" s="74"/>
      <c r="E54" s="206"/>
      <c r="F54" s="207"/>
      <c r="G54" s="526"/>
    </row>
    <row r="55" spans="1:7" s="326" customFormat="1" ht="102">
      <c r="A55" s="46"/>
      <c r="B55" s="75" t="s">
        <v>793</v>
      </c>
      <c r="C55" s="41"/>
      <c r="D55" s="32"/>
      <c r="E55" s="33"/>
      <c r="F55" s="45"/>
      <c r="G55" s="526"/>
    </row>
    <row r="56" spans="1:7" s="326" customFormat="1" ht="15.75">
      <c r="A56" s="46"/>
      <c r="B56" s="31" t="s">
        <v>264</v>
      </c>
      <c r="C56" s="41" t="s">
        <v>7</v>
      </c>
      <c r="D56" s="32">
        <v>66</v>
      </c>
      <c r="E56" s="33"/>
      <c r="F56" s="37">
        <f>D56*E56</f>
        <v>0</v>
      </c>
      <c r="G56" s="526"/>
    </row>
    <row r="57" spans="1:7" s="326" customFormat="1" ht="15.75">
      <c r="A57" s="531"/>
      <c r="B57" s="25"/>
      <c r="C57" s="124"/>
      <c r="D57" s="125"/>
      <c r="E57" s="126"/>
      <c r="F57" s="674"/>
      <c r="G57" s="526"/>
    </row>
    <row r="58" spans="1:7" s="326" customFormat="1" ht="25.5">
      <c r="A58" s="132" t="s">
        <v>157</v>
      </c>
      <c r="B58" s="42" t="s">
        <v>267</v>
      </c>
      <c r="C58" s="42"/>
      <c r="D58" s="74"/>
      <c r="E58" s="206"/>
      <c r="F58" s="207"/>
      <c r="G58" s="526"/>
    </row>
    <row r="59" spans="1:7" s="326" customFormat="1" ht="140.25">
      <c r="A59" s="46"/>
      <c r="B59" s="75" t="s">
        <v>794</v>
      </c>
      <c r="C59" s="41"/>
      <c r="D59" s="32"/>
      <c r="E59" s="33"/>
      <c r="F59" s="45"/>
      <c r="G59" s="526"/>
    </row>
    <row r="60" spans="1:7" s="326" customFormat="1" ht="15.75">
      <c r="A60" s="46"/>
      <c r="B60" s="31" t="s">
        <v>149</v>
      </c>
      <c r="C60" s="41" t="s">
        <v>7</v>
      </c>
      <c r="D60" s="32">
        <v>1210</v>
      </c>
      <c r="E60" s="33"/>
      <c r="F60" s="37">
        <f>D60*E60</f>
        <v>0</v>
      </c>
      <c r="G60" s="526"/>
    </row>
    <row r="61" spans="1:7" s="326" customFormat="1" ht="15.75">
      <c r="A61" s="530"/>
      <c r="F61" s="675"/>
      <c r="G61" s="526"/>
    </row>
    <row r="62" spans="1:7" s="326" customFormat="1" ht="15.75">
      <c r="A62" s="132" t="s">
        <v>162</v>
      </c>
      <c r="B62" s="42" t="s">
        <v>265</v>
      </c>
      <c r="C62" s="42"/>
      <c r="D62" s="74"/>
      <c r="E62" s="206"/>
      <c r="F62" s="207"/>
      <c r="G62" s="526"/>
    </row>
    <row r="63" spans="1:7" s="326" customFormat="1" ht="153">
      <c r="A63" s="46"/>
      <c r="B63" s="75" t="s">
        <v>795</v>
      </c>
      <c r="C63" s="41"/>
      <c r="D63" s="32"/>
      <c r="E63" s="33"/>
      <c r="F63" s="45"/>
      <c r="G63" s="526"/>
    </row>
    <row r="64" spans="1:7" s="326" customFormat="1" ht="15.75">
      <c r="A64" s="46"/>
      <c r="B64" s="31" t="s">
        <v>205</v>
      </c>
      <c r="C64" s="135" t="s">
        <v>7</v>
      </c>
      <c r="D64" s="32">
        <v>1401</v>
      </c>
      <c r="E64" s="33"/>
      <c r="F64" s="37">
        <f>D64*E64</f>
        <v>0</v>
      </c>
      <c r="G64" s="526"/>
    </row>
    <row r="65" spans="1:7" s="326" customFormat="1" ht="15.75">
      <c r="A65" s="530"/>
      <c r="F65" s="675"/>
      <c r="G65" s="526"/>
    </row>
    <row r="66" spans="1:7" s="326" customFormat="1" ht="15.75">
      <c r="A66" s="132" t="s">
        <v>163</v>
      </c>
      <c r="B66" s="82" t="s">
        <v>325</v>
      </c>
      <c r="C66" s="83"/>
      <c r="D66" s="84"/>
      <c r="E66" s="85"/>
      <c r="F66" s="86"/>
      <c r="G66" s="526"/>
    </row>
    <row r="67" spans="1:7" s="326" customFormat="1" ht="155.25" customHeight="1">
      <c r="A67" s="81"/>
      <c r="B67" s="75" t="s">
        <v>842</v>
      </c>
      <c r="C67" s="80"/>
      <c r="D67" s="79"/>
      <c r="E67" s="78"/>
      <c r="F67" s="77"/>
      <c r="G67" s="526"/>
    </row>
    <row r="68" spans="1:7" s="326" customFormat="1" ht="15.75">
      <c r="A68" s="46"/>
      <c r="B68" s="31" t="s">
        <v>326</v>
      </c>
      <c r="C68" s="135" t="s">
        <v>104</v>
      </c>
      <c r="D68" s="32">
        <v>39</v>
      </c>
      <c r="E68" s="33"/>
      <c r="F68" s="37">
        <f t="shared" ref="F68:F78" si="0">D68*E68</f>
        <v>0</v>
      </c>
      <c r="G68" s="526"/>
    </row>
    <row r="69" spans="1:7" s="326" customFormat="1" ht="15.75">
      <c r="A69" s="46"/>
      <c r="B69" s="31" t="s">
        <v>327</v>
      </c>
      <c r="C69" s="135" t="s">
        <v>104</v>
      </c>
      <c r="D69" s="32">
        <v>8</v>
      </c>
      <c r="E69" s="33"/>
      <c r="F69" s="37">
        <f t="shared" si="0"/>
        <v>0</v>
      </c>
      <c r="G69" s="526"/>
    </row>
    <row r="70" spans="1:7" s="326" customFormat="1" ht="15.75">
      <c r="A70" s="46"/>
      <c r="B70" s="31" t="s">
        <v>328</v>
      </c>
      <c r="C70" s="135" t="s">
        <v>104</v>
      </c>
      <c r="D70" s="32">
        <v>2</v>
      </c>
      <c r="E70" s="33"/>
      <c r="F70" s="37">
        <f t="shared" si="0"/>
        <v>0</v>
      </c>
      <c r="G70" s="526"/>
    </row>
    <row r="71" spans="1:7" s="326" customFormat="1" ht="15.75">
      <c r="A71" s="46"/>
      <c r="B71" s="31" t="s">
        <v>329</v>
      </c>
      <c r="C71" s="135" t="s">
        <v>104</v>
      </c>
      <c r="D71" s="32">
        <v>6</v>
      </c>
      <c r="E71" s="33"/>
      <c r="F71" s="37">
        <f t="shared" si="0"/>
        <v>0</v>
      </c>
      <c r="G71" s="526"/>
    </row>
    <row r="72" spans="1:7" s="326" customFormat="1" ht="15.75">
      <c r="A72" s="46"/>
      <c r="B72" s="31" t="s">
        <v>330</v>
      </c>
      <c r="C72" s="135" t="s">
        <v>104</v>
      </c>
      <c r="D72" s="32">
        <v>11</v>
      </c>
      <c r="E72" s="33"/>
      <c r="F72" s="37">
        <f t="shared" si="0"/>
        <v>0</v>
      </c>
      <c r="G72" s="526"/>
    </row>
    <row r="73" spans="1:7" s="326" customFormat="1" ht="15.75">
      <c r="A73" s="46"/>
      <c r="B73" s="31" t="s">
        <v>331</v>
      </c>
      <c r="C73" s="135" t="s">
        <v>104</v>
      </c>
      <c r="D73" s="32">
        <v>2</v>
      </c>
      <c r="E73" s="33"/>
      <c r="F73" s="37">
        <f t="shared" si="0"/>
        <v>0</v>
      </c>
      <c r="G73" s="526"/>
    </row>
    <row r="74" spans="1:7" s="326" customFormat="1" ht="15.75">
      <c r="A74" s="46"/>
      <c r="B74" s="31" t="s">
        <v>331</v>
      </c>
      <c r="C74" s="135" t="s">
        <v>104</v>
      </c>
      <c r="D74" s="32">
        <v>1</v>
      </c>
      <c r="E74" s="33"/>
      <c r="F74" s="37">
        <f t="shared" si="0"/>
        <v>0</v>
      </c>
      <c r="G74" s="526"/>
    </row>
    <row r="75" spans="1:7" s="326" customFormat="1" ht="15.75">
      <c r="A75" s="46"/>
      <c r="B75" s="31" t="s">
        <v>332</v>
      </c>
      <c r="C75" s="135" t="s">
        <v>104</v>
      </c>
      <c r="D75" s="32">
        <v>1</v>
      </c>
      <c r="E75" s="33"/>
      <c r="F75" s="37">
        <f t="shared" si="0"/>
        <v>0</v>
      </c>
      <c r="G75" s="526"/>
    </row>
    <row r="76" spans="1:7" s="326" customFormat="1" ht="15.75">
      <c r="A76" s="46"/>
      <c r="B76" s="31" t="s">
        <v>333</v>
      </c>
      <c r="C76" s="135" t="s">
        <v>104</v>
      </c>
      <c r="D76" s="32">
        <v>2</v>
      </c>
      <c r="E76" s="33"/>
      <c r="F76" s="37">
        <f t="shared" si="0"/>
        <v>0</v>
      </c>
      <c r="G76" s="526"/>
    </row>
    <row r="77" spans="1:7" s="326" customFormat="1" ht="15.75">
      <c r="A77" s="46"/>
      <c r="B77" s="31" t="s">
        <v>334</v>
      </c>
      <c r="C77" s="135" t="s">
        <v>104</v>
      </c>
      <c r="D77" s="32">
        <v>1</v>
      </c>
      <c r="E77" s="33"/>
      <c r="F77" s="37">
        <f t="shared" si="0"/>
        <v>0</v>
      </c>
      <c r="G77" s="526"/>
    </row>
    <row r="78" spans="1:7" s="326" customFormat="1" ht="15.75">
      <c r="A78" s="46"/>
      <c r="B78" s="31" t="s">
        <v>335</v>
      </c>
      <c r="C78" s="135" t="s">
        <v>104</v>
      </c>
      <c r="D78" s="32">
        <v>1</v>
      </c>
      <c r="E78" s="33"/>
      <c r="F78" s="37">
        <f t="shared" si="0"/>
        <v>0</v>
      </c>
      <c r="G78" s="526"/>
    </row>
    <row r="79" spans="1:7" s="326" customFormat="1" ht="15.75">
      <c r="A79" s="46"/>
      <c r="B79" s="31" t="s">
        <v>238</v>
      </c>
      <c r="C79" s="135" t="s">
        <v>104</v>
      </c>
      <c r="D79" s="32">
        <v>2</v>
      </c>
      <c r="E79" s="33"/>
      <c r="F79" s="37">
        <f t="shared" ref="F79:F109" si="1">D79*E79</f>
        <v>0</v>
      </c>
      <c r="G79" s="532"/>
    </row>
    <row r="80" spans="1:7" s="326" customFormat="1" ht="15.75">
      <c r="A80" s="46"/>
      <c r="B80" s="31" t="s">
        <v>232</v>
      </c>
      <c r="C80" s="135" t="s">
        <v>104</v>
      </c>
      <c r="D80" s="32">
        <v>15</v>
      </c>
      <c r="E80" s="33"/>
      <c r="F80" s="37">
        <f t="shared" si="1"/>
        <v>0</v>
      </c>
      <c r="G80" s="526"/>
    </row>
    <row r="81" spans="1:7" s="326" customFormat="1" ht="15.75">
      <c r="A81" s="46"/>
      <c r="B81" s="31" t="s">
        <v>240</v>
      </c>
      <c r="C81" s="135" t="s">
        <v>104</v>
      </c>
      <c r="D81" s="32">
        <v>10</v>
      </c>
      <c r="E81" s="33"/>
      <c r="F81" s="37">
        <f t="shared" si="1"/>
        <v>0</v>
      </c>
      <c r="G81" s="526"/>
    </row>
    <row r="82" spans="1:7" s="326" customFormat="1" ht="15.75">
      <c r="A82" s="46"/>
      <c r="B82" s="31" t="s">
        <v>336</v>
      </c>
      <c r="C82" s="135" t="s">
        <v>104</v>
      </c>
      <c r="D82" s="32">
        <v>2</v>
      </c>
      <c r="E82" s="33"/>
      <c r="F82" s="37">
        <f t="shared" si="1"/>
        <v>0</v>
      </c>
      <c r="G82" s="526"/>
    </row>
    <row r="83" spans="1:7" s="326" customFormat="1" ht="15.75">
      <c r="A83" s="46"/>
      <c r="B83" s="31" t="s">
        <v>337</v>
      </c>
      <c r="C83" s="135" t="s">
        <v>104</v>
      </c>
      <c r="D83" s="32">
        <v>1</v>
      </c>
      <c r="E83" s="33"/>
      <c r="F83" s="37">
        <f t="shared" si="1"/>
        <v>0</v>
      </c>
      <c r="G83" s="532"/>
    </row>
    <row r="84" spans="1:7" s="326" customFormat="1" ht="15.75">
      <c r="A84" s="46"/>
      <c r="B84" s="31" t="s">
        <v>229</v>
      </c>
      <c r="C84" s="41" t="s">
        <v>104</v>
      </c>
      <c r="D84" s="32">
        <v>5</v>
      </c>
      <c r="E84" s="33"/>
      <c r="F84" s="37">
        <f t="shared" si="1"/>
        <v>0</v>
      </c>
      <c r="G84" s="526"/>
    </row>
    <row r="85" spans="1:7" s="326" customFormat="1" ht="15.75">
      <c r="A85" s="46"/>
      <c r="B85" s="31" t="s">
        <v>338</v>
      </c>
      <c r="C85" s="135" t="s">
        <v>104</v>
      </c>
      <c r="D85" s="32">
        <v>6</v>
      </c>
      <c r="E85" s="33"/>
      <c r="F85" s="37">
        <f t="shared" si="1"/>
        <v>0</v>
      </c>
      <c r="G85" s="526"/>
    </row>
    <row r="86" spans="1:7" s="326" customFormat="1" ht="15.75">
      <c r="A86" s="46"/>
      <c r="B86" s="31" t="s">
        <v>339</v>
      </c>
      <c r="C86" s="135" t="s">
        <v>104</v>
      </c>
      <c r="D86" s="32">
        <v>6</v>
      </c>
      <c r="E86" s="33"/>
      <c r="F86" s="37">
        <f t="shared" si="1"/>
        <v>0</v>
      </c>
      <c r="G86" s="526"/>
    </row>
    <row r="87" spans="1:7" s="326" customFormat="1" ht="15.75">
      <c r="A87" s="46"/>
      <c r="B87" s="31" t="s">
        <v>340</v>
      </c>
      <c r="C87" s="135" t="s">
        <v>104</v>
      </c>
      <c r="D87" s="32">
        <v>3</v>
      </c>
      <c r="E87" s="33"/>
      <c r="F87" s="37">
        <f t="shared" si="1"/>
        <v>0</v>
      </c>
      <c r="G87" s="526"/>
    </row>
    <row r="88" spans="1:7" s="326" customFormat="1" ht="15.75">
      <c r="A88" s="46"/>
      <c r="B88" s="31" t="s">
        <v>341</v>
      </c>
      <c r="C88" s="135" t="s">
        <v>104</v>
      </c>
      <c r="D88" s="32">
        <v>9</v>
      </c>
      <c r="E88" s="33"/>
      <c r="F88" s="37">
        <f t="shared" si="1"/>
        <v>0</v>
      </c>
      <c r="G88" s="526"/>
    </row>
    <row r="89" spans="1:7" s="326" customFormat="1" ht="15.75">
      <c r="A89" s="46"/>
      <c r="B89" s="31" t="s">
        <v>342</v>
      </c>
      <c r="C89" s="135" t="s">
        <v>104</v>
      </c>
      <c r="D89" s="32">
        <v>2</v>
      </c>
      <c r="E89" s="33"/>
      <c r="F89" s="37">
        <f t="shared" si="1"/>
        <v>0</v>
      </c>
      <c r="G89" s="526"/>
    </row>
    <row r="90" spans="1:7" s="326" customFormat="1" ht="15.75">
      <c r="A90" s="46"/>
      <c r="B90" s="31" t="s">
        <v>243</v>
      </c>
      <c r="C90" s="135" t="s">
        <v>104</v>
      </c>
      <c r="D90" s="32">
        <v>1</v>
      </c>
      <c r="E90" s="33"/>
      <c r="F90" s="37">
        <f t="shared" si="1"/>
        <v>0</v>
      </c>
      <c r="G90" s="526"/>
    </row>
    <row r="91" spans="1:7" s="326" customFormat="1" ht="15.75">
      <c r="A91" s="46"/>
      <c r="B91" s="31" t="s">
        <v>343</v>
      </c>
      <c r="C91" s="135" t="s">
        <v>104</v>
      </c>
      <c r="D91" s="32">
        <v>3</v>
      </c>
      <c r="E91" s="33"/>
      <c r="F91" s="37">
        <f t="shared" si="1"/>
        <v>0</v>
      </c>
      <c r="G91" s="526"/>
    </row>
    <row r="92" spans="1:7" s="326" customFormat="1" ht="15.75">
      <c r="A92" s="46"/>
      <c r="B92" s="31" t="s">
        <v>344</v>
      </c>
      <c r="C92" s="135" t="s">
        <v>104</v>
      </c>
      <c r="D92" s="32">
        <v>1</v>
      </c>
      <c r="E92" s="33"/>
      <c r="F92" s="37">
        <f t="shared" si="1"/>
        <v>0</v>
      </c>
      <c r="G92" s="526"/>
    </row>
    <row r="93" spans="1:7" s="326" customFormat="1" ht="15.75">
      <c r="A93" s="46"/>
      <c r="B93" s="31" t="s">
        <v>236</v>
      </c>
      <c r="C93" s="135" t="s">
        <v>104</v>
      </c>
      <c r="D93" s="32">
        <v>5</v>
      </c>
      <c r="E93" s="33"/>
      <c r="F93" s="37">
        <f t="shared" si="1"/>
        <v>0</v>
      </c>
      <c r="G93" s="526"/>
    </row>
    <row r="94" spans="1:7" s="326" customFormat="1" ht="15.75">
      <c r="A94" s="46"/>
      <c r="B94" s="31" t="s">
        <v>345</v>
      </c>
      <c r="C94" s="135" t="s">
        <v>104</v>
      </c>
      <c r="D94" s="32">
        <v>2</v>
      </c>
      <c r="E94" s="33"/>
      <c r="F94" s="37">
        <f t="shared" si="1"/>
        <v>0</v>
      </c>
      <c r="G94" s="526"/>
    </row>
    <row r="95" spans="1:7" s="326" customFormat="1" ht="15.75">
      <c r="A95" s="46"/>
      <c r="B95" s="31" t="s">
        <v>346</v>
      </c>
      <c r="C95" s="135" t="s">
        <v>104</v>
      </c>
      <c r="D95" s="32">
        <v>2</v>
      </c>
      <c r="E95" s="33"/>
      <c r="F95" s="37">
        <f t="shared" si="1"/>
        <v>0</v>
      </c>
      <c r="G95" s="526"/>
    </row>
    <row r="96" spans="1:7" s="326" customFormat="1" ht="15.75">
      <c r="A96" s="46"/>
      <c r="B96" s="31" t="s">
        <v>347</v>
      </c>
      <c r="C96" s="135" t="s">
        <v>104</v>
      </c>
      <c r="D96" s="32">
        <v>1</v>
      </c>
      <c r="E96" s="33"/>
      <c r="F96" s="37">
        <f t="shared" si="1"/>
        <v>0</v>
      </c>
      <c r="G96" s="526"/>
    </row>
    <row r="97" spans="1:7" s="326" customFormat="1" ht="15.75">
      <c r="A97" s="46"/>
      <c r="B97" s="31" t="s">
        <v>348</v>
      </c>
      <c r="C97" s="135" t="s">
        <v>104</v>
      </c>
      <c r="D97" s="32">
        <v>1</v>
      </c>
      <c r="E97" s="33"/>
      <c r="F97" s="37">
        <f t="shared" si="1"/>
        <v>0</v>
      </c>
      <c r="G97" s="526"/>
    </row>
    <row r="98" spans="1:7" s="326" customFormat="1" ht="15.75">
      <c r="A98" s="46"/>
      <c r="B98" s="31" t="s">
        <v>349</v>
      </c>
      <c r="C98" s="135" t="s">
        <v>104</v>
      </c>
      <c r="D98" s="32">
        <v>1</v>
      </c>
      <c r="E98" s="33"/>
      <c r="F98" s="37">
        <f t="shared" si="1"/>
        <v>0</v>
      </c>
      <c r="G98" s="526"/>
    </row>
    <row r="99" spans="1:7" s="326" customFormat="1" ht="15.75">
      <c r="A99" s="46"/>
      <c r="B99" s="31" t="s">
        <v>350</v>
      </c>
      <c r="C99" s="135" t="s">
        <v>104</v>
      </c>
      <c r="D99" s="32">
        <v>1</v>
      </c>
      <c r="E99" s="33"/>
      <c r="F99" s="37">
        <f t="shared" si="1"/>
        <v>0</v>
      </c>
      <c r="G99" s="526"/>
    </row>
    <row r="100" spans="1:7" s="326" customFormat="1" ht="15.75">
      <c r="A100" s="46"/>
      <c r="B100" s="31" t="s">
        <v>351</v>
      </c>
      <c r="C100" s="135" t="s">
        <v>104</v>
      </c>
      <c r="D100" s="32">
        <v>1</v>
      </c>
      <c r="E100" s="33"/>
      <c r="F100" s="37">
        <f t="shared" si="1"/>
        <v>0</v>
      </c>
      <c r="G100" s="526"/>
    </row>
    <row r="101" spans="1:7" s="326" customFormat="1" ht="15.75">
      <c r="A101" s="46"/>
      <c r="B101" s="31" t="s">
        <v>352</v>
      </c>
      <c r="C101" s="135" t="s">
        <v>104</v>
      </c>
      <c r="D101" s="32">
        <v>1</v>
      </c>
      <c r="E101" s="33"/>
      <c r="F101" s="37">
        <f t="shared" si="1"/>
        <v>0</v>
      </c>
      <c r="G101" s="526"/>
    </row>
    <row r="102" spans="1:7" s="326" customFormat="1" ht="15.75">
      <c r="A102" s="46"/>
      <c r="B102" s="31" t="s">
        <v>246</v>
      </c>
      <c r="C102" s="135" t="s">
        <v>104</v>
      </c>
      <c r="D102" s="32">
        <v>1</v>
      </c>
      <c r="E102" s="33"/>
      <c r="F102" s="37">
        <f t="shared" si="1"/>
        <v>0</v>
      </c>
      <c r="G102" s="526"/>
    </row>
    <row r="103" spans="1:7" s="326" customFormat="1" ht="15.75">
      <c r="A103" s="46"/>
      <c r="B103" s="31" t="s">
        <v>224</v>
      </c>
      <c r="C103" s="135" t="s">
        <v>104</v>
      </c>
      <c r="D103" s="32">
        <v>1</v>
      </c>
      <c r="E103" s="33"/>
      <c r="F103" s="37">
        <f t="shared" si="1"/>
        <v>0</v>
      </c>
      <c r="G103" s="526"/>
    </row>
    <row r="104" spans="1:7" s="326" customFormat="1" ht="15.75">
      <c r="A104" s="46"/>
      <c r="B104" s="31" t="s">
        <v>353</v>
      </c>
      <c r="C104" s="135" t="s">
        <v>104</v>
      </c>
      <c r="D104" s="32">
        <v>1</v>
      </c>
      <c r="E104" s="33"/>
      <c r="F104" s="37">
        <f t="shared" si="1"/>
        <v>0</v>
      </c>
      <c r="G104" s="526"/>
    </row>
    <row r="105" spans="1:7">
      <c r="A105" s="46"/>
      <c r="B105" s="31" t="s">
        <v>354</v>
      </c>
      <c r="C105" s="135" t="s">
        <v>104</v>
      </c>
      <c r="D105" s="32">
        <v>1</v>
      </c>
      <c r="E105" s="33"/>
      <c r="F105" s="37">
        <f t="shared" si="1"/>
        <v>0</v>
      </c>
    </row>
    <row r="106" spans="1:7">
      <c r="A106" s="46"/>
      <c r="B106" s="31" t="s">
        <v>349</v>
      </c>
      <c r="C106" s="135" t="s">
        <v>104</v>
      </c>
      <c r="D106" s="32">
        <v>1</v>
      </c>
      <c r="E106" s="33"/>
      <c r="F106" s="37">
        <f t="shared" si="1"/>
        <v>0</v>
      </c>
    </row>
    <row r="107" spans="1:7" s="534" customFormat="1" ht="14.25">
      <c r="A107" s="46"/>
      <c r="B107" s="31" t="s">
        <v>230</v>
      </c>
      <c r="C107" s="135" t="s">
        <v>104</v>
      </c>
      <c r="D107" s="32">
        <v>1</v>
      </c>
      <c r="E107" s="33"/>
      <c r="F107" s="37">
        <f t="shared" si="1"/>
        <v>0</v>
      </c>
      <c r="G107" s="533"/>
    </row>
    <row r="108" spans="1:7">
      <c r="A108" s="46"/>
      <c r="B108" s="31" t="s">
        <v>355</v>
      </c>
      <c r="C108" s="135" t="s">
        <v>104</v>
      </c>
      <c r="D108" s="32">
        <v>1</v>
      </c>
      <c r="E108" s="33"/>
      <c r="F108" s="37">
        <f t="shared" si="1"/>
        <v>0</v>
      </c>
    </row>
    <row r="109" spans="1:7">
      <c r="A109" s="46"/>
      <c r="B109" s="31" t="s">
        <v>349</v>
      </c>
      <c r="C109" s="135" t="s">
        <v>104</v>
      </c>
      <c r="D109" s="32">
        <v>1</v>
      </c>
      <c r="E109" s="33"/>
      <c r="F109" s="37">
        <f t="shared" si="1"/>
        <v>0</v>
      </c>
    </row>
    <row r="110" spans="1:7">
      <c r="A110" s="46"/>
      <c r="B110" s="31" t="s">
        <v>345</v>
      </c>
      <c r="C110" s="135" t="s">
        <v>104</v>
      </c>
      <c r="D110" s="32">
        <v>1</v>
      </c>
      <c r="E110" s="33"/>
      <c r="F110" s="37">
        <f t="shared" ref="F110" si="2">D110*E110</f>
        <v>0</v>
      </c>
    </row>
    <row r="111" spans="1:7" s="519" customFormat="1">
      <c r="A111" s="535"/>
      <c r="B111" s="534"/>
      <c r="C111" s="534"/>
      <c r="D111" s="534"/>
      <c r="E111" s="534"/>
      <c r="F111" s="676"/>
      <c r="G111" s="518"/>
    </row>
    <row r="112" spans="1:7">
      <c r="A112" s="132" t="s">
        <v>201</v>
      </c>
      <c r="B112" s="42" t="s">
        <v>274</v>
      </c>
      <c r="C112" s="30"/>
      <c r="D112" s="74"/>
      <c r="E112" s="70"/>
      <c r="F112" s="71"/>
    </row>
    <row r="113" spans="1:7" ht="165.75">
      <c r="A113" s="81"/>
      <c r="B113" s="75" t="s">
        <v>843</v>
      </c>
      <c r="C113" s="80"/>
      <c r="D113" s="79"/>
      <c r="E113" s="78"/>
      <c r="F113" s="155"/>
    </row>
    <row r="114" spans="1:7">
      <c r="A114" s="46"/>
      <c r="B114" s="31" t="s">
        <v>131</v>
      </c>
      <c r="C114" s="41" t="s">
        <v>24</v>
      </c>
      <c r="D114" s="64">
        <v>140</v>
      </c>
      <c r="E114" s="39"/>
      <c r="F114" s="37">
        <f>D114*E114</f>
        <v>0</v>
      </c>
    </row>
    <row r="115" spans="1:7">
      <c r="F115" s="677"/>
    </row>
    <row r="116" spans="1:7">
      <c r="A116" s="111" t="s">
        <v>202</v>
      </c>
      <c r="B116" s="112" t="s">
        <v>268</v>
      </c>
      <c r="C116" s="112"/>
      <c r="D116" s="113"/>
      <c r="E116" s="114"/>
      <c r="F116" s="115"/>
    </row>
    <row r="117" spans="1:7" ht="127.5">
      <c r="A117" s="327"/>
      <c r="B117" s="214" t="s">
        <v>796</v>
      </c>
      <c r="C117" s="148"/>
      <c r="D117" s="171"/>
      <c r="E117" s="172"/>
      <c r="F117" s="169"/>
    </row>
    <row r="118" spans="1:7" ht="15.75">
      <c r="A118" s="122"/>
      <c r="B118" s="140" t="s">
        <v>269</v>
      </c>
      <c r="C118" s="123" t="s">
        <v>7</v>
      </c>
      <c r="D118" s="64">
        <v>205</v>
      </c>
      <c r="E118" s="39"/>
      <c r="F118" s="37">
        <f>D118*E118</f>
        <v>0</v>
      </c>
      <c r="G118" s="532"/>
    </row>
    <row r="119" spans="1:7">
      <c r="F119" s="677"/>
    </row>
    <row r="120" spans="1:7">
      <c r="A120" s="111" t="s">
        <v>203</v>
      </c>
      <c r="B120" s="112" t="s">
        <v>270</v>
      </c>
      <c r="C120" s="112"/>
      <c r="D120" s="113"/>
      <c r="E120" s="114"/>
      <c r="F120" s="115"/>
    </row>
    <row r="121" spans="1:7" ht="153">
      <c r="A121" s="327"/>
      <c r="B121" s="214" t="s">
        <v>797</v>
      </c>
      <c r="C121" s="148"/>
      <c r="D121" s="171"/>
      <c r="E121" s="172"/>
      <c r="F121" s="169"/>
    </row>
    <row r="122" spans="1:7">
      <c r="A122" s="122"/>
      <c r="B122" s="140" t="s">
        <v>271</v>
      </c>
      <c r="C122" s="123" t="s">
        <v>7</v>
      </c>
      <c r="D122" s="64">
        <v>290</v>
      </c>
      <c r="E122" s="39"/>
      <c r="F122" s="37">
        <f>D122*E122</f>
        <v>0</v>
      </c>
    </row>
    <row r="123" spans="1:7">
      <c r="A123" s="531"/>
      <c r="B123" s="25"/>
      <c r="C123" s="124"/>
      <c r="D123" s="125"/>
      <c r="E123" s="126"/>
      <c r="F123" s="674"/>
    </row>
    <row r="124" spans="1:7">
      <c r="A124" s="175" t="s">
        <v>204</v>
      </c>
      <c r="B124" s="42" t="s">
        <v>272</v>
      </c>
      <c r="C124" s="42"/>
      <c r="D124" s="74"/>
      <c r="E124" s="206"/>
      <c r="F124" s="207"/>
    </row>
    <row r="125" spans="1:7" ht="92.25" customHeight="1">
      <c r="A125" s="38"/>
      <c r="B125" s="40" t="s">
        <v>555</v>
      </c>
      <c r="C125" s="41"/>
      <c r="D125" s="32"/>
      <c r="E125" s="33"/>
      <c r="F125" s="45"/>
      <c r="G125" s="532"/>
    </row>
    <row r="126" spans="1:7">
      <c r="A126" s="46"/>
      <c r="B126" s="31" t="s">
        <v>273</v>
      </c>
      <c r="C126" s="135" t="s">
        <v>113</v>
      </c>
      <c r="D126" s="32">
        <v>121</v>
      </c>
      <c r="E126" s="33"/>
      <c r="F126" s="37">
        <f>D126*E126</f>
        <v>0</v>
      </c>
    </row>
    <row r="127" spans="1:7">
      <c r="F127" s="677"/>
    </row>
    <row r="128" spans="1:7">
      <c r="A128" s="175" t="s">
        <v>316</v>
      </c>
      <c r="B128" s="42" t="s">
        <v>317</v>
      </c>
      <c r="C128" s="42"/>
      <c r="D128" s="74"/>
      <c r="E128" s="206"/>
      <c r="F128" s="207"/>
    </row>
    <row r="129" spans="1:6" ht="114.75">
      <c r="A129" s="38"/>
      <c r="B129" s="40" t="s">
        <v>556</v>
      </c>
      <c r="C129" s="41"/>
      <c r="D129" s="32"/>
      <c r="E129" s="33"/>
      <c r="F129" s="45"/>
    </row>
    <row r="130" spans="1:6">
      <c r="A130" s="46"/>
      <c r="B130" s="31" t="s">
        <v>318</v>
      </c>
      <c r="C130" s="135" t="s">
        <v>108</v>
      </c>
      <c r="D130" s="32">
        <v>109</v>
      </c>
      <c r="E130" s="33"/>
      <c r="F130" s="37">
        <f>D130*E130</f>
        <v>0</v>
      </c>
    </row>
    <row r="131" spans="1:6">
      <c r="A131" s="536"/>
      <c r="B131" s="537"/>
      <c r="C131" s="538"/>
      <c r="D131" s="539"/>
      <c r="E131" s="540"/>
      <c r="F131" s="678"/>
    </row>
    <row r="132" spans="1:6">
      <c r="A132" s="175" t="s">
        <v>356</v>
      </c>
      <c r="B132" s="42" t="s">
        <v>357</v>
      </c>
      <c r="C132" s="42"/>
      <c r="D132" s="74"/>
      <c r="E132" s="206"/>
      <c r="F132" s="207"/>
    </row>
    <row r="133" spans="1:6" ht="127.5">
      <c r="A133" s="46"/>
      <c r="B133" s="75" t="s">
        <v>798</v>
      </c>
      <c r="C133" s="41"/>
      <c r="D133" s="32"/>
      <c r="E133" s="33"/>
      <c r="F133" s="45"/>
    </row>
    <row r="134" spans="1:6">
      <c r="A134" s="46"/>
      <c r="B134" s="31" t="s">
        <v>205</v>
      </c>
      <c r="C134" s="135" t="s">
        <v>7</v>
      </c>
      <c r="D134" s="32">
        <v>9</v>
      </c>
      <c r="E134" s="33"/>
      <c r="F134" s="45">
        <f>D134*E134</f>
        <v>0</v>
      </c>
    </row>
    <row r="135" spans="1:6">
      <c r="A135" s="536"/>
      <c r="B135" s="537"/>
      <c r="C135" s="538"/>
      <c r="D135" s="539"/>
      <c r="E135" s="540"/>
      <c r="F135" s="678"/>
    </row>
    <row r="136" spans="1:6">
      <c r="A136" s="175" t="s">
        <v>358</v>
      </c>
      <c r="B136" s="42" t="s">
        <v>359</v>
      </c>
      <c r="C136" s="42"/>
      <c r="D136" s="74"/>
      <c r="E136" s="206"/>
      <c r="F136" s="207"/>
    </row>
    <row r="137" spans="1:6" ht="127.5">
      <c r="A137" s="46"/>
      <c r="B137" s="75" t="s">
        <v>799</v>
      </c>
      <c r="C137" s="41"/>
      <c r="D137" s="32"/>
      <c r="E137" s="33"/>
      <c r="F137" s="45"/>
    </row>
    <row r="138" spans="1:6">
      <c r="A138" s="46"/>
      <c r="B138" s="31" t="s">
        <v>360</v>
      </c>
      <c r="C138" s="135" t="s">
        <v>108</v>
      </c>
      <c r="D138" s="32">
        <v>11</v>
      </c>
      <c r="E138" s="33"/>
      <c r="F138" s="45">
        <f>D138*E138</f>
        <v>0</v>
      </c>
    </row>
    <row r="139" spans="1:6">
      <c r="A139" s="536"/>
      <c r="B139" s="537"/>
      <c r="C139" s="538"/>
      <c r="D139" s="539"/>
      <c r="E139" s="540"/>
      <c r="F139" s="678"/>
    </row>
    <row r="140" spans="1:6" ht="25.5">
      <c r="A140" s="175" t="s">
        <v>361</v>
      </c>
      <c r="B140" s="42" t="s">
        <v>362</v>
      </c>
      <c r="C140" s="42"/>
      <c r="D140" s="74"/>
      <c r="E140" s="206"/>
      <c r="F140" s="207"/>
    </row>
    <row r="141" spans="1:6" ht="140.25">
      <c r="A141" s="46"/>
      <c r="B141" s="75" t="s">
        <v>800</v>
      </c>
      <c r="C141" s="41"/>
      <c r="D141" s="32"/>
      <c r="E141" s="33"/>
      <c r="F141" s="45"/>
    </row>
    <row r="142" spans="1:6">
      <c r="A142" s="46"/>
      <c r="B142" s="31" t="s">
        <v>363</v>
      </c>
      <c r="C142" s="135" t="s">
        <v>7</v>
      </c>
      <c r="D142" s="32">
        <v>18</v>
      </c>
      <c r="E142" s="33"/>
      <c r="F142" s="45">
        <f>D142*E142</f>
        <v>0</v>
      </c>
    </row>
    <row r="143" spans="1:6">
      <c r="A143" s="536"/>
      <c r="B143" s="537"/>
      <c r="C143" s="538"/>
      <c r="D143" s="539"/>
      <c r="E143" s="540"/>
      <c r="F143" s="678"/>
    </row>
    <row r="144" spans="1:6">
      <c r="A144" s="175" t="s">
        <v>364</v>
      </c>
      <c r="B144" s="42" t="s">
        <v>365</v>
      </c>
      <c r="C144" s="42"/>
      <c r="D144" s="74"/>
      <c r="E144" s="206"/>
      <c r="F144" s="207"/>
    </row>
    <row r="145" spans="1:7" ht="140.25">
      <c r="A145" s="46"/>
      <c r="B145" s="75" t="s">
        <v>801</v>
      </c>
      <c r="C145" s="41"/>
      <c r="D145" s="32"/>
      <c r="E145" s="33"/>
      <c r="F145" s="45"/>
    </row>
    <row r="146" spans="1:7">
      <c r="A146" s="46"/>
      <c r="B146" s="31" t="s">
        <v>318</v>
      </c>
      <c r="C146" s="135" t="s">
        <v>108</v>
      </c>
      <c r="D146" s="32">
        <v>3.5</v>
      </c>
      <c r="E146" s="33"/>
      <c r="F146" s="45">
        <f>D146*E146</f>
        <v>0</v>
      </c>
    </row>
    <row r="147" spans="1:7">
      <c r="A147" s="305"/>
      <c r="B147" s="25"/>
      <c r="C147" s="124"/>
      <c r="D147" s="361"/>
      <c r="E147" s="362"/>
      <c r="F147" s="674"/>
    </row>
    <row r="148" spans="1:7" s="534" customFormat="1" ht="14.25">
      <c r="A148" s="175" t="s">
        <v>562</v>
      </c>
      <c r="B148" s="42" t="s">
        <v>563</v>
      </c>
      <c r="C148" s="42"/>
      <c r="D148" s="74"/>
      <c r="E148" s="206"/>
      <c r="F148" s="207"/>
      <c r="G148" s="533"/>
    </row>
    <row r="149" spans="1:7" ht="127.5">
      <c r="A149" s="502"/>
      <c r="B149" s="176" t="s">
        <v>802</v>
      </c>
      <c r="C149" s="238"/>
      <c r="D149" s="239"/>
      <c r="E149" s="503"/>
      <c r="F149" s="504"/>
    </row>
    <row r="150" spans="1:7">
      <c r="A150" s="46"/>
      <c r="B150" s="31" t="s">
        <v>564</v>
      </c>
      <c r="C150" s="41" t="s">
        <v>104</v>
      </c>
      <c r="D150" s="32">
        <v>11</v>
      </c>
      <c r="E150" s="33"/>
      <c r="F150" s="37">
        <f t="shared" ref="F150" si="3">D150*E150</f>
        <v>0</v>
      </c>
    </row>
    <row r="151" spans="1:7">
      <c r="A151" s="46"/>
      <c r="B151" s="31" t="s">
        <v>565</v>
      </c>
      <c r="C151" s="41" t="s">
        <v>104</v>
      </c>
      <c r="D151" s="32">
        <v>1</v>
      </c>
      <c r="E151" s="33"/>
      <c r="F151" s="37">
        <f t="shared" ref="F151:F152" si="4">D151*E151</f>
        <v>0</v>
      </c>
    </row>
    <row r="152" spans="1:7">
      <c r="A152" s="46"/>
      <c r="B152" s="31" t="s">
        <v>566</v>
      </c>
      <c r="C152" s="41" t="s">
        <v>104</v>
      </c>
      <c r="D152" s="32">
        <v>91</v>
      </c>
      <c r="E152" s="33"/>
      <c r="F152" s="37">
        <f t="shared" si="4"/>
        <v>0</v>
      </c>
    </row>
    <row r="153" spans="1:7">
      <c r="A153" s="46"/>
      <c r="B153" s="31" t="s">
        <v>567</v>
      </c>
      <c r="C153" s="41" t="s">
        <v>104</v>
      </c>
      <c r="D153" s="32">
        <v>12</v>
      </c>
      <c r="E153" s="33"/>
      <c r="F153" s="37">
        <f t="shared" ref="F153:F155" si="5">D153*E153</f>
        <v>0</v>
      </c>
    </row>
    <row r="154" spans="1:7">
      <c r="A154" s="46"/>
      <c r="B154" s="31" t="s">
        <v>568</v>
      </c>
      <c r="C154" s="41" t="s">
        <v>104</v>
      </c>
      <c r="D154" s="32">
        <v>106</v>
      </c>
      <c r="E154" s="33"/>
      <c r="F154" s="37">
        <f t="shared" si="5"/>
        <v>0</v>
      </c>
    </row>
    <row r="155" spans="1:7">
      <c r="A155" s="46"/>
      <c r="B155" s="31" t="s">
        <v>569</v>
      </c>
      <c r="C155" s="41" t="s">
        <v>104</v>
      </c>
      <c r="D155" s="32">
        <v>1</v>
      </c>
      <c r="E155" s="33"/>
      <c r="F155" s="37">
        <f t="shared" si="5"/>
        <v>0</v>
      </c>
    </row>
    <row r="156" spans="1:7">
      <c r="A156" s="46"/>
      <c r="B156" s="31" t="s">
        <v>570</v>
      </c>
      <c r="C156" s="41" t="s">
        <v>104</v>
      </c>
      <c r="D156" s="32">
        <v>50</v>
      </c>
      <c r="E156" s="33"/>
      <c r="F156" s="37">
        <f t="shared" ref="F156" si="6">D156*E156</f>
        <v>0</v>
      </c>
    </row>
    <row r="157" spans="1:7">
      <c r="A157" s="46"/>
      <c r="B157" s="31" t="s">
        <v>249</v>
      </c>
      <c r="C157" s="41" t="s">
        <v>104</v>
      </c>
      <c r="D157" s="32">
        <v>1</v>
      </c>
      <c r="E157" s="33"/>
      <c r="F157" s="37">
        <f t="shared" ref="F157" si="7">D157*E157</f>
        <v>0</v>
      </c>
    </row>
    <row r="158" spans="1:7">
      <c r="A158" s="46"/>
      <c r="B158" s="31" t="s">
        <v>571</v>
      </c>
      <c r="C158" s="41" t="s">
        <v>104</v>
      </c>
      <c r="D158" s="32">
        <v>1</v>
      </c>
      <c r="E158" s="33"/>
      <c r="F158" s="37">
        <f t="shared" ref="F158" si="8">D158*E158</f>
        <v>0</v>
      </c>
    </row>
    <row r="159" spans="1:7">
      <c r="A159" s="46"/>
      <c r="B159" s="31" t="s">
        <v>572</v>
      </c>
      <c r="C159" s="41" t="s">
        <v>104</v>
      </c>
      <c r="D159" s="32">
        <v>1</v>
      </c>
      <c r="E159" s="33"/>
      <c r="F159" s="37">
        <f t="shared" ref="F159:F160" si="9">D159*E159</f>
        <v>0</v>
      </c>
    </row>
    <row r="160" spans="1:7">
      <c r="A160" s="46"/>
      <c r="B160" s="31" t="s">
        <v>573</v>
      </c>
      <c r="C160" s="41" t="s">
        <v>104</v>
      </c>
      <c r="D160" s="32">
        <v>1</v>
      </c>
      <c r="E160" s="33"/>
      <c r="F160" s="37">
        <f t="shared" si="9"/>
        <v>0</v>
      </c>
    </row>
    <row r="161" spans="1:6">
      <c r="F161" s="677"/>
    </row>
    <row r="162" spans="1:6">
      <c r="A162" s="9" t="s">
        <v>12</v>
      </c>
      <c r="B162" s="10" t="str">
        <f>B6</f>
        <v>PRIPREMNI RADOVI, DEMONTAŽE I RUŠENJA</v>
      </c>
      <c r="C162" s="11"/>
      <c r="D162" s="3"/>
      <c r="E162" s="18"/>
      <c r="F162" s="495">
        <f>SUM(F14:F161)</f>
        <v>0</v>
      </c>
    </row>
    <row r="163" spans="1:6">
      <c r="D163" s="542"/>
      <c r="E163" s="543"/>
      <c r="F163" s="679"/>
    </row>
    <row r="164" spans="1:6">
      <c r="D164" s="542"/>
      <c r="E164" s="543"/>
      <c r="F164" s="679"/>
    </row>
    <row r="165" spans="1:6">
      <c r="A165" s="516" t="s">
        <v>8</v>
      </c>
      <c r="B165" s="544" t="s">
        <v>164</v>
      </c>
      <c r="C165" s="544"/>
      <c r="D165" s="517"/>
      <c r="E165" s="76"/>
      <c r="F165" s="672"/>
    </row>
    <row r="166" spans="1:6">
      <c r="D166" s="542"/>
      <c r="E166" s="543"/>
      <c r="F166" s="679"/>
    </row>
    <row r="167" spans="1:6">
      <c r="A167" s="520"/>
      <c r="B167" s="521" t="s">
        <v>22</v>
      </c>
      <c r="C167" s="43"/>
      <c r="D167" s="545"/>
      <c r="E167" s="29"/>
      <c r="F167" s="673"/>
    </row>
    <row r="168" spans="1:6">
      <c r="A168" s="520"/>
      <c r="B168" s="546"/>
      <c r="C168" s="43"/>
      <c r="D168" s="545"/>
      <c r="E168" s="29"/>
      <c r="F168" s="673"/>
    </row>
    <row r="169" spans="1:6" ht="204">
      <c r="A169" s="547"/>
      <c r="B169" s="548" t="s">
        <v>165</v>
      </c>
      <c r="C169" s="548"/>
      <c r="D169" s="548"/>
      <c r="E169" s="548"/>
      <c r="F169" s="680"/>
    </row>
    <row r="170" spans="1:6">
      <c r="D170" s="542"/>
      <c r="E170" s="543"/>
      <c r="F170" s="679"/>
    </row>
    <row r="171" spans="1:6">
      <c r="A171" s="175" t="s">
        <v>97</v>
      </c>
      <c r="B171" s="204" t="s">
        <v>275</v>
      </c>
      <c r="C171" s="205"/>
      <c r="D171" s="137"/>
      <c r="E171" s="138"/>
      <c r="F171" s="139"/>
    </row>
    <row r="172" spans="1:6" ht="165.75">
      <c r="A172" s="232"/>
      <c r="B172" s="40" t="s">
        <v>803</v>
      </c>
      <c r="C172" s="233"/>
      <c r="D172" s="234"/>
      <c r="E172" s="235"/>
      <c r="F172" s="236"/>
    </row>
    <row r="173" spans="1:6">
      <c r="A173" s="46"/>
      <c r="B173" s="31" t="s">
        <v>167</v>
      </c>
      <c r="C173" s="41" t="s">
        <v>7</v>
      </c>
      <c r="D173" s="64">
        <v>72</v>
      </c>
      <c r="E173" s="39"/>
      <c r="F173" s="169">
        <f t="shared" ref="F173:F175" si="10">D173*E173</f>
        <v>0</v>
      </c>
    </row>
    <row r="174" spans="1:6">
      <c r="A174" s="46"/>
      <c r="B174" s="31" t="s">
        <v>276</v>
      </c>
      <c r="C174" s="41" t="s">
        <v>168</v>
      </c>
      <c r="D174" s="64">
        <v>190</v>
      </c>
      <c r="E174" s="39"/>
      <c r="F174" s="169">
        <f t="shared" si="10"/>
        <v>0</v>
      </c>
    </row>
    <row r="175" spans="1:6">
      <c r="A175" s="46"/>
      <c r="B175" s="31" t="s">
        <v>166</v>
      </c>
      <c r="C175" s="41" t="s">
        <v>108</v>
      </c>
      <c r="D175" s="64">
        <v>2</v>
      </c>
      <c r="E175" s="39"/>
      <c r="F175" s="169">
        <f t="shared" si="10"/>
        <v>0</v>
      </c>
    </row>
    <row r="176" spans="1:6">
      <c r="F176" s="677"/>
    </row>
    <row r="177" spans="1:7">
      <c r="A177" s="175" t="s">
        <v>366</v>
      </c>
      <c r="B177" s="204" t="s">
        <v>367</v>
      </c>
      <c r="C177" s="205"/>
      <c r="D177" s="137"/>
      <c r="E177" s="138"/>
      <c r="F177" s="139"/>
    </row>
    <row r="178" spans="1:7" ht="140.25">
      <c r="A178" s="549"/>
      <c r="B178" s="363" t="s">
        <v>804</v>
      </c>
      <c r="C178" s="550"/>
      <c r="D178" s="550"/>
      <c r="E178" s="550"/>
      <c r="F178" s="681"/>
    </row>
    <row r="179" spans="1:7">
      <c r="A179" s="46"/>
      <c r="B179" s="44" t="s">
        <v>166</v>
      </c>
      <c r="C179" s="364" t="s">
        <v>7</v>
      </c>
      <c r="D179" s="365">
        <v>20</v>
      </c>
      <c r="E179" s="366"/>
      <c r="F179" s="367">
        <f>D179*E179</f>
        <v>0</v>
      </c>
    </row>
    <row r="180" spans="1:7">
      <c r="A180" s="549"/>
      <c r="B180" s="550"/>
      <c r="C180" s="550"/>
      <c r="D180" s="550"/>
      <c r="E180" s="550"/>
      <c r="F180" s="681"/>
    </row>
    <row r="181" spans="1:7">
      <c r="A181" s="175" t="s">
        <v>368</v>
      </c>
      <c r="B181" s="204" t="s">
        <v>369</v>
      </c>
      <c r="C181" s="205"/>
      <c r="D181" s="137"/>
      <c r="E181" s="138"/>
      <c r="F181" s="139"/>
    </row>
    <row r="182" spans="1:7" ht="140.25">
      <c r="A182" s="549"/>
      <c r="B182" s="363" t="s">
        <v>805</v>
      </c>
      <c r="C182" s="550"/>
      <c r="D182" s="550"/>
      <c r="E182" s="550"/>
      <c r="F182" s="681"/>
    </row>
    <row r="183" spans="1:7" s="552" customFormat="1">
      <c r="A183" s="46"/>
      <c r="B183" s="31" t="s">
        <v>276</v>
      </c>
      <c r="C183" s="41" t="s">
        <v>168</v>
      </c>
      <c r="D183" s="64">
        <v>264</v>
      </c>
      <c r="E183" s="39"/>
      <c r="F183" s="169">
        <f t="shared" ref="F183:F184" si="11">D183*E183</f>
        <v>0</v>
      </c>
      <c r="G183" s="551"/>
    </row>
    <row r="184" spans="1:7" s="552" customFormat="1">
      <c r="A184" s="46"/>
      <c r="B184" s="31" t="s">
        <v>166</v>
      </c>
      <c r="C184" s="41" t="s">
        <v>108</v>
      </c>
      <c r="D184" s="64">
        <v>1.76</v>
      </c>
      <c r="E184" s="39"/>
      <c r="F184" s="169">
        <f t="shared" si="11"/>
        <v>0</v>
      </c>
      <c r="G184" s="551"/>
    </row>
    <row r="185" spans="1:7" s="552" customFormat="1">
      <c r="A185" s="536"/>
      <c r="B185" s="537"/>
      <c r="C185" s="538"/>
      <c r="D185" s="539"/>
      <c r="E185" s="540"/>
      <c r="F185" s="678"/>
      <c r="G185" s="551"/>
    </row>
    <row r="186" spans="1:7" s="552" customFormat="1">
      <c r="A186" s="175" t="s">
        <v>370</v>
      </c>
      <c r="B186" s="204" t="s">
        <v>371</v>
      </c>
      <c r="C186" s="205"/>
      <c r="D186" s="137"/>
      <c r="E186" s="138"/>
      <c r="F186" s="139"/>
      <c r="G186" s="551"/>
    </row>
    <row r="187" spans="1:7" s="552" customFormat="1" ht="143.25" customHeight="1">
      <c r="A187" s="549"/>
      <c r="B187" s="363" t="s">
        <v>806</v>
      </c>
      <c r="C187" s="550"/>
      <c r="D187" s="550"/>
      <c r="E187" s="550"/>
      <c r="F187" s="681"/>
      <c r="G187" s="551"/>
    </row>
    <row r="188" spans="1:7" s="552" customFormat="1">
      <c r="A188" s="46"/>
      <c r="B188" s="31" t="s">
        <v>276</v>
      </c>
      <c r="C188" s="41" t="s">
        <v>168</v>
      </c>
      <c r="D188" s="64">
        <v>308</v>
      </c>
      <c r="E188" s="39"/>
      <c r="F188" s="169">
        <f t="shared" ref="F188:F190" si="12">D188*E188</f>
        <v>0</v>
      </c>
      <c r="G188" s="551"/>
    </row>
    <row r="189" spans="1:7" s="552" customFormat="1">
      <c r="A189" s="46"/>
      <c r="B189" s="31" t="s">
        <v>166</v>
      </c>
      <c r="C189" s="41" t="s">
        <v>108</v>
      </c>
      <c r="D189" s="64">
        <v>2.5</v>
      </c>
      <c r="E189" s="39"/>
      <c r="F189" s="169">
        <f t="shared" si="12"/>
        <v>0</v>
      </c>
      <c r="G189" s="551"/>
    </row>
    <row r="190" spans="1:7" s="552" customFormat="1">
      <c r="A190" s="46"/>
      <c r="B190" s="31" t="s">
        <v>167</v>
      </c>
      <c r="C190" s="41" t="s">
        <v>7</v>
      </c>
      <c r="D190" s="64">
        <v>11</v>
      </c>
      <c r="E190" s="39"/>
      <c r="F190" s="169">
        <f t="shared" si="12"/>
        <v>0</v>
      </c>
      <c r="G190" s="551"/>
    </row>
    <row r="191" spans="1:7" s="552" customFormat="1">
      <c r="A191" s="536"/>
      <c r="B191" s="537"/>
      <c r="C191" s="538"/>
      <c r="D191" s="539"/>
      <c r="E191" s="540"/>
      <c r="F191" s="678"/>
      <c r="G191" s="551"/>
    </row>
    <row r="192" spans="1:7" s="552" customFormat="1">
      <c r="A192" s="175" t="s">
        <v>372</v>
      </c>
      <c r="B192" s="204" t="s">
        <v>373</v>
      </c>
      <c r="C192" s="205"/>
      <c r="D192" s="137"/>
      <c r="E192" s="138"/>
      <c r="F192" s="139"/>
      <c r="G192" s="551"/>
    </row>
    <row r="193" spans="1:7" s="552" customFormat="1" ht="140.25">
      <c r="A193" s="549"/>
      <c r="B193" s="363" t="s">
        <v>807</v>
      </c>
      <c r="C193" s="550"/>
      <c r="D193" s="550"/>
      <c r="E193" s="550"/>
      <c r="F193" s="681"/>
      <c r="G193" s="551"/>
    </row>
    <row r="194" spans="1:7" s="552" customFormat="1">
      <c r="A194" s="46"/>
      <c r="B194" s="31" t="s">
        <v>276</v>
      </c>
      <c r="C194" s="41" t="s">
        <v>168</v>
      </c>
      <c r="D194" s="64">
        <v>2450</v>
      </c>
      <c r="E194" s="39"/>
      <c r="F194" s="169">
        <f t="shared" ref="F194:F196" si="13">D194*E194</f>
        <v>0</v>
      </c>
      <c r="G194" s="551"/>
    </row>
    <row r="195" spans="1:7" s="552" customFormat="1">
      <c r="A195" s="46"/>
      <c r="B195" s="31" t="s">
        <v>166</v>
      </c>
      <c r="C195" s="41" t="s">
        <v>108</v>
      </c>
      <c r="D195" s="64">
        <v>18</v>
      </c>
      <c r="E195" s="39"/>
      <c r="F195" s="169">
        <f t="shared" si="13"/>
        <v>0</v>
      </c>
      <c r="G195" s="551"/>
    </row>
    <row r="196" spans="1:7" s="552" customFormat="1">
      <c r="A196" s="46"/>
      <c r="B196" s="31" t="s">
        <v>167</v>
      </c>
      <c r="C196" s="41" t="s">
        <v>7</v>
      </c>
      <c r="D196" s="64">
        <v>176</v>
      </c>
      <c r="E196" s="39"/>
      <c r="F196" s="169">
        <f t="shared" si="13"/>
        <v>0</v>
      </c>
      <c r="G196" s="551"/>
    </row>
    <row r="197" spans="1:7" s="552" customFormat="1">
      <c r="A197" s="541"/>
      <c r="B197" s="346"/>
      <c r="C197" s="309"/>
      <c r="D197" s="542"/>
      <c r="E197" s="543"/>
      <c r="F197" s="679"/>
      <c r="G197" s="551"/>
    </row>
    <row r="198" spans="1:7" s="552" customFormat="1">
      <c r="A198" s="9" t="s">
        <v>8</v>
      </c>
      <c r="B198" s="10" t="str">
        <f>B165</f>
        <v>ARMIRANO-BETONSKI RADOVI</v>
      </c>
      <c r="C198" s="11"/>
      <c r="D198" s="3"/>
      <c r="E198" s="18"/>
      <c r="F198" s="19">
        <f>SUM(F173:F197)</f>
        <v>0</v>
      </c>
      <c r="G198" s="551"/>
    </row>
    <row r="199" spans="1:7" s="552" customFormat="1">
      <c r="A199" s="541"/>
      <c r="B199" s="346"/>
      <c r="C199" s="309"/>
      <c r="D199" s="542"/>
      <c r="E199" s="543"/>
      <c r="F199" s="679"/>
      <c r="G199" s="551"/>
    </row>
    <row r="200" spans="1:7" s="552" customFormat="1">
      <c r="A200" s="541"/>
      <c r="B200" s="346"/>
      <c r="C200" s="309"/>
      <c r="D200" s="542"/>
      <c r="E200" s="543"/>
      <c r="F200" s="679"/>
      <c r="G200" s="551"/>
    </row>
    <row r="201" spans="1:7" s="552" customFormat="1">
      <c r="A201" s="516" t="s">
        <v>9</v>
      </c>
      <c r="B201" s="553" t="s">
        <v>250</v>
      </c>
      <c r="C201" s="553"/>
      <c r="D201" s="517"/>
      <c r="E201" s="76"/>
      <c r="F201" s="672"/>
      <c r="G201" s="551"/>
    </row>
    <row r="202" spans="1:7" s="552" customFormat="1">
      <c r="A202" s="513"/>
      <c r="B202" s="346"/>
      <c r="C202" s="1"/>
      <c r="D202" s="347"/>
      <c r="E202" s="2"/>
      <c r="F202" s="671"/>
      <c r="G202" s="551"/>
    </row>
    <row r="203" spans="1:7" s="552" customFormat="1">
      <c r="A203" s="520"/>
      <c r="B203" s="521" t="s">
        <v>22</v>
      </c>
      <c r="C203" s="43"/>
      <c r="D203" s="522"/>
      <c r="E203" s="29"/>
      <c r="F203" s="673"/>
      <c r="G203" s="551"/>
    </row>
    <row r="204" spans="1:7" s="552" customFormat="1">
      <c r="A204" s="541"/>
      <c r="B204" s="346"/>
      <c r="C204" s="309"/>
      <c r="D204" s="310"/>
      <c r="E204" s="360"/>
      <c r="F204" s="677"/>
      <c r="G204" s="551"/>
    </row>
    <row r="205" spans="1:7" s="552" customFormat="1" ht="140.25">
      <c r="A205" s="541"/>
      <c r="B205" s="316" t="s">
        <v>277</v>
      </c>
      <c r="C205" s="316"/>
      <c r="D205" s="316"/>
      <c r="E205" s="316"/>
      <c r="F205" s="682"/>
      <c r="G205" s="551"/>
    </row>
    <row r="206" spans="1:7" s="552" customFormat="1" ht="409.5">
      <c r="A206" s="554"/>
      <c r="B206" s="218" t="s">
        <v>844</v>
      </c>
      <c r="C206" s="548"/>
      <c r="D206" s="548"/>
      <c r="E206" s="548"/>
      <c r="F206" s="680"/>
      <c r="G206" s="551"/>
    </row>
    <row r="207" spans="1:7" ht="38.25">
      <c r="B207" s="555" t="s">
        <v>79</v>
      </c>
      <c r="C207" s="317"/>
      <c r="D207" s="317"/>
      <c r="E207" s="317"/>
      <c r="F207" s="683"/>
    </row>
    <row r="208" spans="1:7">
      <c r="B208" s="555"/>
      <c r="C208" s="317"/>
      <c r="D208" s="317"/>
      <c r="E208" s="317"/>
      <c r="F208" s="683"/>
    </row>
    <row r="209" spans="1:7" s="556" customFormat="1">
      <c r="A209" s="132" t="s">
        <v>89</v>
      </c>
      <c r="B209" s="42" t="s">
        <v>156</v>
      </c>
      <c r="C209" s="30"/>
      <c r="D209" s="49"/>
      <c r="E209" s="70"/>
      <c r="F209" s="71"/>
      <c r="G209" s="514"/>
    </row>
    <row r="210" spans="1:7" s="556" customFormat="1">
      <c r="A210" s="46"/>
      <c r="B210" s="31" t="s">
        <v>213</v>
      </c>
      <c r="C210" s="135" t="s">
        <v>104</v>
      </c>
      <c r="D210" s="32">
        <v>4</v>
      </c>
      <c r="E210" s="33"/>
      <c r="F210" s="37">
        <f t="shared" ref="F210:F219" si="14">D210*E210</f>
        <v>0</v>
      </c>
      <c r="G210" s="514"/>
    </row>
    <row r="211" spans="1:7">
      <c r="A211" s="46"/>
      <c r="B211" s="31" t="s">
        <v>214</v>
      </c>
      <c r="C211" s="135" t="s">
        <v>104</v>
      </c>
      <c r="D211" s="32">
        <v>1</v>
      </c>
      <c r="E211" s="33"/>
      <c r="F211" s="37">
        <f t="shared" ref="F211:F216" si="15">D211*E211</f>
        <v>0</v>
      </c>
    </row>
    <row r="212" spans="1:7" s="556" customFormat="1">
      <c r="A212" s="46"/>
      <c r="B212" s="31" t="s">
        <v>215</v>
      </c>
      <c r="C212" s="135" t="s">
        <v>104</v>
      </c>
      <c r="D212" s="32">
        <v>1</v>
      </c>
      <c r="E212" s="33"/>
      <c r="F212" s="37">
        <f t="shared" si="15"/>
        <v>0</v>
      </c>
      <c r="G212" s="514"/>
    </row>
    <row r="213" spans="1:7">
      <c r="A213" s="46"/>
      <c r="B213" s="31" t="s">
        <v>216</v>
      </c>
      <c r="C213" s="135" t="s">
        <v>104</v>
      </c>
      <c r="D213" s="32">
        <v>2</v>
      </c>
      <c r="E213" s="33"/>
      <c r="F213" s="37">
        <f t="shared" si="15"/>
        <v>0</v>
      </c>
    </row>
    <row r="214" spans="1:7" s="556" customFormat="1">
      <c r="A214" s="46"/>
      <c r="B214" s="31" t="s">
        <v>217</v>
      </c>
      <c r="C214" s="135" t="s">
        <v>104</v>
      </c>
      <c r="D214" s="32">
        <v>1</v>
      </c>
      <c r="E214" s="33"/>
      <c r="F214" s="37">
        <f t="shared" si="15"/>
        <v>0</v>
      </c>
      <c r="G214" s="514"/>
    </row>
    <row r="215" spans="1:7" s="556" customFormat="1">
      <c r="A215" s="46"/>
      <c r="B215" s="31" t="s">
        <v>218</v>
      </c>
      <c r="C215" s="135" t="s">
        <v>104</v>
      </c>
      <c r="D215" s="32">
        <v>3</v>
      </c>
      <c r="E215" s="33"/>
      <c r="F215" s="37">
        <f t="shared" si="15"/>
        <v>0</v>
      </c>
      <c r="G215" s="514"/>
    </row>
    <row r="216" spans="1:7" s="556" customFormat="1">
      <c r="A216" s="46"/>
      <c r="B216" s="31" t="s">
        <v>219</v>
      </c>
      <c r="C216" s="135" t="s">
        <v>104</v>
      </c>
      <c r="D216" s="32">
        <v>1</v>
      </c>
      <c r="E216" s="33"/>
      <c r="F216" s="37">
        <f t="shared" si="15"/>
        <v>0</v>
      </c>
      <c r="G216" s="514"/>
    </row>
    <row r="217" spans="1:7" s="556" customFormat="1">
      <c r="A217" s="46"/>
      <c r="B217" s="31" t="s">
        <v>220</v>
      </c>
      <c r="C217" s="135" t="s">
        <v>104</v>
      </c>
      <c r="D217" s="32">
        <v>1</v>
      </c>
      <c r="E217" s="33"/>
      <c r="F217" s="37">
        <f t="shared" ref="F217" si="16">D217*E217</f>
        <v>0</v>
      </c>
      <c r="G217" s="514"/>
    </row>
    <row r="218" spans="1:7" s="556" customFormat="1">
      <c r="A218" s="46"/>
      <c r="B218" s="31" t="s">
        <v>221</v>
      </c>
      <c r="C218" s="135" t="s">
        <v>104</v>
      </c>
      <c r="D218" s="32">
        <v>1</v>
      </c>
      <c r="E218" s="33"/>
      <c r="F218" s="37">
        <f t="shared" ref="F218" si="17">D218*E218</f>
        <v>0</v>
      </c>
      <c r="G218" s="514"/>
    </row>
    <row r="219" spans="1:7">
      <c r="A219" s="46"/>
      <c r="B219" s="31" t="s">
        <v>222</v>
      </c>
      <c r="C219" s="135" t="s">
        <v>104</v>
      </c>
      <c r="D219" s="32">
        <v>1</v>
      </c>
      <c r="E219" s="33"/>
      <c r="F219" s="37">
        <f t="shared" si="14"/>
        <v>0</v>
      </c>
    </row>
    <row r="220" spans="1:7">
      <c r="A220" s="46"/>
      <c r="B220" s="31" t="s">
        <v>223</v>
      </c>
      <c r="C220" s="135" t="s">
        <v>104</v>
      </c>
      <c r="D220" s="32">
        <v>63</v>
      </c>
      <c r="E220" s="33"/>
      <c r="F220" s="496">
        <f t="shared" ref="F220:F221" si="18">D220*E220</f>
        <v>0</v>
      </c>
    </row>
    <row r="221" spans="1:7" s="534" customFormat="1" ht="14.25">
      <c r="A221" s="38"/>
      <c r="B221" s="31" t="s">
        <v>578</v>
      </c>
      <c r="C221" s="135" t="s">
        <v>104</v>
      </c>
      <c r="D221" s="32">
        <v>64</v>
      </c>
      <c r="E221" s="33"/>
      <c r="F221" s="497">
        <f t="shared" si="18"/>
        <v>0</v>
      </c>
      <c r="G221" s="533"/>
    </row>
    <row r="222" spans="1:7">
      <c r="A222" s="46"/>
      <c r="B222" s="31" t="s">
        <v>557</v>
      </c>
      <c r="C222" s="135" t="s">
        <v>104</v>
      </c>
      <c r="D222" s="32">
        <v>2</v>
      </c>
      <c r="E222" s="33"/>
      <c r="F222" s="37">
        <f t="shared" ref="F222" si="19">D222*E222</f>
        <v>0</v>
      </c>
    </row>
    <row r="223" spans="1:7">
      <c r="A223" s="46"/>
      <c r="B223" s="31" t="s">
        <v>224</v>
      </c>
      <c r="C223" s="135" t="s">
        <v>104</v>
      </c>
      <c r="D223" s="32">
        <v>1</v>
      </c>
      <c r="E223" s="33"/>
      <c r="F223" s="37">
        <f t="shared" ref="F223" si="20">D223*E223</f>
        <v>0</v>
      </c>
    </row>
    <row r="224" spans="1:7">
      <c r="A224" s="46"/>
      <c r="B224" s="31" t="s">
        <v>225</v>
      </c>
      <c r="C224" s="135" t="s">
        <v>104</v>
      </c>
      <c r="D224" s="32">
        <v>3</v>
      </c>
      <c r="E224" s="33"/>
      <c r="F224" s="37">
        <f t="shared" ref="F224:F225" si="21">D224*E224</f>
        <v>0</v>
      </c>
    </row>
    <row r="225" spans="1:7">
      <c r="A225" s="46"/>
      <c r="B225" s="31" t="s">
        <v>226</v>
      </c>
      <c r="C225" s="135" t="s">
        <v>104</v>
      </c>
      <c r="D225" s="32">
        <v>1</v>
      </c>
      <c r="E225" s="33"/>
      <c r="F225" s="37">
        <f t="shared" si="21"/>
        <v>0</v>
      </c>
    </row>
    <row r="226" spans="1:7" s="558" customFormat="1">
      <c r="A226" s="46"/>
      <c r="B226" s="31" t="s">
        <v>218</v>
      </c>
      <c r="C226" s="135" t="s">
        <v>104</v>
      </c>
      <c r="D226" s="32">
        <v>2</v>
      </c>
      <c r="E226" s="33"/>
      <c r="F226" s="37">
        <f t="shared" ref="F226:F227" si="22">D226*E226</f>
        <v>0</v>
      </c>
      <c r="G226" s="557"/>
    </row>
    <row r="227" spans="1:7" s="558" customFormat="1">
      <c r="A227" s="46"/>
      <c r="B227" s="31" t="s">
        <v>227</v>
      </c>
      <c r="C227" s="135" t="s">
        <v>104</v>
      </c>
      <c r="D227" s="32">
        <v>1</v>
      </c>
      <c r="E227" s="33"/>
      <c r="F227" s="37">
        <f t="shared" si="22"/>
        <v>0</v>
      </c>
      <c r="G227" s="557"/>
    </row>
    <row r="228" spans="1:7" s="558" customFormat="1">
      <c r="A228" s="46"/>
      <c r="B228" s="31" t="s">
        <v>228</v>
      </c>
      <c r="C228" s="135" t="s">
        <v>104</v>
      </c>
      <c r="D228" s="32">
        <v>2</v>
      </c>
      <c r="E228" s="33"/>
      <c r="F228" s="37">
        <f t="shared" ref="F228:F229" si="23">D228*E228</f>
        <v>0</v>
      </c>
      <c r="G228" s="557"/>
    </row>
    <row r="229" spans="1:7" s="558" customFormat="1">
      <c r="A229" s="46"/>
      <c r="B229" s="31" t="s">
        <v>229</v>
      </c>
      <c r="C229" s="135" t="s">
        <v>104</v>
      </c>
      <c r="D229" s="32">
        <v>6</v>
      </c>
      <c r="E229" s="33"/>
      <c r="F229" s="37">
        <f t="shared" si="23"/>
        <v>0</v>
      </c>
      <c r="G229" s="557"/>
    </row>
    <row r="230" spans="1:7" s="558" customFormat="1">
      <c r="A230" s="46"/>
      <c r="B230" s="31" t="s">
        <v>230</v>
      </c>
      <c r="C230" s="135" t="s">
        <v>104</v>
      </c>
      <c r="D230" s="32">
        <v>1</v>
      </c>
      <c r="E230" s="33"/>
      <c r="F230" s="37">
        <f t="shared" ref="F230" si="24">D230*E230</f>
        <v>0</v>
      </c>
      <c r="G230" s="557"/>
    </row>
    <row r="231" spans="1:7" s="558" customFormat="1">
      <c r="A231" s="46"/>
      <c r="B231" s="31" t="s">
        <v>231</v>
      </c>
      <c r="C231" s="135" t="s">
        <v>104</v>
      </c>
      <c r="D231" s="32">
        <v>10</v>
      </c>
      <c r="E231" s="33"/>
      <c r="F231" s="37">
        <f t="shared" ref="F231" si="25">D231*E231</f>
        <v>0</v>
      </c>
      <c r="G231" s="557"/>
    </row>
    <row r="232" spans="1:7" s="558" customFormat="1">
      <c r="A232" s="46"/>
      <c r="B232" s="31" t="s">
        <v>232</v>
      </c>
      <c r="C232" s="135" t="s">
        <v>104</v>
      </c>
      <c r="D232" s="32">
        <v>5</v>
      </c>
      <c r="E232" s="33"/>
      <c r="F232" s="37">
        <f t="shared" ref="F232:F233" si="26">D232*E232</f>
        <v>0</v>
      </c>
      <c r="G232" s="557"/>
    </row>
    <row r="233" spans="1:7" s="558" customFormat="1">
      <c r="A233" s="46"/>
      <c r="B233" s="31" t="s">
        <v>233</v>
      </c>
      <c r="C233" s="135" t="s">
        <v>104</v>
      </c>
      <c r="D233" s="32">
        <v>1</v>
      </c>
      <c r="E233" s="33"/>
      <c r="F233" s="37">
        <f t="shared" si="26"/>
        <v>0</v>
      </c>
      <c r="G233" s="557"/>
    </row>
    <row r="234" spans="1:7">
      <c r="A234" s="46"/>
      <c r="B234" s="31" t="s">
        <v>234</v>
      </c>
      <c r="C234" s="135" t="s">
        <v>104</v>
      </c>
      <c r="D234" s="32">
        <v>1</v>
      </c>
      <c r="E234" s="33"/>
      <c r="F234" s="37">
        <f t="shared" ref="F234:F235" si="27">D234*E234</f>
        <v>0</v>
      </c>
    </row>
    <row r="235" spans="1:7">
      <c r="A235" s="46"/>
      <c r="B235" s="31" t="s">
        <v>235</v>
      </c>
      <c r="C235" s="135" t="s">
        <v>104</v>
      </c>
      <c r="D235" s="32">
        <v>1</v>
      </c>
      <c r="E235" s="33"/>
      <c r="F235" s="37">
        <f t="shared" si="27"/>
        <v>0</v>
      </c>
    </row>
    <row r="236" spans="1:7">
      <c r="A236" s="46"/>
      <c r="B236" s="31" t="s">
        <v>236</v>
      </c>
      <c r="C236" s="135" t="s">
        <v>104</v>
      </c>
      <c r="D236" s="32">
        <v>6</v>
      </c>
      <c r="E236" s="33"/>
      <c r="F236" s="37">
        <f t="shared" ref="F236" si="28">D236*E236</f>
        <v>0</v>
      </c>
      <c r="G236" s="559"/>
    </row>
    <row r="237" spans="1:7">
      <c r="A237" s="46"/>
      <c r="B237" s="31" t="s">
        <v>237</v>
      </c>
      <c r="C237" s="135" t="s">
        <v>104</v>
      </c>
      <c r="D237" s="32">
        <v>1</v>
      </c>
      <c r="E237" s="33"/>
      <c r="F237" s="37">
        <f t="shared" ref="F237:F238" si="29">D237*E237</f>
        <v>0</v>
      </c>
    </row>
    <row r="238" spans="1:7" s="556" customFormat="1">
      <c r="A238" s="46"/>
      <c r="B238" s="31" t="s">
        <v>238</v>
      </c>
      <c r="C238" s="135" t="s">
        <v>104</v>
      </c>
      <c r="D238" s="32">
        <v>2</v>
      </c>
      <c r="E238" s="33"/>
      <c r="F238" s="37">
        <f t="shared" si="29"/>
        <v>0</v>
      </c>
      <c r="G238" s="514"/>
    </row>
    <row r="239" spans="1:7" s="556" customFormat="1">
      <c r="A239" s="46"/>
      <c r="B239" s="31" t="s">
        <v>239</v>
      </c>
      <c r="C239" s="135" t="s">
        <v>104</v>
      </c>
      <c r="D239" s="32">
        <v>5</v>
      </c>
      <c r="E239" s="33"/>
      <c r="F239" s="37">
        <f t="shared" ref="F239" si="30">D239*E239</f>
        <v>0</v>
      </c>
      <c r="G239" s="514"/>
    </row>
    <row r="240" spans="1:7" s="561" customFormat="1">
      <c r="A240" s="46"/>
      <c r="B240" s="31" t="s">
        <v>240</v>
      </c>
      <c r="C240" s="135" t="s">
        <v>104</v>
      </c>
      <c r="D240" s="32">
        <v>4</v>
      </c>
      <c r="E240" s="33"/>
      <c r="F240" s="37">
        <f t="shared" ref="F240:F241" si="31">D240*E240</f>
        <v>0</v>
      </c>
      <c r="G240" s="560"/>
    </row>
    <row r="241" spans="1:7" s="556" customFormat="1">
      <c r="A241" s="46"/>
      <c r="B241" s="31" t="s">
        <v>558</v>
      </c>
      <c r="C241" s="135" t="s">
        <v>104</v>
      </c>
      <c r="D241" s="32">
        <v>2</v>
      </c>
      <c r="E241" s="33"/>
      <c r="F241" s="37">
        <f t="shared" si="31"/>
        <v>0</v>
      </c>
      <c r="G241" s="514"/>
    </row>
    <row r="242" spans="1:7">
      <c r="A242" s="46"/>
      <c r="B242" s="31" t="s">
        <v>241</v>
      </c>
      <c r="C242" s="135" t="s">
        <v>104</v>
      </c>
      <c r="D242" s="32">
        <v>1</v>
      </c>
      <c r="E242" s="33"/>
      <c r="F242" s="37">
        <f t="shared" ref="F242:F243" si="32">D242*E242</f>
        <v>0</v>
      </c>
    </row>
    <row r="243" spans="1:7" s="556" customFormat="1">
      <c r="A243" s="46"/>
      <c r="B243" s="31" t="s">
        <v>242</v>
      </c>
      <c r="C243" s="135" t="s">
        <v>104</v>
      </c>
      <c r="D243" s="32">
        <v>2</v>
      </c>
      <c r="E243" s="33"/>
      <c r="F243" s="37">
        <f t="shared" si="32"/>
        <v>0</v>
      </c>
      <c r="G243" s="514"/>
    </row>
    <row r="244" spans="1:7">
      <c r="A244" s="46"/>
      <c r="B244" s="31" t="s">
        <v>243</v>
      </c>
      <c r="C244" s="135" t="s">
        <v>104</v>
      </c>
      <c r="D244" s="32">
        <v>1</v>
      </c>
      <c r="E244" s="33"/>
      <c r="F244" s="37">
        <f t="shared" ref="F244" si="33">D244*E244</f>
        <v>0</v>
      </c>
    </row>
    <row r="245" spans="1:7">
      <c r="A245" s="46"/>
      <c r="B245" s="31" t="s">
        <v>244</v>
      </c>
      <c r="C245" s="135" t="s">
        <v>104</v>
      </c>
      <c r="D245" s="32">
        <v>13</v>
      </c>
      <c r="E245" s="33"/>
      <c r="F245" s="37">
        <f t="shared" ref="F245" si="34">D245*E245</f>
        <v>0</v>
      </c>
    </row>
    <row r="246" spans="1:7" s="556" customFormat="1">
      <c r="A246" s="46"/>
      <c r="B246" s="31" t="s">
        <v>245</v>
      </c>
      <c r="C246" s="135" t="s">
        <v>104</v>
      </c>
      <c r="D246" s="32">
        <v>2</v>
      </c>
      <c r="E246" s="33"/>
      <c r="F246" s="37">
        <f t="shared" ref="F246" si="35">D246*E246</f>
        <v>0</v>
      </c>
      <c r="G246" s="514"/>
    </row>
    <row r="247" spans="1:7">
      <c r="A247" s="46"/>
      <c r="B247" s="31" t="s">
        <v>246</v>
      </c>
      <c r="C247" s="135" t="s">
        <v>104</v>
      </c>
      <c r="D247" s="32">
        <v>1</v>
      </c>
      <c r="E247" s="33"/>
      <c r="F247" s="37">
        <f t="shared" ref="F247" si="36">D247*E247</f>
        <v>0</v>
      </c>
    </row>
    <row r="248" spans="1:7" s="556" customFormat="1">
      <c r="A248" s="46"/>
      <c r="B248" s="31" t="s">
        <v>247</v>
      </c>
      <c r="C248" s="135" t="s">
        <v>104</v>
      </c>
      <c r="D248" s="32">
        <v>1</v>
      </c>
      <c r="E248" s="33"/>
      <c r="F248" s="37">
        <f t="shared" ref="F248:F249" si="37">D248*E248</f>
        <v>0</v>
      </c>
      <c r="G248" s="514"/>
    </row>
    <row r="249" spans="1:7">
      <c r="A249" s="46"/>
      <c r="B249" s="31" t="s">
        <v>559</v>
      </c>
      <c r="C249" s="135" t="s">
        <v>104</v>
      </c>
      <c r="D249" s="32">
        <v>1</v>
      </c>
      <c r="E249" s="33"/>
      <c r="F249" s="37">
        <f t="shared" si="37"/>
        <v>0</v>
      </c>
    </row>
    <row r="250" spans="1:7" s="556" customFormat="1">
      <c r="A250" s="46"/>
      <c r="B250" s="31" t="s">
        <v>560</v>
      </c>
      <c r="C250" s="135" t="s">
        <v>104</v>
      </c>
      <c r="D250" s="32">
        <v>1</v>
      </c>
      <c r="E250" s="33"/>
      <c r="F250" s="37">
        <f t="shared" ref="F250" si="38">D250*E250</f>
        <v>0</v>
      </c>
      <c r="G250" s="514"/>
    </row>
    <row r="251" spans="1:7" s="556" customFormat="1">
      <c r="A251" s="46"/>
      <c r="B251" s="31" t="s">
        <v>248</v>
      </c>
      <c r="C251" s="135" t="s">
        <v>104</v>
      </c>
      <c r="D251" s="32">
        <v>1</v>
      </c>
      <c r="E251" s="33"/>
      <c r="F251" s="37">
        <f t="shared" ref="F251:F252" si="39">D251*E251</f>
        <v>0</v>
      </c>
      <c r="G251" s="514"/>
    </row>
    <row r="252" spans="1:7" s="556" customFormat="1">
      <c r="A252" s="46"/>
      <c r="B252" s="31" t="s">
        <v>249</v>
      </c>
      <c r="C252" s="135" t="s">
        <v>104</v>
      </c>
      <c r="D252" s="32">
        <v>2</v>
      </c>
      <c r="E252" s="33"/>
      <c r="F252" s="37">
        <f t="shared" si="39"/>
        <v>0</v>
      </c>
      <c r="G252" s="514"/>
    </row>
    <row r="253" spans="1:7" s="556" customFormat="1">
      <c r="A253" s="541"/>
      <c r="B253" s="346"/>
      <c r="C253" s="309"/>
      <c r="D253" s="310"/>
      <c r="E253" s="360"/>
      <c r="F253" s="677"/>
      <c r="G253" s="514"/>
    </row>
    <row r="254" spans="1:7" s="556" customFormat="1">
      <c r="A254" s="111" t="s">
        <v>90</v>
      </c>
      <c r="B254" s="112" t="s">
        <v>96</v>
      </c>
      <c r="C254" s="219"/>
      <c r="D254" s="220"/>
      <c r="E254" s="221"/>
      <c r="F254" s="222"/>
      <c r="G254" s="514"/>
    </row>
    <row r="255" spans="1:7" s="556" customFormat="1" ht="178.5">
      <c r="A255" s="127"/>
      <c r="B255" s="40" t="s">
        <v>845</v>
      </c>
      <c r="C255" s="128"/>
      <c r="D255" s="129"/>
      <c r="E255" s="130"/>
      <c r="F255" s="131"/>
      <c r="G255" s="514"/>
    </row>
    <row r="256" spans="1:7" s="556" customFormat="1">
      <c r="A256" s="159"/>
      <c r="B256" s="140" t="s">
        <v>105</v>
      </c>
      <c r="C256" s="123" t="s">
        <v>24</v>
      </c>
      <c r="D256" s="141">
        <v>132</v>
      </c>
      <c r="E256" s="142"/>
      <c r="F256" s="156">
        <f>D256*E256</f>
        <v>0</v>
      </c>
      <c r="G256" s="514"/>
    </row>
    <row r="257" spans="1:7" s="556" customFormat="1">
      <c r="A257" s="562"/>
      <c r="B257" s="561"/>
      <c r="C257" s="561"/>
      <c r="D257" s="561"/>
      <c r="E257" s="561"/>
      <c r="F257" s="684"/>
      <c r="G257" s="514"/>
    </row>
    <row r="258" spans="1:7" s="556" customFormat="1">
      <c r="A258" s="541"/>
      <c r="B258" s="346"/>
      <c r="C258" s="309"/>
      <c r="D258" s="310"/>
      <c r="E258" s="360"/>
      <c r="F258" s="677"/>
      <c r="G258" s="514"/>
    </row>
    <row r="259" spans="1:7">
      <c r="A259" s="9" t="s">
        <v>9</v>
      </c>
      <c r="B259" s="10" t="str">
        <f>B201</f>
        <v>ALUMINIJSKA BRAVARIJA</v>
      </c>
      <c r="C259" s="11"/>
      <c r="D259" s="3"/>
      <c r="E259" s="18"/>
      <c r="F259" s="498">
        <f>SUM(F209:F258)</f>
        <v>0</v>
      </c>
    </row>
    <row r="260" spans="1:7">
      <c r="F260" s="677"/>
    </row>
    <row r="261" spans="1:7" s="534" customFormat="1" ht="14.25">
      <c r="A261" s="541"/>
      <c r="B261" s="346"/>
      <c r="C261" s="309"/>
      <c r="D261" s="310"/>
      <c r="E261" s="360"/>
      <c r="F261" s="677"/>
      <c r="G261" s="533"/>
    </row>
    <row r="262" spans="1:7">
      <c r="A262" s="516" t="s">
        <v>10</v>
      </c>
      <c r="B262" s="553" t="s">
        <v>86</v>
      </c>
      <c r="C262" s="553"/>
      <c r="D262" s="517"/>
      <c r="E262" s="76"/>
      <c r="F262" s="672"/>
    </row>
    <row r="263" spans="1:7">
      <c r="A263" s="513"/>
      <c r="C263" s="1"/>
      <c r="D263" s="347"/>
      <c r="E263" s="2"/>
      <c r="F263" s="671"/>
    </row>
    <row r="264" spans="1:7">
      <c r="A264" s="563"/>
      <c r="B264" s="87" t="s">
        <v>22</v>
      </c>
      <c r="C264" s="88"/>
      <c r="D264" s="88"/>
      <c r="E264" s="89"/>
      <c r="F264" s="685"/>
    </row>
    <row r="265" spans="1:7">
      <c r="A265" s="563"/>
      <c r="B265" s="87"/>
      <c r="C265" s="88"/>
      <c r="D265" s="88"/>
      <c r="E265" s="89"/>
      <c r="F265" s="685"/>
    </row>
    <row r="266" spans="1:7" ht="191.25">
      <c r="A266" s="554"/>
      <c r="B266" s="315" t="s">
        <v>85</v>
      </c>
      <c r="C266" s="315"/>
      <c r="D266" s="315"/>
      <c r="E266" s="315"/>
      <c r="F266" s="686"/>
    </row>
    <row r="267" spans="1:7" ht="102">
      <c r="B267" s="317" t="s">
        <v>80</v>
      </c>
      <c r="C267" s="317"/>
      <c r="D267" s="317"/>
      <c r="E267" s="317"/>
      <c r="F267" s="683"/>
    </row>
    <row r="268" spans="1:7" ht="153">
      <c r="B268" s="317" t="s">
        <v>81</v>
      </c>
      <c r="C268" s="317"/>
      <c r="D268" s="317"/>
      <c r="E268" s="317"/>
      <c r="F268" s="683"/>
    </row>
    <row r="269" spans="1:7" ht="63.75">
      <c r="B269" s="317" t="s">
        <v>82</v>
      </c>
      <c r="C269" s="317"/>
      <c r="D269" s="317"/>
      <c r="E269" s="317"/>
      <c r="F269" s="683"/>
    </row>
    <row r="270" spans="1:7" ht="89.25">
      <c r="B270" s="317" t="s">
        <v>83</v>
      </c>
      <c r="C270" s="317"/>
      <c r="D270" s="317"/>
      <c r="E270" s="317"/>
      <c r="F270" s="683"/>
    </row>
    <row r="271" spans="1:7">
      <c r="B271" s="317"/>
      <c r="C271" s="317"/>
      <c r="D271" s="317"/>
      <c r="E271" s="317"/>
      <c r="F271" s="683"/>
    </row>
    <row r="272" spans="1:7" ht="165.75">
      <c r="B272" s="317" t="s">
        <v>84</v>
      </c>
      <c r="C272" s="317"/>
      <c r="D272" s="317"/>
      <c r="E272" s="317"/>
      <c r="F272" s="683"/>
    </row>
    <row r="273" spans="1:7" s="556" customFormat="1">
      <c r="A273" s="520"/>
      <c r="B273" s="521"/>
      <c r="C273" s="43"/>
      <c r="D273" s="522"/>
      <c r="E273" s="29"/>
      <c r="F273" s="673"/>
      <c r="G273" s="514"/>
    </row>
    <row r="274" spans="1:7">
      <c r="A274" s="98" t="s">
        <v>95</v>
      </c>
      <c r="B274" s="82" t="s">
        <v>87</v>
      </c>
      <c r="C274" s="82"/>
      <c r="D274" s="99"/>
      <c r="E274" s="85"/>
      <c r="F274" s="86"/>
    </row>
    <row r="275" spans="1:7" ht="344.25">
      <c r="A275" s="100"/>
      <c r="B275" s="101" t="s">
        <v>132</v>
      </c>
      <c r="C275" s="102"/>
      <c r="D275" s="102"/>
      <c r="E275" s="103"/>
      <c r="F275" s="104"/>
    </row>
    <row r="276" spans="1:7">
      <c r="A276" s="350"/>
      <c r="B276" s="719"/>
      <c r="C276" s="88"/>
      <c r="D276" s="88"/>
      <c r="E276" s="89"/>
      <c r="F276" s="685"/>
    </row>
    <row r="277" spans="1:7" ht="318.75">
      <c r="A277" s="90"/>
      <c r="B277" s="105" t="s">
        <v>967</v>
      </c>
      <c r="C277" s="91"/>
      <c r="D277" s="91"/>
      <c r="E277" s="92"/>
      <c r="F277" s="93"/>
    </row>
    <row r="278" spans="1:7" s="556" customFormat="1">
      <c r="A278" s="160"/>
      <c r="B278" s="161" t="s">
        <v>278</v>
      </c>
      <c r="C278" s="162" t="s">
        <v>7</v>
      </c>
      <c r="D278" s="163">
        <v>2900</v>
      </c>
      <c r="E278" s="164"/>
      <c r="F278" s="156">
        <f t="shared" ref="F278:F281" si="40">D278*E278</f>
        <v>0</v>
      </c>
      <c r="G278" s="514"/>
    </row>
    <row r="279" spans="1:7" s="556" customFormat="1">
      <c r="A279" s="160"/>
      <c r="B279" s="161" t="s">
        <v>88</v>
      </c>
      <c r="C279" s="162" t="s">
        <v>7</v>
      </c>
      <c r="D279" s="163">
        <v>290</v>
      </c>
      <c r="E279" s="164"/>
      <c r="F279" s="156">
        <f t="shared" si="40"/>
        <v>0</v>
      </c>
      <c r="G279" s="514"/>
    </row>
    <row r="280" spans="1:7" s="556" customFormat="1">
      <c r="A280" s="237"/>
      <c r="B280" s="161" t="s">
        <v>179</v>
      </c>
      <c r="C280" s="162" t="s">
        <v>7</v>
      </c>
      <c r="D280" s="163">
        <v>7</v>
      </c>
      <c r="E280" s="164"/>
      <c r="F280" s="156">
        <f t="shared" ref="F280" si="41">D280*E280</f>
        <v>0</v>
      </c>
      <c r="G280" s="514"/>
    </row>
    <row r="281" spans="1:7" s="556" customFormat="1">
      <c r="A281" s="160"/>
      <c r="B281" s="161" t="s">
        <v>133</v>
      </c>
      <c r="C281" s="162" t="s">
        <v>24</v>
      </c>
      <c r="D281" s="163">
        <v>275</v>
      </c>
      <c r="E281" s="164"/>
      <c r="F281" s="156">
        <f t="shared" si="40"/>
        <v>0</v>
      </c>
      <c r="G281" s="514"/>
    </row>
    <row r="282" spans="1:7" s="556" customFormat="1">
      <c r="A282" s="564"/>
      <c r="B282" s="94"/>
      <c r="C282" s="95"/>
      <c r="D282" s="96"/>
      <c r="E282" s="97"/>
      <c r="F282" s="687"/>
      <c r="G282" s="514"/>
    </row>
    <row r="283" spans="1:7" s="556" customFormat="1">
      <c r="A283" s="111" t="s">
        <v>93</v>
      </c>
      <c r="B283" s="494" t="s">
        <v>158</v>
      </c>
      <c r="C283" s="494"/>
      <c r="D283" s="494"/>
      <c r="E283" s="114"/>
      <c r="F283" s="115"/>
      <c r="G283" s="514"/>
    </row>
    <row r="284" spans="1:7" ht="255">
      <c r="A284" s="116"/>
      <c r="B284" s="117" t="s">
        <v>808</v>
      </c>
      <c r="C284" s="118"/>
      <c r="D284" s="118"/>
      <c r="E284" s="119"/>
      <c r="F284" s="120"/>
    </row>
    <row r="285" spans="1:7">
      <c r="A285" s="116"/>
      <c r="B285" s="140" t="s">
        <v>279</v>
      </c>
      <c r="C285" s="123" t="s">
        <v>7</v>
      </c>
      <c r="D285" s="118">
        <v>550</v>
      </c>
      <c r="E285" s="119"/>
      <c r="F285" s="156">
        <f>D285*E285</f>
        <v>0</v>
      </c>
    </row>
    <row r="286" spans="1:7">
      <c r="A286" s="565"/>
      <c r="B286" s="143"/>
      <c r="C286" s="145"/>
      <c r="D286" s="165"/>
      <c r="E286" s="166"/>
      <c r="F286" s="688"/>
    </row>
    <row r="287" spans="1:7" s="556" customFormat="1" ht="25.5">
      <c r="A287" s="111" t="s">
        <v>94</v>
      </c>
      <c r="B287" s="112" t="s">
        <v>150</v>
      </c>
      <c r="C287" s="112"/>
      <c r="D287" s="113"/>
      <c r="E287" s="114"/>
      <c r="F287" s="115"/>
      <c r="G287" s="514"/>
    </row>
    <row r="288" spans="1:7" s="556" customFormat="1" ht="280.5">
      <c r="A288" s="116"/>
      <c r="B288" s="117" t="s">
        <v>809</v>
      </c>
      <c r="C288" s="118"/>
      <c r="D288" s="118"/>
      <c r="E288" s="119"/>
      <c r="F288" s="120"/>
      <c r="G288" s="514"/>
    </row>
    <row r="289" spans="1:7" s="556" customFormat="1">
      <c r="A289" s="116"/>
      <c r="B289" s="140" t="s">
        <v>279</v>
      </c>
      <c r="C289" s="123" t="s">
        <v>7</v>
      </c>
      <c r="D289" s="118">
        <v>308</v>
      </c>
      <c r="E289" s="119"/>
      <c r="F289" s="156">
        <f>D289*E289</f>
        <v>0</v>
      </c>
      <c r="G289" s="514"/>
    </row>
    <row r="290" spans="1:7" s="556" customFormat="1">
      <c r="A290" s="566"/>
      <c r="B290" s="174"/>
      <c r="C290" s="157"/>
      <c r="D290" s="212"/>
      <c r="E290" s="213"/>
      <c r="F290" s="689"/>
      <c r="G290" s="514"/>
    </row>
    <row r="291" spans="1:7" s="556" customFormat="1">
      <c r="A291" s="111" t="s">
        <v>135</v>
      </c>
      <c r="B291" s="112" t="s">
        <v>280</v>
      </c>
      <c r="C291" s="112"/>
      <c r="D291" s="113"/>
      <c r="E291" s="114"/>
      <c r="F291" s="115"/>
      <c r="G291" s="514"/>
    </row>
    <row r="292" spans="1:7" s="556" customFormat="1" ht="165.75">
      <c r="A292" s="116"/>
      <c r="B292" s="176" t="s">
        <v>810</v>
      </c>
      <c r="C292" s="123"/>
      <c r="D292" s="118"/>
      <c r="E292" s="119"/>
      <c r="F292" s="156"/>
      <c r="G292" s="514"/>
    </row>
    <row r="293" spans="1:7" s="556" customFormat="1">
      <c r="A293" s="116"/>
      <c r="B293" s="140" t="s">
        <v>281</v>
      </c>
      <c r="C293" s="123" t="s">
        <v>7</v>
      </c>
      <c r="D293" s="118">
        <v>1260</v>
      </c>
      <c r="E293" s="119"/>
      <c r="F293" s="156">
        <f>D293*E293</f>
        <v>0</v>
      </c>
      <c r="G293" s="514"/>
    </row>
    <row r="294" spans="1:7" s="556" customFormat="1">
      <c r="A294" s="116"/>
      <c r="B294" s="140" t="s">
        <v>282</v>
      </c>
      <c r="C294" s="123" t="s">
        <v>7</v>
      </c>
      <c r="D294" s="118">
        <v>567</v>
      </c>
      <c r="E294" s="119"/>
      <c r="F294" s="156">
        <f>D294*E294</f>
        <v>0</v>
      </c>
      <c r="G294" s="514"/>
    </row>
    <row r="295" spans="1:7" s="556" customFormat="1">
      <c r="A295" s="554"/>
      <c r="F295" s="690"/>
      <c r="G295" s="514"/>
    </row>
    <row r="296" spans="1:7" s="556" customFormat="1" ht="25.5">
      <c r="A296" s="111" t="s">
        <v>137</v>
      </c>
      <c r="B296" s="494" t="s">
        <v>283</v>
      </c>
      <c r="C296" s="494"/>
      <c r="D296" s="494"/>
      <c r="E296" s="114"/>
      <c r="F296" s="115"/>
      <c r="G296" s="514"/>
    </row>
    <row r="297" spans="1:7" s="556" customFormat="1" ht="229.5">
      <c r="A297" s="116"/>
      <c r="B297" s="117" t="s">
        <v>811</v>
      </c>
      <c r="C297" s="118"/>
      <c r="D297" s="118"/>
      <c r="E297" s="119"/>
      <c r="F297" s="120"/>
      <c r="G297" s="514"/>
    </row>
    <row r="298" spans="1:7" s="556" customFormat="1">
      <c r="A298" s="116"/>
      <c r="B298" s="140" t="s">
        <v>284</v>
      </c>
      <c r="C298" s="123" t="s">
        <v>7</v>
      </c>
      <c r="D298" s="118">
        <v>370</v>
      </c>
      <c r="E298" s="119"/>
      <c r="F298" s="156">
        <f>D298*E298</f>
        <v>0</v>
      </c>
      <c r="G298" s="514"/>
    </row>
    <row r="299" spans="1:7" s="556" customFormat="1">
      <c r="A299" s="541"/>
      <c r="B299" s="346"/>
      <c r="C299" s="309"/>
      <c r="D299" s="310"/>
      <c r="E299" s="360"/>
      <c r="F299" s="677"/>
      <c r="G299" s="514"/>
    </row>
    <row r="300" spans="1:7" s="556" customFormat="1">
      <c r="A300" s="111" t="s">
        <v>285</v>
      </c>
      <c r="B300" s="112" t="s">
        <v>286</v>
      </c>
      <c r="C300" s="112"/>
      <c r="D300" s="113"/>
      <c r="E300" s="114"/>
      <c r="F300" s="115"/>
      <c r="G300" s="514"/>
    </row>
    <row r="301" spans="1:7" ht="153">
      <c r="A301" s="116"/>
      <c r="B301" s="176" t="s">
        <v>812</v>
      </c>
      <c r="C301" s="123"/>
      <c r="D301" s="118"/>
      <c r="E301" s="119"/>
      <c r="F301" s="156"/>
    </row>
    <row r="302" spans="1:7">
      <c r="A302" s="116"/>
      <c r="B302" s="140" t="s">
        <v>281</v>
      </c>
      <c r="C302" s="123" t="s">
        <v>7</v>
      </c>
      <c r="D302" s="118">
        <v>323</v>
      </c>
      <c r="E302" s="119"/>
      <c r="F302" s="156">
        <f>D302*E302</f>
        <v>0</v>
      </c>
    </row>
    <row r="303" spans="1:7">
      <c r="A303" s="116"/>
      <c r="B303" s="140" t="s">
        <v>282</v>
      </c>
      <c r="C303" s="123" t="s">
        <v>7</v>
      </c>
      <c r="D303" s="118">
        <v>47</v>
      </c>
      <c r="E303" s="119"/>
      <c r="F303" s="156">
        <f>D303*E303</f>
        <v>0</v>
      </c>
    </row>
    <row r="304" spans="1:7">
      <c r="A304" s="554"/>
      <c r="B304" s="556"/>
      <c r="C304" s="556"/>
      <c r="D304" s="556"/>
      <c r="E304" s="556"/>
      <c r="F304" s="690"/>
    </row>
    <row r="305" spans="1:7">
      <c r="A305" s="111" t="s">
        <v>291</v>
      </c>
      <c r="B305" s="112" t="s">
        <v>304</v>
      </c>
      <c r="C305" s="112"/>
      <c r="D305" s="113"/>
      <c r="E305" s="114"/>
      <c r="F305" s="115"/>
    </row>
    <row r="306" spans="1:7" ht="38.25">
      <c r="A306" s="188"/>
      <c r="B306" s="121" t="s">
        <v>303</v>
      </c>
      <c r="C306" s="189"/>
      <c r="D306" s="190"/>
      <c r="E306" s="191"/>
      <c r="F306" s="192"/>
    </row>
    <row r="307" spans="1:7">
      <c r="A307" s="334" t="s">
        <v>287</v>
      </c>
      <c r="B307" s="328" t="s">
        <v>288</v>
      </c>
      <c r="C307" s="48"/>
      <c r="D307" s="335"/>
      <c r="E307" s="336"/>
      <c r="F307" s="307"/>
    </row>
    <row r="308" spans="1:7" ht="51">
      <c r="A308" s="334" t="s">
        <v>287</v>
      </c>
      <c r="B308" s="328" t="s">
        <v>289</v>
      </c>
      <c r="C308" s="48"/>
      <c r="D308" s="335"/>
      <c r="E308" s="336"/>
      <c r="F308" s="307"/>
    </row>
    <row r="309" spans="1:7" ht="114.75">
      <c r="A309" s="334"/>
      <c r="B309" s="337" t="s">
        <v>813</v>
      </c>
      <c r="C309" s="48"/>
      <c r="D309" s="335"/>
      <c r="E309" s="336"/>
      <c r="F309" s="307"/>
    </row>
    <row r="310" spans="1:7">
      <c r="A310" s="46"/>
      <c r="B310" s="31" t="s">
        <v>290</v>
      </c>
      <c r="C310" s="41" t="s">
        <v>7</v>
      </c>
      <c r="D310" s="64">
        <v>204</v>
      </c>
      <c r="E310" s="39"/>
      <c r="F310" s="45">
        <f>D310*E310</f>
        <v>0</v>
      </c>
    </row>
    <row r="311" spans="1:7">
      <c r="A311" s="554"/>
      <c r="B311" s="556"/>
      <c r="C311" s="556"/>
      <c r="D311" s="556"/>
      <c r="E311" s="556"/>
      <c r="F311" s="690"/>
    </row>
    <row r="312" spans="1:7">
      <c r="A312" s="111" t="s">
        <v>293</v>
      </c>
      <c r="B312" s="112" t="s">
        <v>294</v>
      </c>
      <c r="C312" s="112"/>
      <c r="D312" s="113"/>
      <c r="E312" s="114"/>
      <c r="F312" s="115"/>
    </row>
    <row r="313" spans="1:7" ht="102">
      <c r="A313" s="188"/>
      <c r="B313" s="75" t="s">
        <v>814</v>
      </c>
      <c r="C313" s="338"/>
      <c r="D313" s="339"/>
      <c r="E313" s="340"/>
      <c r="F313" s="341"/>
    </row>
    <row r="314" spans="1:7">
      <c r="A314" s="342"/>
      <c r="B314" s="343" t="s">
        <v>292</v>
      </c>
      <c r="C314" s="344" t="s">
        <v>7</v>
      </c>
      <c r="D314" s="64">
        <v>290</v>
      </c>
      <c r="E314" s="39"/>
      <c r="F314" s="45">
        <f>D314*E314</f>
        <v>0</v>
      </c>
    </row>
    <row r="315" spans="1:7">
      <c r="A315" s="554"/>
      <c r="B315" s="556"/>
      <c r="C315" s="556"/>
      <c r="D315" s="556"/>
      <c r="E315" s="556"/>
      <c r="F315" s="690"/>
    </row>
    <row r="316" spans="1:7">
      <c r="A316" s="111" t="s">
        <v>374</v>
      </c>
      <c r="B316" s="112" t="s">
        <v>375</v>
      </c>
      <c r="C316" s="112"/>
      <c r="D316" s="113"/>
      <c r="E316" s="114"/>
      <c r="F316" s="115"/>
    </row>
    <row r="317" spans="1:7" s="556" customFormat="1" ht="127.5">
      <c r="A317" s="188"/>
      <c r="B317" s="75" t="s">
        <v>815</v>
      </c>
      <c r="C317" s="338"/>
      <c r="D317" s="339"/>
      <c r="E317" s="340"/>
      <c r="F317" s="341"/>
      <c r="G317" s="514"/>
    </row>
    <row r="318" spans="1:7">
      <c r="A318" s="342"/>
      <c r="B318" s="343" t="s">
        <v>292</v>
      </c>
      <c r="C318" s="344" t="s">
        <v>7</v>
      </c>
      <c r="D318" s="64">
        <v>9</v>
      </c>
      <c r="E318" s="39"/>
      <c r="F318" s="45">
        <f>D318*E318</f>
        <v>0</v>
      </c>
    </row>
    <row r="319" spans="1:7">
      <c r="A319" s="342"/>
      <c r="B319" s="343" t="s">
        <v>376</v>
      </c>
      <c r="C319" s="344" t="s">
        <v>7</v>
      </c>
      <c r="D319" s="64">
        <v>11</v>
      </c>
      <c r="E319" s="39"/>
      <c r="F319" s="45">
        <f>D319*E319</f>
        <v>0</v>
      </c>
    </row>
    <row r="320" spans="1:7">
      <c r="A320" s="554"/>
      <c r="B320" s="556"/>
      <c r="C320" s="556"/>
      <c r="D320" s="556"/>
      <c r="E320" s="556"/>
      <c r="F320" s="690"/>
    </row>
    <row r="321" spans="1:7">
      <c r="A321" s="9" t="s">
        <v>10</v>
      </c>
      <c r="B321" s="10" t="str">
        <f>B262</f>
        <v>FASADERSKI I IZOLATERSKI RADOVI</v>
      </c>
      <c r="C321" s="11"/>
      <c r="D321" s="3"/>
      <c r="E321" s="18"/>
      <c r="F321" s="498">
        <f>SUM(F278:F320)</f>
        <v>0</v>
      </c>
    </row>
    <row r="322" spans="1:7">
      <c r="F322" s="677"/>
    </row>
    <row r="323" spans="1:7">
      <c r="F323" s="677"/>
    </row>
    <row r="324" spans="1:7">
      <c r="A324" s="516" t="s">
        <v>11</v>
      </c>
      <c r="B324" s="553" t="s">
        <v>109</v>
      </c>
      <c r="C324" s="553"/>
      <c r="D324" s="517"/>
      <c r="E324" s="76"/>
      <c r="F324" s="672"/>
    </row>
    <row r="325" spans="1:7" s="556" customFormat="1">
      <c r="A325" s="513"/>
      <c r="B325" s="346"/>
      <c r="C325" s="1"/>
      <c r="D325" s="347"/>
      <c r="E325" s="2"/>
      <c r="F325" s="671"/>
      <c r="G325" s="514"/>
    </row>
    <row r="326" spans="1:7">
      <c r="A326" s="520"/>
      <c r="B326" s="521" t="s">
        <v>22</v>
      </c>
      <c r="C326" s="43"/>
      <c r="D326" s="522"/>
      <c r="E326" s="29"/>
      <c r="F326" s="673"/>
    </row>
    <row r="327" spans="1:7">
      <c r="A327" s="520"/>
      <c r="B327" s="523"/>
      <c r="C327" s="43"/>
      <c r="D327" s="522"/>
      <c r="E327" s="29"/>
      <c r="F327" s="673"/>
    </row>
    <row r="328" spans="1:7" ht="102">
      <c r="A328" s="554"/>
      <c r="B328" s="316" t="s">
        <v>114</v>
      </c>
      <c r="C328" s="316"/>
      <c r="D328" s="316"/>
      <c r="E328" s="316"/>
      <c r="F328" s="682"/>
    </row>
    <row r="329" spans="1:7">
      <c r="A329" s="520"/>
      <c r="B329" s="523"/>
      <c r="C329" s="43"/>
      <c r="D329" s="522"/>
      <c r="E329" s="29"/>
      <c r="F329" s="673"/>
    </row>
    <row r="330" spans="1:7">
      <c r="A330" s="111" t="s">
        <v>118</v>
      </c>
      <c r="B330" s="112" t="s">
        <v>295</v>
      </c>
      <c r="C330" s="112"/>
      <c r="D330" s="113"/>
      <c r="E330" s="114"/>
      <c r="F330" s="115"/>
    </row>
    <row r="331" spans="1:7" ht="255">
      <c r="A331" s="122"/>
      <c r="B331" s="168" t="s">
        <v>816</v>
      </c>
      <c r="C331" s="123"/>
      <c r="D331" s="141"/>
      <c r="E331" s="142"/>
      <c r="F331" s="169"/>
    </row>
    <row r="332" spans="1:7">
      <c r="A332" s="167"/>
      <c r="B332" s="161" t="s">
        <v>107</v>
      </c>
      <c r="C332" s="162" t="s">
        <v>108</v>
      </c>
      <c r="D332" s="163">
        <v>6</v>
      </c>
      <c r="E332" s="164"/>
      <c r="F332" s="156">
        <f>D332*E332</f>
        <v>0</v>
      </c>
    </row>
    <row r="333" spans="1:7">
      <c r="A333" s="567"/>
      <c r="B333" s="143"/>
      <c r="C333" s="145"/>
      <c r="D333" s="144"/>
      <c r="E333" s="146"/>
      <c r="F333" s="691"/>
    </row>
    <row r="334" spans="1:7">
      <c r="A334" s="111" t="s">
        <v>120</v>
      </c>
      <c r="B334" s="112" t="s">
        <v>115</v>
      </c>
      <c r="C334" s="112"/>
      <c r="D334" s="113"/>
      <c r="E334" s="114"/>
      <c r="F334" s="115"/>
    </row>
    <row r="335" spans="1:7" ht="114.75">
      <c r="A335" s="170"/>
      <c r="B335" s="168" t="s">
        <v>817</v>
      </c>
      <c r="C335" s="148"/>
      <c r="D335" s="171"/>
      <c r="E335" s="172"/>
      <c r="F335" s="169"/>
    </row>
    <row r="336" spans="1:7">
      <c r="A336" s="122"/>
      <c r="B336" s="140" t="s">
        <v>77</v>
      </c>
      <c r="C336" s="123" t="s">
        <v>7</v>
      </c>
      <c r="D336" s="141">
        <v>1145</v>
      </c>
      <c r="E336" s="142"/>
      <c r="F336" s="156">
        <f>D336*E336</f>
        <v>0</v>
      </c>
    </row>
    <row r="337" spans="1:7">
      <c r="A337" s="568"/>
      <c r="B337" s="174"/>
      <c r="C337" s="157"/>
      <c r="D337" s="147"/>
      <c r="E337" s="158"/>
      <c r="F337" s="689"/>
    </row>
    <row r="338" spans="1:7">
      <c r="A338" s="111" t="s">
        <v>121</v>
      </c>
      <c r="B338" s="112" t="s">
        <v>116</v>
      </c>
      <c r="C338" s="112"/>
      <c r="D338" s="113"/>
      <c r="E338" s="114"/>
      <c r="F338" s="115"/>
    </row>
    <row r="339" spans="1:7" ht="114.75">
      <c r="A339" s="170"/>
      <c r="B339" s="173" t="s">
        <v>818</v>
      </c>
      <c r="C339" s="123"/>
      <c r="D339" s="141"/>
      <c r="E339" s="142"/>
      <c r="F339" s="169"/>
    </row>
    <row r="340" spans="1:7">
      <c r="A340" s="122"/>
      <c r="B340" s="140" t="s">
        <v>77</v>
      </c>
      <c r="C340" s="123" t="s">
        <v>7</v>
      </c>
      <c r="D340" s="141">
        <v>1145</v>
      </c>
      <c r="E340" s="142"/>
      <c r="F340" s="156">
        <f>D340*E340</f>
        <v>0</v>
      </c>
    </row>
    <row r="341" spans="1:7">
      <c r="A341" s="568"/>
      <c r="B341" s="174"/>
      <c r="C341" s="157"/>
      <c r="D341" s="147"/>
      <c r="E341" s="158"/>
      <c r="F341" s="689"/>
    </row>
    <row r="342" spans="1:7">
      <c r="A342" s="175" t="s">
        <v>296</v>
      </c>
      <c r="B342" s="42" t="s">
        <v>134</v>
      </c>
      <c r="C342" s="136"/>
      <c r="D342" s="137"/>
      <c r="E342" s="138"/>
      <c r="F342" s="139"/>
    </row>
    <row r="343" spans="1:7" s="556" customFormat="1" ht="102">
      <c r="A343" s="150"/>
      <c r="B343" s="176" t="s">
        <v>819</v>
      </c>
      <c r="C343" s="41"/>
      <c r="D343" s="64"/>
      <c r="E343" s="39"/>
      <c r="F343" s="45"/>
      <c r="G343" s="514"/>
    </row>
    <row r="344" spans="1:7">
      <c r="A344" s="38"/>
      <c r="B344" s="31" t="s">
        <v>77</v>
      </c>
      <c r="C344" s="41" t="s">
        <v>7</v>
      </c>
      <c r="D344" s="64">
        <v>1145</v>
      </c>
      <c r="E344" s="39"/>
      <c r="F344" s="45">
        <f>D344*E344</f>
        <v>0</v>
      </c>
    </row>
    <row r="345" spans="1:7">
      <c r="A345" s="568"/>
      <c r="B345" s="174"/>
      <c r="C345" s="157"/>
      <c r="D345" s="147"/>
      <c r="E345" s="158"/>
      <c r="F345" s="689"/>
    </row>
    <row r="346" spans="1:7">
      <c r="A346" s="175" t="s">
        <v>169</v>
      </c>
      <c r="B346" s="42" t="s">
        <v>136</v>
      </c>
      <c r="C346" s="136"/>
      <c r="D346" s="137"/>
      <c r="E346" s="138"/>
      <c r="F346" s="139"/>
    </row>
    <row r="347" spans="1:7" s="556" customFormat="1" ht="89.25">
      <c r="A347" s="150"/>
      <c r="B347" s="176" t="s">
        <v>820</v>
      </c>
      <c r="C347" s="41"/>
      <c r="D347" s="64"/>
      <c r="E347" s="39"/>
      <c r="F347" s="45"/>
      <c r="G347" s="514"/>
    </row>
    <row r="348" spans="1:7">
      <c r="A348" s="38"/>
      <c r="B348" s="31" t="s">
        <v>77</v>
      </c>
      <c r="C348" s="41" t="s">
        <v>7</v>
      </c>
      <c r="D348" s="64">
        <v>1145</v>
      </c>
      <c r="E348" s="39"/>
      <c r="F348" s="45">
        <f>D348*E348</f>
        <v>0</v>
      </c>
    </row>
    <row r="349" spans="1:7">
      <c r="A349" s="531"/>
      <c r="B349" s="25"/>
      <c r="C349" s="124"/>
      <c r="D349" s="125"/>
      <c r="E349" s="126"/>
      <c r="F349" s="307"/>
    </row>
    <row r="350" spans="1:7" ht="25.5">
      <c r="A350" s="111" t="s">
        <v>377</v>
      </c>
      <c r="B350" s="494" t="s">
        <v>378</v>
      </c>
      <c r="C350" s="494"/>
      <c r="D350" s="494"/>
      <c r="E350" s="109"/>
      <c r="F350" s="110"/>
    </row>
    <row r="351" spans="1:7" ht="127.5">
      <c r="A351" s="320"/>
      <c r="B351" s="117" t="s">
        <v>821</v>
      </c>
      <c r="C351" s="321"/>
      <c r="D351" s="322"/>
      <c r="E351" s="323"/>
      <c r="F351" s="324"/>
    </row>
    <row r="352" spans="1:7">
      <c r="A352" s="122"/>
      <c r="B352" s="140" t="s">
        <v>256</v>
      </c>
      <c r="C352" s="123" t="s">
        <v>24</v>
      </c>
      <c r="D352" s="64">
        <v>132</v>
      </c>
      <c r="E352" s="39"/>
      <c r="F352" s="45">
        <f>D352*E352</f>
        <v>0</v>
      </c>
    </row>
    <row r="353" spans="1:7" s="556" customFormat="1">
      <c r="A353" s="531"/>
      <c r="B353" s="25"/>
      <c r="C353" s="124"/>
      <c r="D353" s="125"/>
      <c r="E353" s="126"/>
      <c r="F353" s="307"/>
      <c r="G353" s="514"/>
    </row>
    <row r="354" spans="1:7">
      <c r="A354" s="9" t="s">
        <v>11</v>
      </c>
      <c r="B354" s="10" t="str">
        <f>B324</f>
        <v>TESARSKI RADOVI</v>
      </c>
      <c r="C354" s="11"/>
      <c r="D354" s="3"/>
      <c r="E354" s="18"/>
      <c r="F354" s="495">
        <f>SUM(F332:F353)</f>
        <v>0</v>
      </c>
    </row>
    <row r="355" spans="1:7" s="556" customFormat="1">
      <c r="A355" s="541"/>
      <c r="B355" s="346"/>
      <c r="C355" s="309"/>
      <c r="D355" s="310"/>
      <c r="E355" s="360"/>
      <c r="F355" s="677"/>
      <c r="G355" s="514"/>
    </row>
    <row r="356" spans="1:7">
      <c r="F356" s="677"/>
    </row>
    <row r="357" spans="1:7">
      <c r="A357" s="516" t="s">
        <v>23</v>
      </c>
      <c r="B357" s="569" t="s">
        <v>142</v>
      </c>
      <c r="C357" s="184"/>
      <c r="D357" s="517"/>
      <c r="E357" s="185"/>
      <c r="F357" s="692"/>
    </row>
    <row r="358" spans="1:7">
      <c r="A358" s="536"/>
      <c r="B358" s="537"/>
      <c r="C358" s="538"/>
      <c r="D358" s="539"/>
      <c r="E358" s="540"/>
      <c r="F358" s="678"/>
    </row>
    <row r="359" spans="1:7">
      <c r="A359" s="175" t="s">
        <v>128</v>
      </c>
      <c r="B359" s="42" t="s">
        <v>138</v>
      </c>
      <c r="C359" s="136"/>
      <c r="D359" s="137"/>
      <c r="E359" s="138"/>
      <c r="F359" s="139"/>
    </row>
    <row r="360" spans="1:7" ht="153">
      <c r="A360" s="177"/>
      <c r="B360" s="178" t="s">
        <v>822</v>
      </c>
      <c r="C360" s="179"/>
      <c r="D360" s="180"/>
      <c r="E360" s="181"/>
      <c r="F360" s="182"/>
    </row>
    <row r="361" spans="1:7">
      <c r="A361" s="38"/>
      <c r="B361" s="31" t="s">
        <v>77</v>
      </c>
      <c r="C361" s="41" t="s">
        <v>7</v>
      </c>
      <c r="D361" s="64">
        <v>1145</v>
      </c>
      <c r="E361" s="39"/>
      <c r="F361" s="45">
        <f>D361*E361</f>
        <v>0</v>
      </c>
    </row>
    <row r="362" spans="1:7">
      <c r="A362" s="536"/>
      <c r="B362" s="537"/>
      <c r="C362" s="538"/>
      <c r="D362" s="539"/>
      <c r="E362" s="540"/>
      <c r="F362" s="678"/>
    </row>
    <row r="363" spans="1:7">
      <c r="A363" s="175" t="s">
        <v>129</v>
      </c>
      <c r="B363" s="42" t="s">
        <v>139</v>
      </c>
      <c r="C363" s="136"/>
      <c r="D363" s="137"/>
      <c r="E363" s="138"/>
      <c r="F363" s="139"/>
    </row>
    <row r="364" spans="1:7" s="556" customFormat="1" ht="127.5">
      <c r="A364" s="177"/>
      <c r="B364" s="178" t="s">
        <v>823</v>
      </c>
      <c r="C364" s="179"/>
      <c r="D364" s="180"/>
      <c r="E364" s="181"/>
      <c r="F364" s="182"/>
      <c r="G364" s="514"/>
    </row>
    <row r="365" spans="1:7">
      <c r="A365" s="122"/>
      <c r="B365" s="140" t="s">
        <v>140</v>
      </c>
      <c r="C365" s="123" t="s">
        <v>24</v>
      </c>
      <c r="D365" s="141">
        <v>91</v>
      </c>
      <c r="E365" s="142"/>
      <c r="F365" s="169">
        <f>D365*E365</f>
        <v>0</v>
      </c>
    </row>
    <row r="366" spans="1:7" s="556" customFormat="1">
      <c r="A366" s="536"/>
      <c r="B366" s="537"/>
      <c r="C366" s="538"/>
      <c r="D366" s="539"/>
      <c r="E366" s="540"/>
      <c r="F366" s="678"/>
      <c r="G366" s="514"/>
    </row>
    <row r="367" spans="1:7" s="556" customFormat="1">
      <c r="A367" s="175" t="s">
        <v>130</v>
      </c>
      <c r="B367" s="42" t="s">
        <v>141</v>
      </c>
      <c r="C367" s="136"/>
      <c r="D367" s="137"/>
      <c r="E367" s="138"/>
      <c r="F367" s="139"/>
      <c r="G367" s="514"/>
    </row>
    <row r="368" spans="1:7" ht="140.25">
      <c r="A368" s="177"/>
      <c r="B368" s="178" t="s">
        <v>824</v>
      </c>
      <c r="C368" s="179"/>
      <c r="D368" s="180"/>
      <c r="E368" s="181"/>
      <c r="F368" s="182"/>
    </row>
    <row r="369" spans="1:7" s="556" customFormat="1">
      <c r="A369" s="122"/>
      <c r="B369" s="140" t="s">
        <v>140</v>
      </c>
      <c r="C369" s="123" t="s">
        <v>24</v>
      </c>
      <c r="D369" s="141">
        <v>261</v>
      </c>
      <c r="E369" s="142"/>
      <c r="F369" s="169">
        <f>D369*E369</f>
        <v>0</v>
      </c>
      <c r="G369" s="514"/>
    </row>
    <row r="370" spans="1:7" s="556" customFormat="1">
      <c r="A370" s="541"/>
      <c r="B370" s="346"/>
      <c r="C370" s="309"/>
      <c r="D370" s="310"/>
      <c r="E370" s="360"/>
      <c r="F370" s="677"/>
      <c r="G370" s="514"/>
    </row>
    <row r="371" spans="1:7" s="556" customFormat="1">
      <c r="A371" s="541"/>
      <c r="B371" s="346"/>
      <c r="C371" s="309"/>
      <c r="D371" s="310"/>
      <c r="E371" s="360"/>
      <c r="F371" s="677"/>
      <c r="G371" s="514"/>
    </row>
    <row r="372" spans="1:7">
      <c r="A372" s="9" t="s">
        <v>23</v>
      </c>
      <c r="B372" s="186" t="str">
        <f>B357</f>
        <v>KROVOPOKRIVAČKI RADOVI</v>
      </c>
      <c r="C372" s="11"/>
      <c r="D372" s="3"/>
      <c r="E372" s="18"/>
      <c r="F372" s="495">
        <f>SUM(F361:F371)</f>
        <v>0</v>
      </c>
    </row>
    <row r="373" spans="1:7">
      <c r="F373" s="677"/>
    </row>
    <row r="374" spans="1:7">
      <c r="F374" s="677"/>
    </row>
    <row r="375" spans="1:7">
      <c r="A375" s="516" t="s">
        <v>143</v>
      </c>
      <c r="B375" s="553" t="s">
        <v>117</v>
      </c>
      <c r="C375" s="553"/>
      <c r="D375" s="517"/>
      <c r="E375" s="76"/>
      <c r="F375" s="672"/>
    </row>
    <row r="376" spans="1:7" s="556" customFormat="1">
      <c r="A376" s="541"/>
      <c r="B376" s="346"/>
      <c r="C376" s="309"/>
      <c r="D376" s="310"/>
      <c r="E376" s="360"/>
      <c r="F376" s="677"/>
      <c r="G376" s="514"/>
    </row>
    <row r="377" spans="1:7">
      <c r="A377" s="111" t="s">
        <v>144</v>
      </c>
      <c r="B377" s="42" t="s">
        <v>122</v>
      </c>
      <c r="C377" s="42"/>
      <c r="D377" s="74"/>
      <c r="E377" s="70"/>
      <c r="F377" s="71"/>
    </row>
    <row r="378" spans="1:7" ht="127.5">
      <c r="A378" s="170"/>
      <c r="B378" s="178" t="s">
        <v>825</v>
      </c>
      <c r="C378" s="183"/>
      <c r="D378" s="64"/>
      <c r="E378" s="39"/>
      <c r="F378" s="45"/>
    </row>
    <row r="379" spans="1:7">
      <c r="A379" s="122"/>
      <c r="B379" s="31" t="s">
        <v>119</v>
      </c>
      <c r="C379" s="183" t="s">
        <v>24</v>
      </c>
      <c r="D379" s="64">
        <v>261</v>
      </c>
      <c r="E379" s="39"/>
      <c r="F379" s="37">
        <f>D379*E379</f>
        <v>0</v>
      </c>
    </row>
    <row r="380" spans="1:7">
      <c r="A380" s="570"/>
      <c r="B380" s="571"/>
      <c r="C380" s="572"/>
      <c r="D380" s="573"/>
      <c r="E380" s="574"/>
      <c r="F380" s="693"/>
    </row>
    <row r="381" spans="1:7">
      <c r="A381" s="111" t="s">
        <v>145</v>
      </c>
      <c r="B381" s="42" t="s">
        <v>123</v>
      </c>
      <c r="C381" s="136"/>
      <c r="D381" s="137"/>
      <c r="E381" s="138"/>
      <c r="F381" s="139"/>
    </row>
    <row r="382" spans="1:7" ht="165.75">
      <c r="A382" s="170"/>
      <c r="B382" s="178" t="s">
        <v>826</v>
      </c>
      <c r="C382" s="183"/>
      <c r="D382" s="64"/>
      <c r="E382" s="39"/>
      <c r="F382" s="45"/>
    </row>
    <row r="383" spans="1:7">
      <c r="A383" s="122"/>
      <c r="B383" s="31" t="s">
        <v>124</v>
      </c>
      <c r="C383" s="183" t="s">
        <v>24</v>
      </c>
      <c r="D383" s="64">
        <v>198</v>
      </c>
      <c r="E383" s="39"/>
      <c r="F383" s="37">
        <f>D383*E383</f>
        <v>0</v>
      </c>
    </row>
    <row r="384" spans="1:7" s="556" customFormat="1">
      <c r="A384" s="570"/>
      <c r="B384" s="571"/>
      <c r="C384" s="572"/>
      <c r="D384" s="573"/>
      <c r="E384" s="574"/>
      <c r="F384" s="693"/>
      <c r="G384" s="514"/>
    </row>
    <row r="385" spans="1:7" s="556" customFormat="1">
      <c r="A385" s="111" t="s">
        <v>146</v>
      </c>
      <c r="B385" s="42" t="s">
        <v>125</v>
      </c>
      <c r="C385" s="136"/>
      <c r="D385" s="137"/>
      <c r="E385" s="138"/>
      <c r="F385" s="139"/>
      <c r="G385" s="514"/>
    </row>
    <row r="386" spans="1:7" s="561" customFormat="1" ht="153">
      <c r="A386" s="122"/>
      <c r="B386" s="178" t="s">
        <v>827</v>
      </c>
      <c r="C386" s="183"/>
      <c r="D386" s="64"/>
      <c r="E386" s="39"/>
      <c r="F386" s="45"/>
      <c r="G386" s="560"/>
    </row>
    <row r="387" spans="1:7" s="561" customFormat="1">
      <c r="A387" s="122"/>
      <c r="B387" s="140" t="s">
        <v>297</v>
      </c>
      <c r="C387" s="187" t="s">
        <v>24</v>
      </c>
      <c r="D387" s="141">
        <v>134</v>
      </c>
      <c r="E387" s="142"/>
      <c r="F387" s="156">
        <f>D387*E387</f>
        <v>0</v>
      </c>
      <c r="G387" s="560"/>
    </row>
    <row r="388" spans="1:7" s="561" customFormat="1">
      <c r="A388" s="541"/>
      <c r="B388" s="346"/>
      <c r="C388" s="309"/>
      <c r="D388" s="310"/>
      <c r="E388" s="360"/>
      <c r="F388" s="677"/>
      <c r="G388" s="560"/>
    </row>
    <row r="389" spans="1:7" s="556" customFormat="1">
      <c r="A389" s="541"/>
      <c r="B389" s="346"/>
      <c r="C389" s="309"/>
      <c r="D389" s="310"/>
      <c r="E389" s="360"/>
      <c r="F389" s="677"/>
      <c r="G389" s="514"/>
    </row>
    <row r="390" spans="1:7">
      <c r="A390" s="9" t="s">
        <v>143</v>
      </c>
      <c r="B390" s="10" t="str">
        <f>B375</f>
        <v>LIMARSKI RADOVI</v>
      </c>
      <c r="C390" s="11"/>
      <c r="D390" s="3"/>
      <c r="E390" s="18"/>
      <c r="F390" s="495">
        <f>SUM(F379:F389)</f>
        <v>0</v>
      </c>
    </row>
    <row r="391" spans="1:7">
      <c r="F391" s="677"/>
    </row>
    <row r="392" spans="1:7">
      <c r="F392" s="677"/>
    </row>
    <row r="393" spans="1:7" s="556" customFormat="1">
      <c r="A393" s="575" t="s">
        <v>170</v>
      </c>
      <c r="B393" s="358" t="s">
        <v>78</v>
      </c>
      <c r="C393" s="358"/>
      <c r="D393" s="359"/>
      <c r="E393" s="193"/>
      <c r="F393" s="694"/>
      <c r="G393" s="514"/>
    </row>
    <row r="394" spans="1:7" s="556" customFormat="1">
      <c r="A394" s="513"/>
      <c r="B394" s="346"/>
      <c r="C394" s="1"/>
      <c r="D394" s="347"/>
      <c r="E394" s="2"/>
      <c r="F394" s="671"/>
      <c r="G394" s="514"/>
    </row>
    <row r="395" spans="1:7" s="556" customFormat="1">
      <c r="A395" s="576"/>
      <c r="B395" s="319"/>
      <c r="C395" s="345"/>
      <c r="D395" s="329"/>
      <c r="E395" s="330"/>
      <c r="F395" s="695"/>
      <c r="G395" s="514"/>
    </row>
    <row r="396" spans="1:7" s="556" customFormat="1">
      <c r="A396" s="111" t="s">
        <v>171</v>
      </c>
      <c r="B396" s="494" t="s">
        <v>298</v>
      </c>
      <c r="C396" s="494"/>
      <c r="D396" s="494"/>
      <c r="E396" s="194"/>
      <c r="F396" s="195"/>
      <c r="G396" s="514"/>
    </row>
    <row r="397" spans="1:7" s="556" customFormat="1" ht="102">
      <c r="A397" s="122"/>
      <c r="B397" s="196" t="s">
        <v>828</v>
      </c>
      <c r="C397" s="123"/>
      <c r="D397" s="141"/>
      <c r="E397" s="142"/>
      <c r="F397" s="169"/>
      <c r="G397" s="514"/>
    </row>
    <row r="398" spans="1:7" s="556" customFormat="1">
      <c r="A398" s="122"/>
      <c r="B398" s="140" t="s">
        <v>299</v>
      </c>
      <c r="C398" s="200" t="s">
        <v>7</v>
      </c>
      <c r="D398" s="141">
        <v>179</v>
      </c>
      <c r="E398" s="142"/>
      <c r="F398" s="156">
        <f>D398*E398</f>
        <v>0</v>
      </c>
      <c r="G398" s="514"/>
    </row>
    <row r="399" spans="1:7" s="556" customFormat="1">
      <c r="A399" s="305"/>
      <c r="B399" s="48"/>
      <c r="C399" s="124"/>
      <c r="D399" s="125"/>
      <c r="E399" s="126"/>
      <c r="F399" s="307"/>
      <c r="G399" s="514"/>
    </row>
    <row r="400" spans="1:7" s="556" customFormat="1">
      <c r="A400" s="111" t="s">
        <v>172</v>
      </c>
      <c r="B400" s="348" t="s">
        <v>300</v>
      </c>
      <c r="C400" s="349"/>
      <c r="D400" s="220"/>
      <c r="E400" s="221"/>
      <c r="F400" s="222"/>
      <c r="G400" s="514"/>
    </row>
    <row r="401" spans="1:7" s="556" customFormat="1" ht="102">
      <c r="A401" s="122"/>
      <c r="B401" s="196" t="s">
        <v>829</v>
      </c>
      <c r="C401" s="123"/>
      <c r="D401" s="141"/>
      <c r="E401" s="142"/>
      <c r="F401" s="169"/>
      <c r="G401" s="514"/>
    </row>
    <row r="402" spans="1:7" s="556" customFormat="1">
      <c r="A402" s="167"/>
      <c r="B402" s="161" t="s">
        <v>147</v>
      </c>
      <c r="C402" s="162" t="s">
        <v>7</v>
      </c>
      <c r="D402" s="141">
        <v>408</v>
      </c>
      <c r="E402" s="142"/>
      <c r="F402" s="156">
        <f>D402*E402</f>
        <v>0</v>
      </c>
      <c r="G402" s="514"/>
    </row>
    <row r="403" spans="1:7" s="556" customFormat="1">
      <c r="A403" s="513"/>
      <c r="B403" s="346"/>
      <c r="C403" s="1"/>
      <c r="D403" s="347"/>
      <c r="E403" s="2"/>
      <c r="F403" s="671"/>
      <c r="G403" s="514"/>
    </row>
    <row r="404" spans="1:7" s="556" customFormat="1">
      <c r="A404" s="106" t="s">
        <v>173</v>
      </c>
      <c r="B404" s="107" t="s">
        <v>91</v>
      </c>
      <c r="C404" s="198"/>
      <c r="D404" s="108"/>
      <c r="E404" s="109"/>
      <c r="F404" s="110"/>
      <c r="G404" s="514"/>
    </row>
    <row r="405" spans="1:7" s="556" customFormat="1" ht="267.75">
      <c r="A405" s="106"/>
      <c r="B405" s="199" t="s">
        <v>830</v>
      </c>
      <c r="C405" s="198"/>
      <c r="D405" s="108"/>
      <c r="E405" s="109"/>
      <c r="F405" s="110"/>
      <c r="G405" s="514"/>
    </row>
    <row r="406" spans="1:7">
      <c r="A406" s="122"/>
      <c r="B406" s="140" t="s">
        <v>106</v>
      </c>
      <c r="C406" s="200" t="s">
        <v>24</v>
      </c>
      <c r="D406" s="197">
        <v>385</v>
      </c>
      <c r="E406" s="172"/>
      <c r="F406" s="156">
        <f>D406*E406</f>
        <v>0</v>
      </c>
    </row>
    <row r="407" spans="1:7">
      <c r="A407" s="577"/>
      <c r="B407" s="174"/>
      <c r="C407" s="157"/>
      <c r="D407" s="304"/>
      <c r="E407" s="325"/>
      <c r="F407" s="689"/>
    </row>
    <row r="408" spans="1:7">
      <c r="A408" s="106" t="s">
        <v>174</v>
      </c>
      <c r="B408" s="107" t="s">
        <v>319</v>
      </c>
      <c r="C408" s="198"/>
      <c r="D408" s="108"/>
      <c r="E408" s="109"/>
      <c r="F408" s="110"/>
    </row>
    <row r="409" spans="1:7" ht="127.5">
      <c r="A409" s="106"/>
      <c r="B409" s="199" t="s">
        <v>831</v>
      </c>
      <c r="C409" s="198"/>
      <c r="D409" s="108"/>
      <c r="E409" s="109"/>
      <c r="F409" s="110"/>
    </row>
    <row r="410" spans="1:7">
      <c r="A410" s="122"/>
      <c r="B410" s="140" t="s">
        <v>320</v>
      </c>
      <c r="C410" s="200" t="s">
        <v>104</v>
      </c>
      <c r="D410" s="197">
        <v>143</v>
      </c>
      <c r="E410" s="172"/>
      <c r="F410" s="156">
        <f>D410*E410</f>
        <v>0</v>
      </c>
    </row>
    <row r="411" spans="1:7" s="556" customFormat="1">
      <c r="A411" s="554"/>
      <c r="F411" s="690"/>
      <c r="G411" s="514"/>
    </row>
    <row r="412" spans="1:7">
      <c r="A412" s="106" t="s">
        <v>175</v>
      </c>
      <c r="B412" s="107" t="s">
        <v>322</v>
      </c>
      <c r="C412" s="198"/>
      <c r="D412" s="108"/>
      <c r="E412" s="109"/>
      <c r="F412" s="110"/>
    </row>
    <row r="413" spans="1:7" ht="102">
      <c r="A413" s="106"/>
      <c r="B413" s="199" t="s">
        <v>832</v>
      </c>
      <c r="C413" s="198"/>
      <c r="D413" s="108"/>
      <c r="E413" s="109"/>
      <c r="F413" s="110"/>
    </row>
    <row r="414" spans="1:7">
      <c r="A414" s="122"/>
      <c r="B414" s="140" t="s">
        <v>323</v>
      </c>
      <c r="C414" s="200" t="s">
        <v>108</v>
      </c>
      <c r="D414" s="197">
        <v>2.5</v>
      </c>
      <c r="E414" s="172"/>
      <c r="F414" s="156">
        <f>D414*E414</f>
        <v>0</v>
      </c>
    </row>
    <row r="415" spans="1:7">
      <c r="A415" s="554"/>
      <c r="B415" s="556"/>
      <c r="C415" s="556"/>
      <c r="D415" s="556"/>
      <c r="E415" s="556"/>
      <c r="F415" s="690"/>
    </row>
    <row r="416" spans="1:7">
      <c r="A416" s="106" t="s">
        <v>176</v>
      </c>
      <c r="B416" s="107" t="s">
        <v>302</v>
      </c>
      <c r="C416" s="198"/>
      <c r="D416" s="108"/>
      <c r="E416" s="109"/>
      <c r="F416" s="110"/>
    </row>
    <row r="417" spans="1:7" ht="76.5">
      <c r="A417" s="188"/>
      <c r="B417" s="121" t="s">
        <v>833</v>
      </c>
      <c r="C417" s="338"/>
      <c r="D417" s="339"/>
      <c r="E417" s="340"/>
      <c r="F417" s="341"/>
    </row>
    <row r="418" spans="1:7" ht="51">
      <c r="A418" s="350" t="s">
        <v>191</v>
      </c>
      <c r="B418" s="356" t="s">
        <v>306</v>
      </c>
      <c r="C418" s="351"/>
      <c r="D418" s="352"/>
      <c r="E418" s="353"/>
      <c r="F418" s="354"/>
    </row>
    <row r="419" spans="1:7" ht="60">
      <c r="A419" s="350" t="s">
        <v>192</v>
      </c>
      <c r="B419" s="357" t="s">
        <v>305</v>
      </c>
      <c r="C419" s="351"/>
      <c r="D419" s="352"/>
      <c r="E419" s="353"/>
      <c r="F419" s="354"/>
    </row>
    <row r="420" spans="1:7" ht="76.5">
      <c r="A420" s="350" t="s">
        <v>301</v>
      </c>
      <c r="B420" s="47" t="s">
        <v>307</v>
      </c>
      <c r="C420" s="351"/>
      <c r="D420" s="352"/>
      <c r="E420" s="353"/>
      <c r="F420" s="354"/>
    </row>
    <row r="421" spans="1:7">
      <c r="A421" s="355"/>
      <c r="B421" s="31" t="s">
        <v>205</v>
      </c>
      <c r="C421" s="41" t="s">
        <v>7</v>
      </c>
      <c r="D421" s="64">
        <v>1189</v>
      </c>
      <c r="E421" s="39"/>
      <c r="F421" s="45">
        <f>D421*E421</f>
        <v>0</v>
      </c>
    </row>
    <row r="422" spans="1:7">
      <c r="A422" s="350"/>
      <c r="B422" s="47"/>
      <c r="C422" s="351"/>
      <c r="D422" s="352"/>
      <c r="E422" s="353"/>
      <c r="F422" s="354"/>
    </row>
    <row r="423" spans="1:7">
      <c r="A423" s="175" t="s">
        <v>177</v>
      </c>
      <c r="B423" s="42" t="s">
        <v>308</v>
      </c>
      <c r="C423" s="42"/>
      <c r="D423" s="49"/>
      <c r="E423" s="206"/>
      <c r="F423" s="207"/>
    </row>
    <row r="424" spans="1:7" ht="142.5" customHeight="1">
      <c r="A424" s="46"/>
      <c r="B424" s="208" t="s">
        <v>834</v>
      </c>
      <c r="C424" s="209"/>
      <c r="D424" s="210"/>
      <c r="E424" s="211"/>
      <c r="F424" s="149"/>
    </row>
    <row r="425" spans="1:7">
      <c r="A425" s="122"/>
      <c r="B425" s="140" t="s">
        <v>148</v>
      </c>
      <c r="C425" s="215" t="s">
        <v>7</v>
      </c>
      <c r="D425" s="216">
        <v>367</v>
      </c>
      <c r="E425" s="217"/>
      <c r="F425" s="156">
        <f>D425*E425</f>
        <v>0</v>
      </c>
    </row>
    <row r="426" spans="1:7">
      <c r="A426" s="122"/>
      <c r="B426" s="140" t="s">
        <v>149</v>
      </c>
      <c r="C426" s="215" t="s">
        <v>7</v>
      </c>
      <c r="D426" s="216">
        <v>1823</v>
      </c>
      <c r="E426" s="217"/>
      <c r="F426" s="156">
        <f>D426*E426</f>
        <v>0</v>
      </c>
    </row>
    <row r="427" spans="1:7">
      <c r="A427" s="568"/>
      <c r="B427" s="174"/>
      <c r="C427" s="368"/>
      <c r="D427" s="369"/>
      <c r="E427" s="370"/>
      <c r="F427" s="689"/>
    </row>
    <row r="428" spans="1:7">
      <c r="A428" s="175" t="s">
        <v>178</v>
      </c>
      <c r="B428" s="42" t="s">
        <v>379</v>
      </c>
      <c r="C428" s="42"/>
      <c r="D428" s="49"/>
      <c r="E428" s="206"/>
      <c r="F428" s="207"/>
    </row>
    <row r="429" spans="1:7" s="556" customFormat="1" ht="127.5">
      <c r="A429" s="46"/>
      <c r="B429" s="208" t="s">
        <v>835</v>
      </c>
      <c r="C429" s="209"/>
      <c r="D429" s="210"/>
      <c r="E429" s="211"/>
      <c r="F429" s="149"/>
      <c r="G429" s="514"/>
    </row>
    <row r="430" spans="1:7">
      <c r="A430" s="122"/>
      <c r="B430" s="140" t="s">
        <v>148</v>
      </c>
      <c r="C430" s="215" t="s">
        <v>7</v>
      </c>
      <c r="D430" s="216">
        <v>176</v>
      </c>
      <c r="E430" s="217"/>
      <c r="F430" s="169">
        <f>D430*E430</f>
        <v>0</v>
      </c>
    </row>
    <row r="431" spans="1:7">
      <c r="A431" s="568"/>
      <c r="B431" s="174"/>
      <c r="C431" s="368"/>
      <c r="D431" s="369"/>
      <c r="E431" s="370"/>
      <c r="F431" s="689"/>
    </row>
    <row r="432" spans="1:7">
      <c r="A432" s="111" t="s">
        <v>321</v>
      </c>
      <c r="B432" s="107" t="s">
        <v>92</v>
      </c>
      <c r="C432" s="112"/>
      <c r="D432" s="113"/>
      <c r="E432" s="114"/>
      <c r="F432" s="115"/>
    </row>
    <row r="433" spans="1:6" ht="204">
      <c r="A433" s="116"/>
      <c r="B433" s="168" t="s">
        <v>836</v>
      </c>
      <c r="C433" s="123"/>
      <c r="D433" s="141"/>
      <c r="E433" s="142"/>
      <c r="F433" s="201"/>
    </row>
    <row r="434" spans="1:6">
      <c r="A434" s="122"/>
      <c r="B434" s="140" t="s">
        <v>106</v>
      </c>
      <c r="C434" s="200" t="s">
        <v>24</v>
      </c>
      <c r="D434" s="197">
        <v>385</v>
      </c>
      <c r="E434" s="172"/>
      <c r="F434" s="156">
        <f>D434*E434</f>
        <v>0</v>
      </c>
    </row>
    <row r="435" spans="1:6">
      <c r="F435" s="677"/>
    </row>
    <row r="436" spans="1:6">
      <c r="A436" s="223" t="s">
        <v>324</v>
      </c>
      <c r="B436" s="494" t="s">
        <v>110</v>
      </c>
      <c r="C436" s="494"/>
      <c r="D436" s="113"/>
      <c r="E436" s="194"/>
      <c r="F436" s="195"/>
    </row>
    <row r="437" spans="1:6" ht="38.25">
      <c r="A437" s="122"/>
      <c r="B437" s="202" t="s">
        <v>111</v>
      </c>
      <c r="C437" s="123"/>
      <c r="D437" s="141"/>
      <c r="E437" s="142"/>
      <c r="F437" s="169"/>
    </row>
    <row r="438" spans="1:6">
      <c r="A438" s="122"/>
      <c r="B438" s="140" t="s">
        <v>112</v>
      </c>
      <c r="C438" s="200" t="s">
        <v>113</v>
      </c>
      <c r="D438" s="197">
        <v>11</v>
      </c>
      <c r="E438" s="203"/>
      <c r="F438" s="156">
        <f>D438*E438</f>
        <v>0</v>
      </c>
    </row>
    <row r="439" spans="1:6">
      <c r="F439" s="677"/>
    </row>
    <row r="440" spans="1:6">
      <c r="A440" s="223" t="s">
        <v>380</v>
      </c>
      <c r="B440" s="494" t="s">
        <v>310</v>
      </c>
      <c r="C440" s="494"/>
      <c r="D440" s="113"/>
      <c r="E440" s="194"/>
      <c r="F440" s="195"/>
    </row>
    <row r="441" spans="1:6" ht="114.75">
      <c r="A441" s="46"/>
      <c r="B441" s="40" t="s">
        <v>837</v>
      </c>
      <c r="C441" s="44"/>
      <c r="D441" s="72"/>
      <c r="E441" s="73"/>
      <c r="F441" s="45"/>
    </row>
    <row r="442" spans="1:6">
      <c r="A442" s="46"/>
      <c r="B442" s="31" t="s">
        <v>309</v>
      </c>
      <c r="C442" s="41" t="s">
        <v>7</v>
      </c>
      <c r="D442" s="64">
        <v>408</v>
      </c>
      <c r="E442" s="39"/>
      <c r="F442" s="45">
        <f>D442*E442</f>
        <v>0</v>
      </c>
    </row>
    <row r="443" spans="1:6">
      <c r="F443" s="677"/>
    </row>
    <row r="444" spans="1:6">
      <c r="A444" s="9" t="s">
        <v>170</v>
      </c>
      <c r="B444" s="10" t="str">
        <f>B393</f>
        <v>ZIDARSKI I LIČILAČKI RADOVI</v>
      </c>
      <c r="C444" s="11"/>
      <c r="D444" s="3"/>
      <c r="E444" s="18"/>
      <c r="F444" s="495">
        <f>SUM(F398:F443)</f>
        <v>0</v>
      </c>
    </row>
    <row r="445" spans="1:6">
      <c r="F445" s="677"/>
    </row>
    <row r="446" spans="1:6">
      <c r="F446" s="677"/>
    </row>
    <row r="447" spans="1:6">
      <c r="A447" s="575" t="s">
        <v>206</v>
      </c>
      <c r="B447" s="358" t="s">
        <v>207</v>
      </c>
      <c r="C447" s="358"/>
      <c r="D447" s="359"/>
      <c r="E447" s="193"/>
      <c r="F447" s="694"/>
    </row>
    <row r="448" spans="1:6">
      <c r="F448" s="677"/>
    </row>
    <row r="449" spans="1:6">
      <c r="A449" s="175" t="s">
        <v>209</v>
      </c>
      <c r="B449" s="42" t="s">
        <v>311</v>
      </c>
      <c r="C449" s="42"/>
      <c r="D449" s="49"/>
      <c r="E449" s="206"/>
      <c r="F449" s="207"/>
    </row>
    <row r="450" spans="1:6" ht="229.5">
      <c r="A450" s="305"/>
      <c r="B450" s="306" t="s">
        <v>838</v>
      </c>
      <c r="C450" s="124"/>
      <c r="D450" s="125"/>
      <c r="E450" s="126"/>
      <c r="F450" s="307"/>
    </row>
    <row r="451" spans="1:6">
      <c r="A451" s="46"/>
      <c r="B451" s="31" t="s">
        <v>313</v>
      </c>
      <c r="C451" s="41" t="s">
        <v>7</v>
      </c>
      <c r="D451" s="32">
        <v>1213</v>
      </c>
      <c r="E451" s="203"/>
      <c r="F451" s="156">
        <f>D451*E451</f>
        <v>0</v>
      </c>
    </row>
    <row r="452" spans="1:6">
      <c r="A452" s="46"/>
      <c r="B452" s="31" t="s">
        <v>315</v>
      </c>
      <c r="C452" s="41" t="s">
        <v>24</v>
      </c>
      <c r="D452" s="32">
        <v>1243</v>
      </c>
      <c r="E452" s="203"/>
      <c r="F452" s="156">
        <f>D452*E452</f>
        <v>0</v>
      </c>
    </row>
    <row r="453" spans="1:6">
      <c r="F453" s="677"/>
    </row>
    <row r="454" spans="1:6">
      <c r="A454" s="175" t="s">
        <v>208</v>
      </c>
      <c r="B454" s="42" t="s">
        <v>312</v>
      </c>
      <c r="C454" s="42"/>
      <c r="D454" s="49"/>
      <c r="E454" s="206"/>
      <c r="F454" s="207"/>
    </row>
    <row r="455" spans="1:6" ht="229.5">
      <c r="A455" s="305"/>
      <c r="B455" s="306" t="s">
        <v>839</v>
      </c>
      <c r="C455" s="124"/>
      <c r="D455" s="125"/>
      <c r="E455" s="126"/>
      <c r="F455" s="307"/>
    </row>
    <row r="456" spans="1:6">
      <c r="A456" s="46"/>
      <c r="B456" s="31" t="s">
        <v>314</v>
      </c>
      <c r="C456" s="41" t="s">
        <v>7</v>
      </c>
      <c r="D456" s="32">
        <v>493</v>
      </c>
      <c r="E456" s="203"/>
      <c r="F456" s="156">
        <f>D456*E456</f>
        <v>0</v>
      </c>
    </row>
    <row r="457" spans="1:6">
      <c r="A457" s="46"/>
      <c r="B457" s="31" t="s">
        <v>315</v>
      </c>
      <c r="C457" s="41" t="s">
        <v>24</v>
      </c>
      <c r="D457" s="32">
        <v>321</v>
      </c>
      <c r="E457" s="203"/>
      <c r="F457" s="156">
        <f>D457*E457</f>
        <v>0</v>
      </c>
    </row>
    <row r="458" spans="1:6">
      <c r="F458" s="677"/>
    </row>
    <row r="459" spans="1:6">
      <c r="A459" s="9" t="s">
        <v>206</v>
      </c>
      <c r="B459" s="10" t="str">
        <f>B447</f>
        <v>KERAMIČARSKI RADOVI</v>
      </c>
      <c r="C459" s="11"/>
      <c r="D459" s="3"/>
      <c r="E459" s="18"/>
      <c r="F459" s="495">
        <f>SUM(F451:F457)</f>
        <v>0</v>
      </c>
    </row>
    <row r="460" spans="1:6">
      <c r="F460" s="677"/>
    </row>
    <row r="461" spans="1:6">
      <c r="F461" s="677"/>
    </row>
    <row r="462" spans="1:6">
      <c r="A462" s="575" t="s">
        <v>574</v>
      </c>
      <c r="B462" s="358" t="s">
        <v>575</v>
      </c>
      <c r="F462" s="677"/>
    </row>
    <row r="463" spans="1:6">
      <c r="F463" s="677"/>
    </row>
    <row r="464" spans="1:6" ht="38.25">
      <c r="A464" s="575"/>
      <c r="B464" s="578" t="s">
        <v>576</v>
      </c>
      <c r="C464" s="358"/>
      <c r="D464" s="359"/>
      <c r="E464" s="193"/>
      <c r="F464" s="694"/>
    </row>
    <row r="465" spans="1:6">
      <c r="F465" s="677"/>
    </row>
    <row r="466" spans="1:6">
      <c r="A466" s="175" t="s">
        <v>592</v>
      </c>
      <c r="B466" s="42" t="s">
        <v>591</v>
      </c>
      <c r="C466" s="42"/>
      <c r="D466" s="49"/>
      <c r="E466" s="206"/>
      <c r="F466" s="207"/>
    </row>
    <row r="467" spans="1:6" ht="127.5">
      <c r="A467" s="188"/>
      <c r="B467" s="453" t="s">
        <v>840</v>
      </c>
      <c r="C467" s="454"/>
      <c r="D467" s="455"/>
      <c r="E467" s="456"/>
      <c r="F467" s="341"/>
    </row>
    <row r="468" spans="1:6">
      <c r="A468" s="305"/>
      <c r="B468" s="457" t="s">
        <v>577</v>
      </c>
      <c r="C468" s="458"/>
      <c r="D468" s="459"/>
      <c r="E468" s="460"/>
      <c r="F468" s="354"/>
    </row>
    <row r="469" spans="1:6">
      <c r="A469" s="46"/>
      <c r="B469" s="31" t="s">
        <v>579</v>
      </c>
      <c r="C469" s="41" t="s">
        <v>104</v>
      </c>
      <c r="D469" s="64">
        <v>54</v>
      </c>
      <c r="E469" s="39"/>
      <c r="F469" s="45">
        <f t="shared" ref="F469:F479" si="42">D469*E469</f>
        <v>0</v>
      </c>
    </row>
    <row r="470" spans="1:6">
      <c r="A470" s="46"/>
      <c r="B470" s="31" t="s">
        <v>580</v>
      </c>
      <c r="C470" s="41" t="s">
        <v>104</v>
      </c>
      <c r="D470" s="64">
        <v>7</v>
      </c>
      <c r="E470" s="39"/>
      <c r="F470" s="45">
        <f t="shared" si="42"/>
        <v>0</v>
      </c>
    </row>
    <row r="471" spans="1:6">
      <c r="A471" s="46"/>
      <c r="B471" s="31" t="s">
        <v>581</v>
      </c>
      <c r="C471" s="41" t="s">
        <v>104</v>
      </c>
      <c r="D471" s="64">
        <v>37</v>
      </c>
      <c r="E471" s="39"/>
      <c r="F471" s="45">
        <f t="shared" si="42"/>
        <v>0</v>
      </c>
    </row>
    <row r="472" spans="1:6">
      <c r="A472" s="46"/>
      <c r="B472" s="31" t="s">
        <v>583</v>
      </c>
      <c r="C472" s="41" t="s">
        <v>104</v>
      </c>
      <c r="D472" s="64">
        <v>3</v>
      </c>
      <c r="E472" s="39"/>
      <c r="F472" s="45">
        <f t="shared" si="42"/>
        <v>0</v>
      </c>
    </row>
    <row r="473" spans="1:6">
      <c r="A473" s="46"/>
      <c r="B473" s="31" t="s">
        <v>584</v>
      </c>
      <c r="C473" s="41" t="s">
        <v>104</v>
      </c>
      <c r="D473" s="64">
        <v>45</v>
      </c>
      <c r="E473" s="39"/>
      <c r="F473" s="45">
        <f t="shared" si="42"/>
        <v>0</v>
      </c>
    </row>
    <row r="474" spans="1:6">
      <c r="A474" s="46"/>
      <c r="B474" s="31" t="s">
        <v>585</v>
      </c>
      <c r="C474" s="41" t="s">
        <v>104</v>
      </c>
      <c r="D474" s="64">
        <v>31</v>
      </c>
      <c r="E474" s="39"/>
      <c r="F474" s="45">
        <f t="shared" si="42"/>
        <v>0</v>
      </c>
    </row>
    <row r="475" spans="1:6">
      <c r="A475" s="46"/>
      <c r="B475" s="31" t="s">
        <v>586</v>
      </c>
      <c r="C475" s="41" t="s">
        <v>104</v>
      </c>
      <c r="D475" s="64">
        <v>1</v>
      </c>
      <c r="E475" s="39"/>
      <c r="F475" s="45">
        <f t="shared" si="42"/>
        <v>0</v>
      </c>
    </row>
    <row r="476" spans="1:6">
      <c r="A476" s="46"/>
      <c r="B476" s="31" t="s">
        <v>587</v>
      </c>
      <c r="C476" s="41" t="s">
        <v>104</v>
      </c>
      <c r="D476" s="64">
        <v>1</v>
      </c>
      <c r="E476" s="39"/>
      <c r="F476" s="45">
        <f t="shared" si="42"/>
        <v>0</v>
      </c>
    </row>
    <row r="477" spans="1:6">
      <c r="A477" s="46"/>
      <c r="B477" s="31" t="s">
        <v>588</v>
      </c>
      <c r="C477" s="41" t="s">
        <v>104</v>
      </c>
      <c r="D477" s="64">
        <v>2</v>
      </c>
      <c r="E477" s="39"/>
      <c r="F477" s="45">
        <f t="shared" si="42"/>
        <v>0</v>
      </c>
    </row>
    <row r="478" spans="1:6">
      <c r="A478" s="46"/>
      <c r="B478" s="31" t="s">
        <v>589</v>
      </c>
      <c r="C478" s="41" t="s">
        <v>104</v>
      </c>
      <c r="D478" s="64">
        <v>3</v>
      </c>
      <c r="E478" s="39"/>
      <c r="F478" s="45">
        <f t="shared" si="42"/>
        <v>0</v>
      </c>
    </row>
    <row r="479" spans="1:6">
      <c r="A479" s="46"/>
      <c r="B479" s="31" t="s">
        <v>590</v>
      </c>
      <c r="C479" s="41" t="s">
        <v>104</v>
      </c>
      <c r="D479" s="64">
        <v>3</v>
      </c>
      <c r="E479" s="39"/>
      <c r="F479" s="45">
        <f t="shared" si="42"/>
        <v>0</v>
      </c>
    </row>
    <row r="480" spans="1:6">
      <c r="F480" s="677"/>
    </row>
    <row r="481" spans="1:6">
      <c r="A481" s="175" t="s">
        <v>595</v>
      </c>
      <c r="B481" s="42" t="s">
        <v>593</v>
      </c>
      <c r="C481" s="42"/>
      <c r="D481" s="49"/>
      <c r="E481" s="206"/>
      <c r="F481" s="207"/>
    </row>
    <row r="482" spans="1:6" ht="76.5">
      <c r="A482" s="188"/>
      <c r="B482" s="453" t="s">
        <v>594</v>
      </c>
      <c r="C482" s="454"/>
      <c r="D482" s="455"/>
      <c r="E482" s="456"/>
      <c r="F482" s="341"/>
    </row>
    <row r="483" spans="1:6" ht="51">
      <c r="A483" s="305"/>
      <c r="B483" s="457" t="s">
        <v>841</v>
      </c>
      <c r="C483" s="458"/>
      <c r="D483" s="459"/>
      <c r="E483" s="460"/>
      <c r="F483" s="354"/>
    </row>
    <row r="484" spans="1:6">
      <c r="A484" s="46"/>
      <c r="B484" s="31" t="s">
        <v>599</v>
      </c>
      <c r="C484" s="41" t="s">
        <v>104</v>
      </c>
      <c r="D484" s="64">
        <v>1</v>
      </c>
      <c r="E484" s="39"/>
      <c r="F484" s="45">
        <f>D484*E484</f>
        <v>0</v>
      </c>
    </row>
    <row r="485" spans="1:6">
      <c r="F485" s="677"/>
    </row>
    <row r="486" spans="1:6">
      <c r="A486" s="175" t="s">
        <v>596</v>
      </c>
      <c r="B486" s="42" t="s">
        <v>597</v>
      </c>
      <c r="C486" s="42"/>
      <c r="D486" s="49"/>
      <c r="E486" s="206"/>
      <c r="F486" s="207"/>
    </row>
    <row r="487" spans="1:6" ht="63.75">
      <c r="A487" s="188"/>
      <c r="B487" s="453" t="s">
        <v>598</v>
      </c>
      <c r="C487" s="454"/>
      <c r="D487" s="455"/>
      <c r="E487" s="456"/>
      <c r="F487" s="341"/>
    </row>
    <row r="488" spans="1:6" ht="51">
      <c r="A488" s="305"/>
      <c r="B488" s="457" t="s">
        <v>841</v>
      </c>
      <c r="C488" s="458"/>
      <c r="D488" s="459"/>
      <c r="E488" s="460"/>
      <c r="F488" s="354"/>
    </row>
    <row r="489" spans="1:6">
      <c r="A489" s="46"/>
      <c r="B489" s="31" t="s">
        <v>582</v>
      </c>
      <c r="C489" s="41" t="s">
        <v>104</v>
      </c>
      <c r="D489" s="64">
        <v>1</v>
      </c>
      <c r="E489" s="39"/>
      <c r="F489" s="45">
        <f>D489*E489</f>
        <v>0</v>
      </c>
    </row>
    <row r="490" spans="1:6">
      <c r="F490" s="677"/>
    </row>
    <row r="491" spans="1:6">
      <c r="A491" s="9" t="s">
        <v>574</v>
      </c>
      <c r="B491" s="10" t="str">
        <f>B462</f>
        <v>STOLARSKI RADOVI</v>
      </c>
      <c r="C491" s="11"/>
      <c r="D491" s="3"/>
      <c r="E491" s="18"/>
      <c r="F491" s="495">
        <f>SUM(F463:F489)</f>
        <v>0</v>
      </c>
    </row>
    <row r="492" spans="1:6">
      <c r="F492" s="677"/>
    </row>
    <row r="493" spans="1:6">
      <c r="F493" s="677"/>
    </row>
    <row r="494" spans="1:6">
      <c r="F494" s="677"/>
    </row>
    <row r="495" spans="1:6" ht="20.25">
      <c r="A495" s="243"/>
      <c r="B495" s="244" t="s">
        <v>161</v>
      </c>
      <c r="C495" s="245"/>
      <c r="D495" s="245"/>
      <c r="E495" s="245"/>
      <c r="F495" s="246"/>
    </row>
    <row r="496" spans="1:6" ht="20.25">
      <c r="A496" s="579"/>
      <c r="B496" s="580"/>
      <c r="C496" s="580"/>
      <c r="D496" s="580"/>
      <c r="E496" s="580"/>
      <c r="F496" s="696"/>
    </row>
    <row r="497" spans="1:6" ht="15.75">
      <c r="A497" s="12" t="s">
        <v>13</v>
      </c>
      <c r="B497" s="13" t="s">
        <v>14</v>
      </c>
      <c r="C497" s="14"/>
      <c r="D497" s="14"/>
      <c r="E497" s="14"/>
      <c r="F497" s="247"/>
    </row>
    <row r="498" spans="1:6">
      <c r="F498" s="677"/>
    </row>
    <row r="499" spans="1:6">
      <c r="F499" s="677"/>
    </row>
    <row r="500" spans="1:6">
      <c r="A500" s="154" t="s">
        <v>12</v>
      </c>
      <c r="B500" s="240" t="s">
        <v>126</v>
      </c>
      <c r="C500" s="238"/>
      <c r="D500" s="239"/>
      <c r="E500" s="499">
        <f>F162</f>
        <v>0</v>
      </c>
      <c r="F500" s="314"/>
    </row>
    <row r="501" spans="1:6">
      <c r="A501" s="581"/>
      <c r="B501" s="308"/>
      <c r="E501" s="582"/>
      <c r="F501" s="697"/>
    </row>
    <row r="502" spans="1:6">
      <c r="A502" s="154" t="s">
        <v>8</v>
      </c>
      <c r="B502" s="240" t="s">
        <v>164</v>
      </c>
      <c r="C502" s="238"/>
      <c r="D502" s="239"/>
      <c r="E502" s="313">
        <f>F198</f>
        <v>0</v>
      </c>
      <c r="F502" s="314"/>
    </row>
    <row r="503" spans="1:6">
      <c r="A503" s="581"/>
      <c r="B503" s="308"/>
      <c r="E503" s="582"/>
      <c r="F503" s="697"/>
    </row>
    <row r="504" spans="1:6">
      <c r="A504" s="154" t="s">
        <v>9</v>
      </c>
      <c r="B504" s="240" t="s">
        <v>127</v>
      </c>
      <c r="C504" s="238"/>
      <c r="D504" s="239"/>
      <c r="E504" s="499">
        <f>F259</f>
        <v>0</v>
      </c>
      <c r="F504" s="314"/>
    </row>
    <row r="505" spans="1:6">
      <c r="A505" s="581"/>
      <c r="B505" s="308"/>
      <c r="E505" s="582"/>
      <c r="F505" s="697"/>
    </row>
    <row r="506" spans="1:6">
      <c r="A506" s="154" t="s">
        <v>10</v>
      </c>
      <c r="B506" s="240" t="s">
        <v>86</v>
      </c>
      <c r="C506" s="238"/>
      <c r="D506" s="239"/>
      <c r="E506" s="499">
        <f>F321</f>
        <v>0</v>
      </c>
      <c r="F506" s="314"/>
    </row>
    <row r="507" spans="1:6">
      <c r="A507" s="581"/>
      <c r="B507" s="308"/>
      <c r="E507" s="582"/>
      <c r="F507" s="697"/>
    </row>
    <row r="508" spans="1:6">
      <c r="A508" s="154" t="s">
        <v>11</v>
      </c>
      <c r="B508" s="240" t="s">
        <v>109</v>
      </c>
      <c r="C508" s="238"/>
      <c r="D508" s="239"/>
      <c r="E508" s="313">
        <f>F354</f>
        <v>0</v>
      </c>
      <c r="F508" s="314"/>
    </row>
    <row r="509" spans="1:6">
      <c r="A509" s="581"/>
      <c r="B509" s="308"/>
      <c r="E509" s="582"/>
      <c r="F509" s="697"/>
    </row>
    <row r="510" spans="1:6">
      <c r="A510" s="154" t="s">
        <v>23</v>
      </c>
      <c r="B510" s="240" t="s">
        <v>142</v>
      </c>
      <c r="C510" s="238"/>
      <c r="D510" s="239"/>
      <c r="E510" s="313">
        <f>F372</f>
        <v>0</v>
      </c>
      <c r="F510" s="314"/>
    </row>
    <row r="511" spans="1:6">
      <c r="A511" s="581"/>
      <c r="B511" s="308"/>
      <c r="E511" s="582"/>
      <c r="F511" s="697"/>
    </row>
    <row r="512" spans="1:6">
      <c r="A512" s="154" t="s">
        <v>143</v>
      </c>
      <c r="B512" s="240" t="s">
        <v>117</v>
      </c>
      <c r="C512" s="238"/>
      <c r="D512" s="239"/>
      <c r="E512" s="313">
        <f>F390</f>
        <v>0</v>
      </c>
      <c r="F512" s="314"/>
    </row>
    <row r="513" spans="1:6">
      <c r="A513" s="581"/>
      <c r="B513" s="308"/>
      <c r="E513" s="582"/>
      <c r="F513" s="697"/>
    </row>
    <row r="514" spans="1:6">
      <c r="A514" s="154" t="s">
        <v>170</v>
      </c>
      <c r="B514" s="240" t="s">
        <v>78</v>
      </c>
      <c r="C514" s="238"/>
      <c r="D514" s="239"/>
      <c r="E514" s="313">
        <f>F444</f>
        <v>0</v>
      </c>
      <c r="F514" s="314"/>
    </row>
    <row r="515" spans="1:6">
      <c r="A515" s="581"/>
      <c r="B515" s="308"/>
      <c r="E515" s="312"/>
      <c r="F515" s="698"/>
    </row>
    <row r="516" spans="1:6">
      <c r="A516" s="154" t="s">
        <v>206</v>
      </c>
      <c r="B516" s="240" t="s">
        <v>207</v>
      </c>
      <c r="C516" s="238"/>
      <c r="D516" s="239"/>
      <c r="E516" s="313">
        <f>F459</f>
        <v>0</v>
      </c>
      <c r="F516" s="314"/>
    </row>
    <row r="517" spans="1:6">
      <c r="A517" s="581"/>
      <c r="B517" s="308"/>
      <c r="E517" s="311"/>
      <c r="F517" s="699"/>
    </row>
    <row r="518" spans="1:6">
      <c r="A518" s="154" t="s">
        <v>574</v>
      </c>
      <c r="B518" s="240" t="s">
        <v>575</v>
      </c>
      <c r="C518" s="238"/>
      <c r="D518" s="239"/>
      <c r="E518" s="313">
        <f>F491</f>
        <v>0</v>
      </c>
      <c r="F518" s="314"/>
    </row>
    <row r="519" spans="1:6">
      <c r="A519" s="581"/>
      <c r="B519" s="308"/>
      <c r="E519" s="311"/>
      <c r="F519" s="699"/>
    </row>
    <row r="520" spans="1:6">
      <c r="A520" s="581"/>
      <c r="B520" s="308"/>
      <c r="E520" s="311"/>
      <c r="F520" s="699"/>
    </row>
    <row r="521" spans="1:6">
      <c r="F521" s="677"/>
    </row>
    <row r="522" spans="1:6">
      <c r="A522" s="16"/>
      <c r="B522" s="17" t="s">
        <v>15</v>
      </c>
      <c r="C522" s="15"/>
      <c r="D522" s="15"/>
      <c r="E522" s="500">
        <f>SUM(E500:F521)</f>
        <v>0</v>
      </c>
      <c r="F522" s="700"/>
    </row>
    <row r="523" spans="1:6">
      <c r="E523" s="583"/>
      <c r="F523" s="701"/>
    </row>
    <row r="524" spans="1:6">
      <c r="A524" s="16"/>
      <c r="B524" s="17" t="s">
        <v>16</v>
      </c>
      <c r="C524" s="15"/>
      <c r="D524" s="15"/>
      <c r="E524" s="500">
        <f>E522*0.25</f>
        <v>0</v>
      </c>
      <c r="F524" s="700"/>
    </row>
    <row r="525" spans="1:6">
      <c r="E525" s="583"/>
      <c r="F525" s="701"/>
    </row>
    <row r="526" spans="1:6" ht="18">
      <c r="A526" s="69"/>
      <c r="B526" s="241" t="s">
        <v>17</v>
      </c>
      <c r="C526" s="242"/>
      <c r="D526" s="242"/>
      <c r="E526" s="501">
        <f>E522+E524</f>
        <v>0</v>
      </c>
      <c r="F526" s="318"/>
    </row>
    <row r="527" spans="1:6">
      <c r="A527" s="346"/>
    </row>
    <row r="528" spans="1:6">
      <c r="A528" s="346"/>
    </row>
    <row r="529" spans="1:6">
      <c r="A529" s="346"/>
      <c r="D529" s="1056" t="s">
        <v>1296</v>
      </c>
      <c r="E529" s="1056"/>
      <c r="F529" s="1056"/>
    </row>
    <row r="530" spans="1:6" ht="15" customHeight="1">
      <c r="A530" s="346"/>
      <c r="D530" s="1057" t="s">
        <v>1297</v>
      </c>
      <c r="E530" s="1057"/>
      <c r="F530" s="1057"/>
    </row>
    <row r="531" spans="1:6">
      <c r="A531" s="346"/>
      <c r="D531" s="1054"/>
      <c r="E531" s="1054"/>
    </row>
    <row r="532" spans="1:6">
      <c r="A532" s="346"/>
      <c r="D532" s="1055"/>
      <c r="E532" s="1055"/>
    </row>
    <row r="533" spans="1:6">
      <c r="A533" s="346"/>
    </row>
    <row r="534" spans="1:6">
      <c r="A534" s="346"/>
    </row>
    <row r="535" spans="1:6">
      <c r="A535" s="346"/>
    </row>
    <row r="536" spans="1:6">
      <c r="A536" s="346"/>
    </row>
    <row r="537" spans="1:6">
      <c r="A537" s="346"/>
    </row>
    <row r="538" spans="1:6">
      <c r="A538" s="346"/>
    </row>
    <row r="539" spans="1:6">
      <c r="A539" s="346"/>
    </row>
  </sheetData>
  <mergeCells count="8">
    <mergeCell ref="A1:F1"/>
    <mergeCell ref="B6:C6"/>
    <mergeCell ref="A10:F10"/>
    <mergeCell ref="D531:E531"/>
    <mergeCell ref="D532:E532"/>
    <mergeCell ref="D529:F529"/>
    <mergeCell ref="D530:F530"/>
    <mergeCell ref="B28:D28"/>
  </mergeCells>
  <pageMargins left="0.98425196850393704" right="0.39370078740157483" top="0.39370078740157483" bottom="0.59055118110236227" header="0.31496062992125984" footer="0.31496062992125984"/>
  <pageSetup paperSize="9" orientation="portrait" r:id="rId1"/>
  <rowBreaks count="31" manualBreakCount="31">
    <brk id="18" max="5" man="1"/>
    <brk id="30" max="5" man="1"/>
    <brk id="44" max="5" man="1"/>
    <brk id="60" max="5" man="1"/>
    <brk id="114" max="5" man="1"/>
    <brk id="130" max="5" man="1"/>
    <brk id="142" max="5" man="1"/>
    <brk id="163" max="5" man="1"/>
    <brk id="175" max="5" man="1"/>
    <brk id="190" max="5" man="1"/>
    <brk id="199" max="5" man="1"/>
    <brk id="207" max="5" man="1"/>
    <brk id="252" max="5" man="1"/>
    <brk id="260" max="5" man="1"/>
    <brk id="270" max="5" man="1"/>
    <brk id="272" max="5" man="1"/>
    <brk id="275" max="5" man="1"/>
    <brk id="294" max="5" man="1"/>
    <brk id="303" max="5" man="1"/>
    <brk id="322" max="5" man="1"/>
    <brk id="336" max="5" man="1"/>
    <brk id="355" max="5" man="1"/>
    <brk id="373" max="5" man="1"/>
    <brk id="391" max="5" man="1"/>
    <brk id="406" max="5" man="1"/>
    <brk id="421" max="5" man="1"/>
    <brk id="434" max="5" man="1"/>
    <brk id="445" max="5" man="1"/>
    <brk id="460" max="5" man="1"/>
    <brk id="484" max="5" man="1"/>
    <brk id="493"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BE072-2FCF-403C-8601-894C19EBCF42}">
  <sheetPr>
    <tabColor rgb="FFFFC000"/>
    <pageSetUpPr fitToPage="1"/>
  </sheetPr>
  <dimension ref="A1:J1284"/>
  <sheetViews>
    <sheetView view="pageBreakPreview" topLeftCell="A445" zoomScaleNormal="100" zoomScaleSheetLayoutView="100" zoomScalePageLayoutView="84" workbookViewId="0">
      <selection activeCell="J460" sqref="J460"/>
    </sheetView>
  </sheetViews>
  <sheetFormatPr defaultRowHeight="12.75"/>
  <cols>
    <col min="1" max="1" width="4.140625" style="721" customWidth="1"/>
    <col min="2" max="2" width="45.7109375" style="721" customWidth="1"/>
    <col min="3" max="3" width="6" style="721" customWidth="1"/>
    <col min="4" max="4" width="8.28515625" style="721" customWidth="1"/>
    <col min="5" max="5" width="13.7109375" style="721" customWidth="1"/>
    <col min="6" max="6" width="16.5703125" style="721" customWidth="1"/>
    <col min="7" max="7" width="4.42578125" style="721" customWidth="1"/>
    <col min="8" max="8" width="6.85546875" style="721" customWidth="1"/>
    <col min="9" max="9" width="9.85546875" style="721" customWidth="1"/>
    <col min="10" max="10" width="4.85546875" style="721" customWidth="1"/>
    <col min="11" max="11" width="9.28515625" style="721" customWidth="1"/>
    <col min="12" max="12" width="40.7109375" style="721" customWidth="1"/>
    <col min="13" max="13" width="11.42578125" style="721" customWidth="1"/>
    <col min="14" max="14" width="9.140625" style="721"/>
    <col min="15" max="15" width="9.28515625" style="721" bestFit="1" customWidth="1"/>
    <col min="16" max="18" width="9.140625" style="721"/>
    <col min="19" max="19" width="3" style="721" customWidth="1"/>
    <col min="20" max="256" width="9.140625" style="721"/>
    <col min="257" max="257" width="5.7109375" style="721" customWidth="1"/>
    <col min="258" max="258" width="45.7109375" style="721" customWidth="1"/>
    <col min="259" max="259" width="20.7109375" style="721" customWidth="1"/>
    <col min="260" max="260" width="13.140625" style="721" bestFit="1" customWidth="1"/>
    <col min="261" max="261" width="15.7109375" style="721" customWidth="1"/>
    <col min="262" max="262" width="19.85546875" style="721" customWidth="1"/>
    <col min="263" max="263" width="4.42578125" style="721" customWidth="1"/>
    <col min="264" max="264" width="6.85546875" style="721" customWidth="1"/>
    <col min="265" max="265" width="9.85546875" style="721" customWidth="1"/>
    <col min="266" max="266" width="4.85546875" style="721" customWidth="1"/>
    <col min="267" max="267" width="9.28515625" style="721" customWidth="1"/>
    <col min="268" max="268" width="40.7109375" style="721" customWidth="1"/>
    <col min="269" max="269" width="11.42578125" style="721" customWidth="1"/>
    <col min="270" max="270" width="9.140625" style="721"/>
    <col min="271" max="271" width="9.28515625" style="721" bestFit="1" customWidth="1"/>
    <col min="272" max="274" width="9.140625" style="721"/>
    <col min="275" max="275" width="3" style="721" customWidth="1"/>
    <col min="276" max="512" width="9.140625" style="721"/>
    <col min="513" max="513" width="5.7109375" style="721" customWidth="1"/>
    <col min="514" max="514" width="45.7109375" style="721" customWidth="1"/>
    <col min="515" max="515" width="20.7109375" style="721" customWidth="1"/>
    <col min="516" max="516" width="13.140625" style="721" bestFit="1" customWidth="1"/>
    <col min="517" max="517" width="15.7109375" style="721" customWidth="1"/>
    <col min="518" max="518" width="19.85546875" style="721" customWidth="1"/>
    <col min="519" max="519" width="4.42578125" style="721" customWidth="1"/>
    <col min="520" max="520" width="6.85546875" style="721" customWidth="1"/>
    <col min="521" max="521" width="9.85546875" style="721" customWidth="1"/>
    <col min="522" max="522" width="4.85546875" style="721" customWidth="1"/>
    <col min="523" max="523" width="9.28515625" style="721" customWidth="1"/>
    <col min="524" max="524" width="40.7109375" style="721" customWidth="1"/>
    <col min="525" max="525" width="11.42578125" style="721" customWidth="1"/>
    <col min="526" max="526" width="9.140625" style="721"/>
    <col min="527" max="527" width="9.28515625" style="721" bestFit="1" customWidth="1"/>
    <col min="528" max="530" width="9.140625" style="721"/>
    <col min="531" max="531" width="3" style="721" customWidth="1"/>
    <col min="532" max="768" width="9.140625" style="721"/>
    <col min="769" max="769" width="5.7109375" style="721" customWidth="1"/>
    <col min="770" max="770" width="45.7109375" style="721" customWidth="1"/>
    <col min="771" max="771" width="20.7109375" style="721" customWidth="1"/>
    <col min="772" max="772" width="13.140625" style="721" bestFit="1" customWidth="1"/>
    <col min="773" max="773" width="15.7109375" style="721" customWidth="1"/>
    <col min="774" max="774" width="19.85546875" style="721" customWidth="1"/>
    <col min="775" max="775" width="4.42578125" style="721" customWidth="1"/>
    <col min="776" max="776" width="6.85546875" style="721" customWidth="1"/>
    <col min="777" max="777" width="9.85546875" style="721" customWidth="1"/>
    <col min="778" max="778" width="4.85546875" style="721" customWidth="1"/>
    <col min="779" max="779" width="9.28515625" style="721" customWidth="1"/>
    <col min="780" max="780" width="40.7109375" style="721" customWidth="1"/>
    <col min="781" max="781" width="11.42578125" style="721" customWidth="1"/>
    <col min="782" max="782" width="9.140625" style="721"/>
    <col min="783" max="783" width="9.28515625" style="721" bestFit="1" customWidth="1"/>
    <col min="784" max="786" width="9.140625" style="721"/>
    <col min="787" max="787" width="3" style="721" customWidth="1"/>
    <col min="788" max="1024" width="9.140625" style="721"/>
    <col min="1025" max="1025" width="5.7109375" style="721" customWidth="1"/>
    <col min="1026" max="1026" width="45.7109375" style="721" customWidth="1"/>
    <col min="1027" max="1027" width="20.7109375" style="721" customWidth="1"/>
    <col min="1028" max="1028" width="13.140625" style="721" bestFit="1" customWidth="1"/>
    <col min="1029" max="1029" width="15.7109375" style="721" customWidth="1"/>
    <col min="1030" max="1030" width="19.85546875" style="721" customWidth="1"/>
    <col min="1031" max="1031" width="4.42578125" style="721" customWidth="1"/>
    <col min="1032" max="1032" width="6.85546875" style="721" customWidth="1"/>
    <col min="1033" max="1033" width="9.85546875" style="721" customWidth="1"/>
    <col min="1034" max="1034" width="4.85546875" style="721" customWidth="1"/>
    <col min="1035" max="1035" width="9.28515625" style="721" customWidth="1"/>
    <col min="1036" max="1036" width="40.7109375" style="721" customWidth="1"/>
    <col min="1037" max="1037" width="11.42578125" style="721" customWidth="1"/>
    <col min="1038" max="1038" width="9.140625" style="721"/>
    <col min="1039" max="1039" width="9.28515625" style="721" bestFit="1" customWidth="1"/>
    <col min="1040" max="1042" width="9.140625" style="721"/>
    <col min="1043" max="1043" width="3" style="721" customWidth="1"/>
    <col min="1044" max="1280" width="9.140625" style="721"/>
    <col min="1281" max="1281" width="5.7109375" style="721" customWidth="1"/>
    <col min="1282" max="1282" width="45.7109375" style="721" customWidth="1"/>
    <col min="1283" max="1283" width="20.7109375" style="721" customWidth="1"/>
    <col min="1284" max="1284" width="13.140625" style="721" bestFit="1" customWidth="1"/>
    <col min="1285" max="1285" width="15.7109375" style="721" customWidth="1"/>
    <col min="1286" max="1286" width="19.85546875" style="721" customWidth="1"/>
    <col min="1287" max="1287" width="4.42578125" style="721" customWidth="1"/>
    <col min="1288" max="1288" width="6.85546875" style="721" customWidth="1"/>
    <col min="1289" max="1289" width="9.85546875" style="721" customWidth="1"/>
    <col min="1290" max="1290" width="4.85546875" style="721" customWidth="1"/>
    <col min="1291" max="1291" width="9.28515625" style="721" customWidth="1"/>
    <col min="1292" max="1292" width="40.7109375" style="721" customWidth="1"/>
    <col min="1293" max="1293" width="11.42578125" style="721" customWidth="1"/>
    <col min="1294" max="1294" width="9.140625" style="721"/>
    <col min="1295" max="1295" width="9.28515625" style="721" bestFit="1" customWidth="1"/>
    <col min="1296" max="1298" width="9.140625" style="721"/>
    <col min="1299" max="1299" width="3" style="721" customWidth="1"/>
    <col min="1300" max="1536" width="9.140625" style="721"/>
    <col min="1537" max="1537" width="5.7109375" style="721" customWidth="1"/>
    <col min="1538" max="1538" width="45.7109375" style="721" customWidth="1"/>
    <col min="1539" max="1539" width="20.7109375" style="721" customWidth="1"/>
    <col min="1540" max="1540" width="13.140625" style="721" bestFit="1" customWidth="1"/>
    <col min="1541" max="1541" width="15.7109375" style="721" customWidth="1"/>
    <col min="1542" max="1542" width="19.85546875" style="721" customWidth="1"/>
    <col min="1543" max="1543" width="4.42578125" style="721" customWidth="1"/>
    <col min="1544" max="1544" width="6.85546875" style="721" customWidth="1"/>
    <col min="1545" max="1545" width="9.85546875" style="721" customWidth="1"/>
    <col min="1546" max="1546" width="4.85546875" style="721" customWidth="1"/>
    <col min="1547" max="1547" width="9.28515625" style="721" customWidth="1"/>
    <col min="1548" max="1548" width="40.7109375" style="721" customWidth="1"/>
    <col min="1549" max="1549" width="11.42578125" style="721" customWidth="1"/>
    <col min="1550" max="1550" width="9.140625" style="721"/>
    <col min="1551" max="1551" width="9.28515625" style="721" bestFit="1" customWidth="1"/>
    <col min="1552" max="1554" width="9.140625" style="721"/>
    <col min="1555" max="1555" width="3" style="721" customWidth="1"/>
    <col min="1556" max="1792" width="9.140625" style="721"/>
    <col min="1793" max="1793" width="5.7109375" style="721" customWidth="1"/>
    <col min="1794" max="1794" width="45.7109375" style="721" customWidth="1"/>
    <col min="1795" max="1795" width="20.7109375" style="721" customWidth="1"/>
    <col min="1796" max="1796" width="13.140625" style="721" bestFit="1" customWidth="1"/>
    <col min="1797" max="1797" width="15.7109375" style="721" customWidth="1"/>
    <col min="1798" max="1798" width="19.85546875" style="721" customWidth="1"/>
    <col min="1799" max="1799" width="4.42578125" style="721" customWidth="1"/>
    <col min="1800" max="1800" width="6.85546875" style="721" customWidth="1"/>
    <col min="1801" max="1801" width="9.85546875" style="721" customWidth="1"/>
    <col min="1802" max="1802" width="4.85546875" style="721" customWidth="1"/>
    <col min="1803" max="1803" width="9.28515625" style="721" customWidth="1"/>
    <col min="1804" max="1804" width="40.7109375" style="721" customWidth="1"/>
    <col min="1805" max="1805" width="11.42578125" style="721" customWidth="1"/>
    <col min="1806" max="1806" width="9.140625" style="721"/>
    <col min="1807" max="1807" width="9.28515625" style="721" bestFit="1" customWidth="1"/>
    <col min="1808" max="1810" width="9.140625" style="721"/>
    <col min="1811" max="1811" width="3" style="721" customWidth="1"/>
    <col min="1812" max="2048" width="9.140625" style="721"/>
    <col min="2049" max="2049" width="5.7109375" style="721" customWidth="1"/>
    <col min="2050" max="2050" width="45.7109375" style="721" customWidth="1"/>
    <col min="2051" max="2051" width="20.7109375" style="721" customWidth="1"/>
    <col min="2052" max="2052" width="13.140625" style="721" bestFit="1" customWidth="1"/>
    <col min="2053" max="2053" width="15.7109375" style="721" customWidth="1"/>
    <col min="2054" max="2054" width="19.85546875" style="721" customWidth="1"/>
    <col min="2055" max="2055" width="4.42578125" style="721" customWidth="1"/>
    <col min="2056" max="2056" width="6.85546875" style="721" customWidth="1"/>
    <col min="2057" max="2057" width="9.85546875" style="721" customWidth="1"/>
    <col min="2058" max="2058" width="4.85546875" style="721" customWidth="1"/>
    <col min="2059" max="2059" width="9.28515625" style="721" customWidth="1"/>
    <col min="2060" max="2060" width="40.7109375" style="721" customWidth="1"/>
    <col min="2061" max="2061" width="11.42578125" style="721" customWidth="1"/>
    <col min="2062" max="2062" width="9.140625" style="721"/>
    <col min="2063" max="2063" width="9.28515625" style="721" bestFit="1" customWidth="1"/>
    <col min="2064" max="2066" width="9.140625" style="721"/>
    <col min="2067" max="2067" width="3" style="721" customWidth="1"/>
    <col min="2068" max="2304" width="9.140625" style="721"/>
    <col min="2305" max="2305" width="5.7109375" style="721" customWidth="1"/>
    <col min="2306" max="2306" width="45.7109375" style="721" customWidth="1"/>
    <col min="2307" max="2307" width="20.7109375" style="721" customWidth="1"/>
    <col min="2308" max="2308" width="13.140625" style="721" bestFit="1" customWidth="1"/>
    <col min="2309" max="2309" width="15.7109375" style="721" customWidth="1"/>
    <col min="2310" max="2310" width="19.85546875" style="721" customWidth="1"/>
    <col min="2311" max="2311" width="4.42578125" style="721" customWidth="1"/>
    <col min="2312" max="2312" width="6.85546875" style="721" customWidth="1"/>
    <col min="2313" max="2313" width="9.85546875" style="721" customWidth="1"/>
    <col min="2314" max="2314" width="4.85546875" style="721" customWidth="1"/>
    <col min="2315" max="2315" width="9.28515625" style="721" customWidth="1"/>
    <col min="2316" max="2316" width="40.7109375" style="721" customWidth="1"/>
    <col min="2317" max="2317" width="11.42578125" style="721" customWidth="1"/>
    <col min="2318" max="2318" width="9.140625" style="721"/>
    <col min="2319" max="2319" width="9.28515625" style="721" bestFit="1" customWidth="1"/>
    <col min="2320" max="2322" width="9.140625" style="721"/>
    <col min="2323" max="2323" width="3" style="721" customWidth="1"/>
    <col min="2324" max="2560" width="9.140625" style="721"/>
    <col min="2561" max="2561" width="5.7109375" style="721" customWidth="1"/>
    <col min="2562" max="2562" width="45.7109375" style="721" customWidth="1"/>
    <col min="2563" max="2563" width="20.7109375" style="721" customWidth="1"/>
    <col min="2564" max="2564" width="13.140625" style="721" bestFit="1" customWidth="1"/>
    <col min="2565" max="2565" width="15.7109375" style="721" customWidth="1"/>
    <col min="2566" max="2566" width="19.85546875" style="721" customWidth="1"/>
    <col min="2567" max="2567" width="4.42578125" style="721" customWidth="1"/>
    <col min="2568" max="2568" width="6.85546875" style="721" customWidth="1"/>
    <col min="2569" max="2569" width="9.85546875" style="721" customWidth="1"/>
    <col min="2570" max="2570" width="4.85546875" style="721" customWidth="1"/>
    <col min="2571" max="2571" width="9.28515625" style="721" customWidth="1"/>
    <col min="2572" max="2572" width="40.7109375" style="721" customWidth="1"/>
    <col min="2573" max="2573" width="11.42578125" style="721" customWidth="1"/>
    <col min="2574" max="2574" width="9.140625" style="721"/>
    <col min="2575" max="2575" width="9.28515625" style="721" bestFit="1" customWidth="1"/>
    <col min="2576" max="2578" width="9.140625" style="721"/>
    <col min="2579" max="2579" width="3" style="721" customWidth="1"/>
    <col min="2580" max="2816" width="9.140625" style="721"/>
    <col min="2817" max="2817" width="5.7109375" style="721" customWidth="1"/>
    <col min="2818" max="2818" width="45.7109375" style="721" customWidth="1"/>
    <col min="2819" max="2819" width="20.7109375" style="721" customWidth="1"/>
    <col min="2820" max="2820" width="13.140625" style="721" bestFit="1" customWidth="1"/>
    <col min="2821" max="2821" width="15.7109375" style="721" customWidth="1"/>
    <col min="2822" max="2822" width="19.85546875" style="721" customWidth="1"/>
    <col min="2823" max="2823" width="4.42578125" style="721" customWidth="1"/>
    <col min="2824" max="2824" width="6.85546875" style="721" customWidth="1"/>
    <col min="2825" max="2825" width="9.85546875" style="721" customWidth="1"/>
    <col min="2826" max="2826" width="4.85546875" style="721" customWidth="1"/>
    <col min="2827" max="2827" width="9.28515625" style="721" customWidth="1"/>
    <col min="2828" max="2828" width="40.7109375" style="721" customWidth="1"/>
    <col min="2829" max="2829" width="11.42578125" style="721" customWidth="1"/>
    <col min="2830" max="2830" width="9.140625" style="721"/>
    <col min="2831" max="2831" width="9.28515625" style="721" bestFit="1" customWidth="1"/>
    <col min="2832" max="2834" width="9.140625" style="721"/>
    <col min="2835" max="2835" width="3" style="721" customWidth="1"/>
    <col min="2836" max="3072" width="9.140625" style="721"/>
    <col min="3073" max="3073" width="5.7109375" style="721" customWidth="1"/>
    <col min="3074" max="3074" width="45.7109375" style="721" customWidth="1"/>
    <col min="3075" max="3075" width="20.7109375" style="721" customWidth="1"/>
    <col min="3076" max="3076" width="13.140625" style="721" bestFit="1" customWidth="1"/>
    <col min="3077" max="3077" width="15.7109375" style="721" customWidth="1"/>
    <col min="3078" max="3078" width="19.85546875" style="721" customWidth="1"/>
    <col min="3079" max="3079" width="4.42578125" style="721" customWidth="1"/>
    <col min="3080" max="3080" width="6.85546875" style="721" customWidth="1"/>
    <col min="3081" max="3081" width="9.85546875" style="721" customWidth="1"/>
    <col min="3082" max="3082" width="4.85546875" style="721" customWidth="1"/>
    <col min="3083" max="3083" width="9.28515625" style="721" customWidth="1"/>
    <col min="3084" max="3084" width="40.7109375" style="721" customWidth="1"/>
    <col min="3085" max="3085" width="11.42578125" style="721" customWidth="1"/>
    <col min="3086" max="3086" width="9.140625" style="721"/>
    <col min="3087" max="3087" width="9.28515625" style="721" bestFit="1" customWidth="1"/>
    <col min="3088" max="3090" width="9.140625" style="721"/>
    <col min="3091" max="3091" width="3" style="721" customWidth="1"/>
    <col min="3092" max="3328" width="9.140625" style="721"/>
    <col min="3329" max="3329" width="5.7109375" style="721" customWidth="1"/>
    <col min="3330" max="3330" width="45.7109375" style="721" customWidth="1"/>
    <col min="3331" max="3331" width="20.7109375" style="721" customWidth="1"/>
    <col min="3332" max="3332" width="13.140625" style="721" bestFit="1" customWidth="1"/>
    <col min="3333" max="3333" width="15.7109375" style="721" customWidth="1"/>
    <col min="3334" max="3334" width="19.85546875" style="721" customWidth="1"/>
    <col min="3335" max="3335" width="4.42578125" style="721" customWidth="1"/>
    <col min="3336" max="3336" width="6.85546875" style="721" customWidth="1"/>
    <col min="3337" max="3337" width="9.85546875" style="721" customWidth="1"/>
    <col min="3338" max="3338" width="4.85546875" style="721" customWidth="1"/>
    <col min="3339" max="3339" width="9.28515625" style="721" customWidth="1"/>
    <col min="3340" max="3340" width="40.7109375" style="721" customWidth="1"/>
    <col min="3341" max="3341" width="11.42578125" style="721" customWidth="1"/>
    <col min="3342" max="3342" width="9.140625" style="721"/>
    <col min="3343" max="3343" width="9.28515625" style="721" bestFit="1" customWidth="1"/>
    <col min="3344" max="3346" width="9.140625" style="721"/>
    <col min="3347" max="3347" width="3" style="721" customWidth="1"/>
    <col min="3348" max="3584" width="9.140625" style="721"/>
    <col min="3585" max="3585" width="5.7109375" style="721" customWidth="1"/>
    <col min="3586" max="3586" width="45.7109375" style="721" customWidth="1"/>
    <col min="3587" max="3587" width="20.7109375" style="721" customWidth="1"/>
    <col min="3588" max="3588" width="13.140625" style="721" bestFit="1" customWidth="1"/>
    <col min="3589" max="3589" width="15.7109375" style="721" customWidth="1"/>
    <col min="3590" max="3590" width="19.85546875" style="721" customWidth="1"/>
    <col min="3591" max="3591" width="4.42578125" style="721" customWidth="1"/>
    <col min="3592" max="3592" width="6.85546875" style="721" customWidth="1"/>
    <col min="3593" max="3593" width="9.85546875" style="721" customWidth="1"/>
    <col min="3594" max="3594" width="4.85546875" style="721" customWidth="1"/>
    <col min="3595" max="3595" width="9.28515625" style="721" customWidth="1"/>
    <col min="3596" max="3596" width="40.7109375" style="721" customWidth="1"/>
    <col min="3597" max="3597" width="11.42578125" style="721" customWidth="1"/>
    <col min="3598" max="3598" width="9.140625" style="721"/>
    <col min="3599" max="3599" width="9.28515625" style="721" bestFit="1" customWidth="1"/>
    <col min="3600" max="3602" width="9.140625" style="721"/>
    <col min="3603" max="3603" width="3" style="721" customWidth="1"/>
    <col min="3604" max="3840" width="9.140625" style="721"/>
    <col min="3841" max="3841" width="5.7109375" style="721" customWidth="1"/>
    <col min="3842" max="3842" width="45.7109375" style="721" customWidth="1"/>
    <col min="3843" max="3843" width="20.7109375" style="721" customWidth="1"/>
    <col min="3844" max="3844" width="13.140625" style="721" bestFit="1" customWidth="1"/>
    <col min="3845" max="3845" width="15.7109375" style="721" customWidth="1"/>
    <col min="3846" max="3846" width="19.85546875" style="721" customWidth="1"/>
    <col min="3847" max="3847" width="4.42578125" style="721" customWidth="1"/>
    <col min="3848" max="3848" width="6.85546875" style="721" customWidth="1"/>
    <col min="3849" max="3849" width="9.85546875" style="721" customWidth="1"/>
    <col min="3850" max="3850" width="4.85546875" style="721" customWidth="1"/>
    <col min="3851" max="3851" width="9.28515625" style="721" customWidth="1"/>
    <col min="3852" max="3852" width="40.7109375" style="721" customWidth="1"/>
    <col min="3853" max="3853" width="11.42578125" style="721" customWidth="1"/>
    <col min="3854" max="3854" width="9.140625" style="721"/>
    <col min="3855" max="3855" width="9.28515625" style="721" bestFit="1" customWidth="1"/>
    <col min="3856" max="3858" width="9.140625" style="721"/>
    <col min="3859" max="3859" width="3" style="721" customWidth="1"/>
    <col min="3860" max="4096" width="9.140625" style="721"/>
    <col min="4097" max="4097" width="5.7109375" style="721" customWidth="1"/>
    <col min="4098" max="4098" width="45.7109375" style="721" customWidth="1"/>
    <col min="4099" max="4099" width="20.7109375" style="721" customWidth="1"/>
    <col min="4100" max="4100" width="13.140625" style="721" bestFit="1" customWidth="1"/>
    <col min="4101" max="4101" width="15.7109375" style="721" customWidth="1"/>
    <col min="4102" max="4102" width="19.85546875" style="721" customWidth="1"/>
    <col min="4103" max="4103" width="4.42578125" style="721" customWidth="1"/>
    <col min="4104" max="4104" width="6.85546875" style="721" customWidth="1"/>
    <col min="4105" max="4105" width="9.85546875" style="721" customWidth="1"/>
    <col min="4106" max="4106" width="4.85546875" style="721" customWidth="1"/>
    <col min="4107" max="4107" width="9.28515625" style="721" customWidth="1"/>
    <col min="4108" max="4108" width="40.7109375" style="721" customWidth="1"/>
    <col min="4109" max="4109" width="11.42578125" style="721" customWidth="1"/>
    <col min="4110" max="4110" width="9.140625" style="721"/>
    <col min="4111" max="4111" width="9.28515625" style="721" bestFit="1" customWidth="1"/>
    <col min="4112" max="4114" width="9.140625" style="721"/>
    <col min="4115" max="4115" width="3" style="721" customWidth="1"/>
    <col min="4116" max="4352" width="9.140625" style="721"/>
    <col min="4353" max="4353" width="5.7109375" style="721" customWidth="1"/>
    <col min="4354" max="4354" width="45.7109375" style="721" customWidth="1"/>
    <col min="4355" max="4355" width="20.7109375" style="721" customWidth="1"/>
    <col min="4356" max="4356" width="13.140625" style="721" bestFit="1" customWidth="1"/>
    <col min="4357" max="4357" width="15.7109375" style="721" customWidth="1"/>
    <col min="4358" max="4358" width="19.85546875" style="721" customWidth="1"/>
    <col min="4359" max="4359" width="4.42578125" style="721" customWidth="1"/>
    <col min="4360" max="4360" width="6.85546875" style="721" customWidth="1"/>
    <col min="4361" max="4361" width="9.85546875" style="721" customWidth="1"/>
    <col min="4362" max="4362" width="4.85546875" style="721" customWidth="1"/>
    <col min="4363" max="4363" width="9.28515625" style="721" customWidth="1"/>
    <col min="4364" max="4364" width="40.7109375" style="721" customWidth="1"/>
    <col min="4365" max="4365" width="11.42578125" style="721" customWidth="1"/>
    <col min="4366" max="4366" width="9.140625" style="721"/>
    <col min="4367" max="4367" width="9.28515625" style="721" bestFit="1" customWidth="1"/>
    <col min="4368" max="4370" width="9.140625" style="721"/>
    <col min="4371" max="4371" width="3" style="721" customWidth="1"/>
    <col min="4372" max="4608" width="9.140625" style="721"/>
    <col min="4609" max="4609" width="5.7109375" style="721" customWidth="1"/>
    <col min="4610" max="4610" width="45.7109375" style="721" customWidth="1"/>
    <col min="4611" max="4611" width="20.7109375" style="721" customWidth="1"/>
    <col min="4612" max="4612" width="13.140625" style="721" bestFit="1" customWidth="1"/>
    <col min="4613" max="4613" width="15.7109375" style="721" customWidth="1"/>
    <col min="4614" max="4614" width="19.85546875" style="721" customWidth="1"/>
    <col min="4615" max="4615" width="4.42578125" style="721" customWidth="1"/>
    <col min="4616" max="4616" width="6.85546875" style="721" customWidth="1"/>
    <col min="4617" max="4617" width="9.85546875" style="721" customWidth="1"/>
    <col min="4618" max="4618" width="4.85546875" style="721" customWidth="1"/>
    <col min="4619" max="4619" width="9.28515625" style="721" customWidth="1"/>
    <col min="4620" max="4620" width="40.7109375" style="721" customWidth="1"/>
    <col min="4621" max="4621" width="11.42578125" style="721" customWidth="1"/>
    <col min="4622" max="4622" width="9.140625" style="721"/>
    <col min="4623" max="4623" width="9.28515625" style="721" bestFit="1" customWidth="1"/>
    <col min="4624" max="4626" width="9.140625" style="721"/>
    <col min="4627" max="4627" width="3" style="721" customWidth="1"/>
    <col min="4628" max="4864" width="9.140625" style="721"/>
    <col min="4865" max="4865" width="5.7109375" style="721" customWidth="1"/>
    <col min="4866" max="4866" width="45.7109375" style="721" customWidth="1"/>
    <col min="4867" max="4867" width="20.7109375" style="721" customWidth="1"/>
    <col min="4868" max="4868" width="13.140625" style="721" bestFit="1" customWidth="1"/>
    <col min="4869" max="4869" width="15.7109375" style="721" customWidth="1"/>
    <col min="4870" max="4870" width="19.85546875" style="721" customWidth="1"/>
    <col min="4871" max="4871" width="4.42578125" style="721" customWidth="1"/>
    <col min="4872" max="4872" width="6.85546875" style="721" customWidth="1"/>
    <col min="4873" max="4873" width="9.85546875" style="721" customWidth="1"/>
    <col min="4874" max="4874" width="4.85546875" style="721" customWidth="1"/>
    <col min="4875" max="4875" width="9.28515625" style="721" customWidth="1"/>
    <col min="4876" max="4876" width="40.7109375" style="721" customWidth="1"/>
    <col min="4877" max="4877" width="11.42578125" style="721" customWidth="1"/>
    <col min="4878" max="4878" width="9.140625" style="721"/>
    <col min="4879" max="4879" width="9.28515625" style="721" bestFit="1" customWidth="1"/>
    <col min="4880" max="4882" width="9.140625" style="721"/>
    <col min="4883" max="4883" width="3" style="721" customWidth="1"/>
    <col min="4884" max="5120" width="9.140625" style="721"/>
    <col min="5121" max="5121" width="5.7109375" style="721" customWidth="1"/>
    <col min="5122" max="5122" width="45.7109375" style="721" customWidth="1"/>
    <col min="5123" max="5123" width="20.7109375" style="721" customWidth="1"/>
    <col min="5124" max="5124" width="13.140625" style="721" bestFit="1" customWidth="1"/>
    <col min="5125" max="5125" width="15.7109375" style="721" customWidth="1"/>
    <col min="5126" max="5126" width="19.85546875" style="721" customWidth="1"/>
    <col min="5127" max="5127" width="4.42578125" style="721" customWidth="1"/>
    <col min="5128" max="5128" width="6.85546875" style="721" customWidth="1"/>
    <col min="5129" max="5129" width="9.85546875" style="721" customWidth="1"/>
    <col min="5130" max="5130" width="4.85546875" style="721" customWidth="1"/>
    <col min="5131" max="5131" width="9.28515625" style="721" customWidth="1"/>
    <col min="5132" max="5132" width="40.7109375" style="721" customWidth="1"/>
    <col min="5133" max="5133" width="11.42578125" style="721" customWidth="1"/>
    <col min="5134" max="5134" width="9.140625" style="721"/>
    <col min="5135" max="5135" width="9.28515625" style="721" bestFit="1" customWidth="1"/>
    <col min="5136" max="5138" width="9.140625" style="721"/>
    <col min="5139" max="5139" width="3" style="721" customWidth="1"/>
    <col min="5140" max="5376" width="9.140625" style="721"/>
    <col min="5377" max="5377" width="5.7109375" style="721" customWidth="1"/>
    <col min="5378" max="5378" width="45.7109375" style="721" customWidth="1"/>
    <col min="5379" max="5379" width="20.7109375" style="721" customWidth="1"/>
    <col min="5380" max="5380" width="13.140625" style="721" bestFit="1" customWidth="1"/>
    <col min="5381" max="5381" width="15.7109375" style="721" customWidth="1"/>
    <col min="5382" max="5382" width="19.85546875" style="721" customWidth="1"/>
    <col min="5383" max="5383" width="4.42578125" style="721" customWidth="1"/>
    <col min="5384" max="5384" width="6.85546875" style="721" customWidth="1"/>
    <col min="5385" max="5385" width="9.85546875" style="721" customWidth="1"/>
    <col min="5386" max="5386" width="4.85546875" style="721" customWidth="1"/>
    <col min="5387" max="5387" width="9.28515625" style="721" customWidth="1"/>
    <col min="5388" max="5388" width="40.7109375" style="721" customWidth="1"/>
    <col min="5389" max="5389" width="11.42578125" style="721" customWidth="1"/>
    <col min="5390" max="5390" width="9.140625" style="721"/>
    <col min="5391" max="5391" width="9.28515625" style="721" bestFit="1" customWidth="1"/>
    <col min="5392" max="5394" width="9.140625" style="721"/>
    <col min="5395" max="5395" width="3" style="721" customWidth="1"/>
    <col min="5396" max="5632" width="9.140625" style="721"/>
    <col min="5633" max="5633" width="5.7109375" style="721" customWidth="1"/>
    <col min="5634" max="5634" width="45.7109375" style="721" customWidth="1"/>
    <col min="5635" max="5635" width="20.7109375" style="721" customWidth="1"/>
    <col min="5636" max="5636" width="13.140625" style="721" bestFit="1" customWidth="1"/>
    <col min="5637" max="5637" width="15.7109375" style="721" customWidth="1"/>
    <col min="5638" max="5638" width="19.85546875" style="721" customWidth="1"/>
    <col min="5639" max="5639" width="4.42578125" style="721" customWidth="1"/>
    <col min="5640" max="5640" width="6.85546875" style="721" customWidth="1"/>
    <col min="5641" max="5641" width="9.85546875" style="721" customWidth="1"/>
    <col min="5642" max="5642" width="4.85546875" style="721" customWidth="1"/>
    <col min="5643" max="5643" width="9.28515625" style="721" customWidth="1"/>
    <col min="5644" max="5644" width="40.7109375" style="721" customWidth="1"/>
    <col min="5645" max="5645" width="11.42578125" style="721" customWidth="1"/>
    <col min="5646" max="5646" width="9.140625" style="721"/>
    <col min="5647" max="5647" width="9.28515625" style="721" bestFit="1" customWidth="1"/>
    <col min="5648" max="5650" width="9.140625" style="721"/>
    <col min="5651" max="5651" width="3" style="721" customWidth="1"/>
    <col min="5652" max="5888" width="9.140625" style="721"/>
    <col min="5889" max="5889" width="5.7109375" style="721" customWidth="1"/>
    <col min="5890" max="5890" width="45.7109375" style="721" customWidth="1"/>
    <col min="5891" max="5891" width="20.7109375" style="721" customWidth="1"/>
    <col min="5892" max="5892" width="13.140625" style="721" bestFit="1" customWidth="1"/>
    <col min="5893" max="5893" width="15.7109375" style="721" customWidth="1"/>
    <col min="5894" max="5894" width="19.85546875" style="721" customWidth="1"/>
    <col min="5895" max="5895" width="4.42578125" style="721" customWidth="1"/>
    <col min="5896" max="5896" width="6.85546875" style="721" customWidth="1"/>
    <col min="5897" max="5897" width="9.85546875" style="721" customWidth="1"/>
    <col min="5898" max="5898" width="4.85546875" style="721" customWidth="1"/>
    <col min="5899" max="5899" width="9.28515625" style="721" customWidth="1"/>
    <col min="5900" max="5900" width="40.7109375" style="721" customWidth="1"/>
    <col min="5901" max="5901" width="11.42578125" style="721" customWidth="1"/>
    <col min="5902" max="5902" width="9.140625" style="721"/>
    <col min="5903" max="5903" width="9.28515625" style="721" bestFit="1" customWidth="1"/>
    <col min="5904" max="5906" width="9.140625" style="721"/>
    <col min="5907" max="5907" width="3" style="721" customWidth="1"/>
    <col min="5908" max="6144" width="9.140625" style="721"/>
    <col min="6145" max="6145" width="5.7109375" style="721" customWidth="1"/>
    <col min="6146" max="6146" width="45.7109375" style="721" customWidth="1"/>
    <col min="6147" max="6147" width="20.7109375" style="721" customWidth="1"/>
    <col min="6148" max="6148" width="13.140625" style="721" bestFit="1" customWidth="1"/>
    <col min="6149" max="6149" width="15.7109375" style="721" customWidth="1"/>
    <col min="6150" max="6150" width="19.85546875" style="721" customWidth="1"/>
    <col min="6151" max="6151" width="4.42578125" style="721" customWidth="1"/>
    <col min="6152" max="6152" width="6.85546875" style="721" customWidth="1"/>
    <col min="6153" max="6153" width="9.85546875" style="721" customWidth="1"/>
    <col min="6154" max="6154" width="4.85546875" style="721" customWidth="1"/>
    <col min="6155" max="6155" width="9.28515625" style="721" customWidth="1"/>
    <col min="6156" max="6156" width="40.7109375" style="721" customWidth="1"/>
    <col min="6157" max="6157" width="11.42578125" style="721" customWidth="1"/>
    <col min="6158" max="6158" width="9.140625" style="721"/>
    <col min="6159" max="6159" width="9.28515625" style="721" bestFit="1" customWidth="1"/>
    <col min="6160" max="6162" width="9.140625" style="721"/>
    <col min="6163" max="6163" width="3" style="721" customWidth="1"/>
    <col min="6164" max="6400" width="9.140625" style="721"/>
    <col min="6401" max="6401" width="5.7109375" style="721" customWidth="1"/>
    <col min="6402" max="6402" width="45.7109375" style="721" customWidth="1"/>
    <col min="6403" max="6403" width="20.7109375" style="721" customWidth="1"/>
    <col min="6404" max="6404" width="13.140625" style="721" bestFit="1" customWidth="1"/>
    <col min="6405" max="6405" width="15.7109375" style="721" customWidth="1"/>
    <col min="6406" max="6406" width="19.85546875" style="721" customWidth="1"/>
    <col min="6407" max="6407" width="4.42578125" style="721" customWidth="1"/>
    <col min="6408" max="6408" width="6.85546875" style="721" customWidth="1"/>
    <col min="6409" max="6409" width="9.85546875" style="721" customWidth="1"/>
    <col min="6410" max="6410" width="4.85546875" style="721" customWidth="1"/>
    <col min="6411" max="6411" width="9.28515625" style="721" customWidth="1"/>
    <col min="6412" max="6412" width="40.7109375" style="721" customWidth="1"/>
    <col min="6413" max="6413" width="11.42578125" style="721" customWidth="1"/>
    <col min="6414" max="6414" width="9.140625" style="721"/>
    <col min="6415" max="6415" width="9.28515625" style="721" bestFit="1" customWidth="1"/>
    <col min="6416" max="6418" width="9.140625" style="721"/>
    <col min="6419" max="6419" width="3" style="721" customWidth="1"/>
    <col min="6420" max="6656" width="9.140625" style="721"/>
    <col min="6657" max="6657" width="5.7109375" style="721" customWidth="1"/>
    <col min="6658" max="6658" width="45.7109375" style="721" customWidth="1"/>
    <col min="6659" max="6659" width="20.7109375" style="721" customWidth="1"/>
    <col min="6660" max="6660" width="13.140625" style="721" bestFit="1" customWidth="1"/>
    <col min="6661" max="6661" width="15.7109375" style="721" customWidth="1"/>
    <col min="6662" max="6662" width="19.85546875" style="721" customWidth="1"/>
    <col min="6663" max="6663" width="4.42578125" style="721" customWidth="1"/>
    <col min="6664" max="6664" width="6.85546875" style="721" customWidth="1"/>
    <col min="6665" max="6665" width="9.85546875" style="721" customWidth="1"/>
    <col min="6666" max="6666" width="4.85546875" style="721" customWidth="1"/>
    <col min="6667" max="6667" width="9.28515625" style="721" customWidth="1"/>
    <col min="6668" max="6668" width="40.7109375" style="721" customWidth="1"/>
    <col min="6669" max="6669" width="11.42578125" style="721" customWidth="1"/>
    <col min="6670" max="6670" width="9.140625" style="721"/>
    <col min="6671" max="6671" width="9.28515625" style="721" bestFit="1" customWidth="1"/>
    <col min="6672" max="6674" width="9.140625" style="721"/>
    <col min="6675" max="6675" width="3" style="721" customWidth="1"/>
    <col min="6676" max="6912" width="9.140625" style="721"/>
    <col min="6913" max="6913" width="5.7109375" style="721" customWidth="1"/>
    <col min="6914" max="6914" width="45.7109375" style="721" customWidth="1"/>
    <col min="6915" max="6915" width="20.7109375" style="721" customWidth="1"/>
    <col min="6916" max="6916" width="13.140625" style="721" bestFit="1" customWidth="1"/>
    <col min="6917" max="6917" width="15.7109375" style="721" customWidth="1"/>
    <col min="6918" max="6918" width="19.85546875" style="721" customWidth="1"/>
    <col min="6919" max="6919" width="4.42578125" style="721" customWidth="1"/>
    <col min="6920" max="6920" width="6.85546875" style="721" customWidth="1"/>
    <col min="6921" max="6921" width="9.85546875" style="721" customWidth="1"/>
    <col min="6922" max="6922" width="4.85546875" style="721" customWidth="1"/>
    <col min="6923" max="6923" width="9.28515625" style="721" customWidth="1"/>
    <col min="6924" max="6924" width="40.7109375" style="721" customWidth="1"/>
    <col min="6925" max="6925" width="11.42578125" style="721" customWidth="1"/>
    <col min="6926" max="6926" width="9.140625" style="721"/>
    <col min="6927" max="6927" width="9.28515625" style="721" bestFit="1" customWidth="1"/>
    <col min="6928" max="6930" width="9.140625" style="721"/>
    <col min="6931" max="6931" width="3" style="721" customWidth="1"/>
    <col min="6932" max="7168" width="9.140625" style="721"/>
    <col min="7169" max="7169" width="5.7109375" style="721" customWidth="1"/>
    <col min="7170" max="7170" width="45.7109375" style="721" customWidth="1"/>
    <col min="7171" max="7171" width="20.7109375" style="721" customWidth="1"/>
    <col min="7172" max="7172" width="13.140625" style="721" bestFit="1" customWidth="1"/>
    <col min="7173" max="7173" width="15.7109375" style="721" customWidth="1"/>
    <col min="7174" max="7174" width="19.85546875" style="721" customWidth="1"/>
    <col min="7175" max="7175" width="4.42578125" style="721" customWidth="1"/>
    <col min="7176" max="7176" width="6.85546875" style="721" customWidth="1"/>
    <col min="7177" max="7177" width="9.85546875" style="721" customWidth="1"/>
    <col min="7178" max="7178" width="4.85546875" style="721" customWidth="1"/>
    <col min="7179" max="7179" width="9.28515625" style="721" customWidth="1"/>
    <col min="7180" max="7180" width="40.7109375" style="721" customWidth="1"/>
    <col min="7181" max="7181" width="11.42578125" style="721" customWidth="1"/>
    <col min="7182" max="7182" width="9.140625" style="721"/>
    <col min="7183" max="7183" width="9.28515625" style="721" bestFit="1" customWidth="1"/>
    <col min="7184" max="7186" width="9.140625" style="721"/>
    <col min="7187" max="7187" width="3" style="721" customWidth="1"/>
    <col min="7188" max="7424" width="9.140625" style="721"/>
    <col min="7425" max="7425" width="5.7109375" style="721" customWidth="1"/>
    <col min="7426" max="7426" width="45.7109375" style="721" customWidth="1"/>
    <col min="7427" max="7427" width="20.7109375" style="721" customWidth="1"/>
    <col min="7428" max="7428" width="13.140625" style="721" bestFit="1" customWidth="1"/>
    <col min="7429" max="7429" width="15.7109375" style="721" customWidth="1"/>
    <col min="7430" max="7430" width="19.85546875" style="721" customWidth="1"/>
    <col min="7431" max="7431" width="4.42578125" style="721" customWidth="1"/>
    <col min="7432" max="7432" width="6.85546875" style="721" customWidth="1"/>
    <col min="7433" max="7433" width="9.85546875" style="721" customWidth="1"/>
    <col min="7434" max="7434" width="4.85546875" style="721" customWidth="1"/>
    <col min="7435" max="7435" width="9.28515625" style="721" customWidth="1"/>
    <col min="7436" max="7436" width="40.7109375" style="721" customWidth="1"/>
    <col min="7437" max="7437" width="11.42578125" style="721" customWidth="1"/>
    <col min="7438" max="7438" width="9.140625" style="721"/>
    <col min="7439" max="7439" width="9.28515625" style="721" bestFit="1" customWidth="1"/>
    <col min="7440" max="7442" width="9.140625" style="721"/>
    <col min="7443" max="7443" width="3" style="721" customWidth="1"/>
    <col min="7444" max="7680" width="9.140625" style="721"/>
    <col min="7681" max="7681" width="5.7109375" style="721" customWidth="1"/>
    <col min="7682" max="7682" width="45.7109375" style="721" customWidth="1"/>
    <col min="7683" max="7683" width="20.7109375" style="721" customWidth="1"/>
    <col min="7684" max="7684" width="13.140625" style="721" bestFit="1" customWidth="1"/>
    <col min="7685" max="7685" width="15.7109375" style="721" customWidth="1"/>
    <col min="7686" max="7686" width="19.85546875" style="721" customWidth="1"/>
    <col min="7687" max="7687" width="4.42578125" style="721" customWidth="1"/>
    <col min="7688" max="7688" width="6.85546875" style="721" customWidth="1"/>
    <col min="7689" max="7689" width="9.85546875" style="721" customWidth="1"/>
    <col min="7690" max="7690" width="4.85546875" style="721" customWidth="1"/>
    <col min="7691" max="7691" width="9.28515625" style="721" customWidth="1"/>
    <col min="7692" max="7692" width="40.7109375" style="721" customWidth="1"/>
    <col min="7693" max="7693" width="11.42578125" style="721" customWidth="1"/>
    <col min="7694" max="7694" width="9.140625" style="721"/>
    <col min="7695" max="7695" width="9.28515625" style="721" bestFit="1" customWidth="1"/>
    <col min="7696" max="7698" width="9.140625" style="721"/>
    <col min="7699" max="7699" width="3" style="721" customWidth="1"/>
    <col min="7700" max="7936" width="9.140625" style="721"/>
    <col min="7937" max="7937" width="5.7109375" style="721" customWidth="1"/>
    <col min="7938" max="7938" width="45.7109375" style="721" customWidth="1"/>
    <col min="7939" max="7939" width="20.7109375" style="721" customWidth="1"/>
    <col min="7940" max="7940" width="13.140625" style="721" bestFit="1" customWidth="1"/>
    <col min="7941" max="7941" width="15.7109375" style="721" customWidth="1"/>
    <col min="7942" max="7942" width="19.85546875" style="721" customWidth="1"/>
    <col min="7943" max="7943" width="4.42578125" style="721" customWidth="1"/>
    <col min="7944" max="7944" width="6.85546875" style="721" customWidth="1"/>
    <col min="7945" max="7945" width="9.85546875" style="721" customWidth="1"/>
    <col min="7946" max="7946" width="4.85546875" style="721" customWidth="1"/>
    <col min="7947" max="7947" width="9.28515625" style="721" customWidth="1"/>
    <col min="7948" max="7948" width="40.7109375" style="721" customWidth="1"/>
    <col min="7949" max="7949" width="11.42578125" style="721" customWidth="1"/>
    <col min="7950" max="7950" width="9.140625" style="721"/>
    <col min="7951" max="7951" width="9.28515625" style="721" bestFit="1" customWidth="1"/>
    <col min="7952" max="7954" width="9.140625" style="721"/>
    <col min="7955" max="7955" width="3" style="721" customWidth="1"/>
    <col min="7956" max="8192" width="9.140625" style="721"/>
    <col min="8193" max="8193" width="5.7109375" style="721" customWidth="1"/>
    <col min="8194" max="8194" width="45.7109375" style="721" customWidth="1"/>
    <col min="8195" max="8195" width="20.7109375" style="721" customWidth="1"/>
    <col min="8196" max="8196" width="13.140625" style="721" bestFit="1" customWidth="1"/>
    <col min="8197" max="8197" width="15.7109375" style="721" customWidth="1"/>
    <col min="8198" max="8198" width="19.85546875" style="721" customWidth="1"/>
    <col min="8199" max="8199" width="4.42578125" style="721" customWidth="1"/>
    <col min="8200" max="8200" width="6.85546875" style="721" customWidth="1"/>
    <col min="8201" max="8201" width="9.85546875" style="721" customWidth="1"/>
    <col min="8202" max="8202" width="4.85546875" style="721" customWidth="1"/>
    <col min="8203" max="8203" width="9.28515625" style="721" customWidth="1"/>
    <col min="8204" max="8204" width="40.7109375" style="721" customWidth="1"/>
    <col min="8205" max="8205" width="11.42578125" style="721" customWidth="1"/>
    <col min="8206" max="8206" width="9.140625" style="721"/>
    <col min="8207" max="8207" width="9.28515625" style="721" bestFit="1" customWidth="1"/>
    <col min="8208" max="8210" width="9.140625" style="721"/>
    <col min="8211" max="8211" width="3" style="721" customWidth="1"/>
    <col min="8212" max="8448" width="9.140625" style="721"/>
    <col min="8449" max="8449" width="5.7109375" style="721" customWidth="1"/>
    <col min="8450" max="8450" width="45.7109375" style="721" customWidth="1"/>
    <col min="8451" max="8451" width="20.7109375" style="721" customWidth="1"/>
    <col min="8452" max="8452" width="13.140625" style="721" bestFit="1" customWidth="1"/>
    <col min="8453" max="8453" width="15.7109375" style="721" customWidth="1"/>
    <col min="8454" max="8454" width="19.85546875" style="721" customWidth="1"/>
    <col min="8455" max="8455" width="4.42578125" style="721" customWidth="1"/>
    <col min="8456" max="8456" width="6.85546875" style="721" customWidth="1"/>
    <col min="8457" max="8457" width="9.85546875" style="721" customWidth="1"/>
    <col min="8458" max="8458" width="4.85546875" style="721" customWidth="1"/>
    <col min="8459" max="8459" width="9.28515625" style="721" customWidth="1"/>
    <col min="8460" max="8460" width="40.7109375" style="721" customWidth="1"/>
    <col min="8461" max="8461" width="11.42578125" style="721" customWidth="1"/>
    <col min="8462" max="8462" width="9.140625" style="721"/>
    <col min="8463" max="8463" width="9.28515625" style="721" bestFit="1" customWidth="1"/>
    <col min="8464" max="8466" width="9.140625" style="721"/>
    <col min="8467" max="8467" width="3" style="721" customWidth="1"/>
    <col min="8468" max="8704" width="9.140625" style="721"/>
    <col min="8705" max="8705" width="5.7109375" style="721" customWidth="1"/>
    <col min="8706" max="8706" width="45.7109375" style="721" customWidth="1"/>
    <col min="8707" max="8707" width="20.7109375" style="721" customWidth="1"/>
    <col min="8708" max="8708" width="13.140625" style="721" bestFit="1" customWidth="1"/>
    <col min="8709" max="8709" width="15.7109375" style="721" customWidth="1"/>
    <col min="8710" max="8710" width="19.85546875" style="721" customWidth="1"/>
    <col min="8711" max="8711" width="4.42578125" style="721" customWidth="1"/>
    <col min="8712" max="8712" width="6.85546875" style="721" customWidth="1"/>
    <col min="8713" max="8713" width="9.85546875" style="721" customWidth="1"/>
    <col min="8714" max="8714" width="4.85546875" style="721" customWidth="1"/>
    <col min="8715" max="8715" width="9.28515625" style="721" customWidth="1"/>
    <col min="8716" max="8716" width="40.7109375" style="721" customWidth="1"/>
    <col min="8717" max="8717" width="11.42578125" style="721" customWidth="1"/>
    <col min="8718" max="8718" width="9.140625" style="721"/>
    <col min="8719" max="8719" width="9.28515625" style="721" bestFit="1" customWidth="1"/>
    <col min="8720" max="8722" width="9.140625" style="721"/>
    <col min="8723" max="8723" width="3" style="721" customWidth="1"/>
    <col min="8724" max="8960" width="9.140625" style="721"/>
    <col min="8961" max="8961" width="5.7109375" style="721" customWidth="1"/>
    <col min="8962" max="8962" width="45.7109375" style="721" customWidth="1"/>
    <col min="8963" max="8963" width="20.7109375" style="721" customWidth="1"/>
    <col min="8964" max="8964" width="13.140625" style="721" bestFit="1" customWidth="1"/>
    <col min="8965" max="8965" width="15.7109375" style="721" customWidth="1"/>
    <col min="8966" max="8966" width="19.85546875" style="721" customWidth="1"/>
    <col min="8967" max="8967" width="4.42578125" style="721" customWidth="1"/>
    <col min="8968" max="8968" width="6.85546875" style="721" customWidth="1"/>
    <col min="8969" max="8969" width="9.85546875" style="721" customWidth="1"/>
    <col min="8970" max="8970" width="4.85546875" style="721" customWidth="1"/>
    <col min="8971" max="8971" width="9.28515625" style="721" customWidth="1"/>
    <col min="8972" max="8972" width="40.7109375" style="721" customWidth="1"/>
    <col min="8973" max="8973" width="11.42578125" style="721" customWidth="1"/>
    <col min="8974" max="8974" width="9.140625" style="721"/>
    <col min="8975" max="8975" width="9.28515625" style="721" bestFit="1" customWidth="1"/>
    <col min="8976" max="8978" width="9.140625" style="721"/>
    <col min="8979" max="8979" width="3" style="721" customWidth="1"/>
    <col min="8980" max="9216" width="9.140625" style="721"/>
    <col min="9217" max="9217" width="5.7109375" style="721" customWidth="1"/>
    <col min="9218" max="9218" width="45.7109375" style="721" customWidth="1"/>
    <col min="9219" max="9219" width="20.7109375" style="721" customWidth="1"/>
    <col min="9220" max="9220" width="13.140625" style="721" bestFit="1" customWidth="1"/>
    <col min="9221" max="9221" width="15.7109375" style="721" customWidth="1"/>
    <col min="9222" max="9222" width="19.85546875" style="721" customWidth="1"/>
    <col min="9223" max="9223" width="4.42578125" style="721" customWidth="1"/>
    <col min="9224" max="9224" width="6.85546875" style="721" customWidth="1"/>
    <col min="9225" max="9225" width="9.85546875" style="721" customWidth="1"/>
    <col min="9226" max="9226" width="4.85546875" style="721" customWidth="1"/>
    <col min="9227" max="9227" width="9.28515625" style="721" customWidth="1"/>
    <col min="9228" max="9228" width="40.7109375" style="721" customWidth="1"/>
    <col min="9229" max="9229" width="11.42578125" style="721" customWidth="1"/>
    <col min="9230" max="9230" width="9.140625" style="721"/>
    <col min="9231" max="9231" width="9.28515625" style="721" bestFit="1" customWidth="1"/>
    <col min="9232" max="9234" width="9.140625" style="721"/>
    <col min="9235" max="9235" width="3" style="721" customWidth="1"/>
    <col min="9236" max="9472" width="9.140625" style="721"/>
    <col min="9473" max="9473" width="5.7109375" style="721" customWidth="1"/>
    <col min="9474" max="9474" width="45.7109375" style="721" customWidth="1"/>
    <col min="9475" max="9475" width="20.7109375" style="721" customWidth="1"/>
    <col min="9476" max="9476" width="13.140625" style="721" bestFit="1" customWidth="1"/>
    <col min="9477" max="9477" width="15.7109375" style="721" customWidth="1"/>
    <col min="9478" max="9478" width="19.85546875" style="721" customWidth="1"/>
    <col min="9479" max="9479" width="4.42578125" style="721" customWidth="1"/>
    <col min="9480" max="9480" width="6.85546875" style="721" customWidth="1"/>
    <col min="9481" max="9481" width="9.85546875" style="721" customWidth="1"/>
    <col min="9482" max="9482" width="4.85546875" style="721" customWidth="1"/>
    <col min="9483" max="9483" width="9.28515625" style="721" customWidth="1"/>
    <col min="9484" max="9484" width="40.7109375" style="721" customWidth="1"/>
    <col min="9485" max="9485" width="11.42578125" style="721" customWidth="1"/>
    <col min="9486" max="9486" width="9.140625" style="721"/>
    <col min="9487" max="9487" width="9.28515625" style="721" bestFit="1" customWidth="1"/>
    <col min="9488" max="9490" width="9.140625" style="721"/>
    <col min="9491" max="9491" width="3" style="721" customWidth="1"/>
    <col min="9492" max="9728" width="9.140625" style="721"/>
    <col min="9729" max="9729" width="5.7109375" style="721" customWidth="1"/>
    <col min="9730" max="9730" width="45.7109375" style="721" customWidth="1"/>
    <col min="9731" max="9731" width="20.7109375" style="721" customWidth="1"/>
    <col min="9732" max="9732" width="13.140625" style="721" bestFit="1" customWidth="1"/>
    <col min="9733" max="9733" width="15.7109375" style="721" customWidth="1"/>
    <col min="9734" max="9734" width="19.85546875" style="721" customWidth="1"/>
    <col min="9735" max="9735" width="4.42578125" style="721" customWidth="1"/>
    <col min="9736" max="9736" width="6.85546875" style="721" customWidth="1"/>
    <col min="9737" max="9737" width="9.85546875" style="721" customWidth="1"/>
    <col min="9738" max="9738" width="4.85546875" style="721" customWidth="1"/>
    <col min="9739" max="9739" width="9.28515625" style="721" customWidth="1"/>
    <col min="9740" max="9740" width="40.7109375" style="721" customWidth="1"/>
    <col min="9741" max="9741" width="11.42578125" style="721" customWidth="1"/>
    <col min="9742" max="9742" width="9.140625" style="721"/>
    <col min="9743" max="9743" width="9.28515625" style="721" bestFit="1" customWidth="1"/>
    <col min="9744" max="9746" width="9.140625" style="721"/>
    <col min="9747" max="9747" width="3" style="721" customWidth="1"/>
    <col min="9748" max="9984" width="9.140625" style="721"/>
    <col min="9985" max="9985" width="5.7109375" style="721" customWidth="1"/>
    <col min="9986" max="9986" width="45.7109375" style="721" customWidth="1"/>
    <col min="9987" max="9987" width="20.7109375" style="721" customWidth="1"/>
    <col min="9988" max="9988" width="13.140625" style="721" bestFit="1" customWidth="1"/>
    <col min="9989" max="9989" width="15.7109375" style="721" customWidth="1"/>
    <col min="9990" max="9990" width="19.85546875" style="721" customWidth="1"/>
    <col min="9991" max="9991" width="4.42578125" style="721" customWidth="1"/>
    <col min="9992" max="9992" width="6.85546875" style="721" customWidth="1"/>
    <col min="9993" max="9993" width="9.85546875" style="721" customWidth="1"/>
    <col min="9994" max="9994" width="4.85546875" style="721" customWidth="1"/>
    <col min="9995" max="9995" width="9.28515625" style="721" customWidth="1"/>
    <col min="9996" max="9996" width="40.7109375" style="721" customWidth="1"/>
    <col min="9997" max="9997" width="11.42578125" style="721" customWidth="1"/>
    <col min="9998" max="9998" width="9.140625" style="721"/>
    <col min="9999" max="9999" width="9.28515625" style="721" bestFit="1" customWidth="1"/>
    <col min="10000" max="10002" width="9.140625" style="721"/>
    <col min="10003" max="10003" width="3" style="721" customWidth="1"/>
    <col min="10004" max="10240" width="9.140625" style="721"/>
    <col min="10241" max="10241" width="5.7109375" style="721" customWidth="1"/>
    <col min="10242" max="10242" width="45.7109375" style="721" customWidth="1"/>
    <col min="10243" max="10243" width="20.7109375" style="721" customWidth="1"/>
    <col min="10244" max="10244" width="13.140625" style="721" bestFit="1" customWidth="1"/>
    <col min="10245" max="10245" width="15.7109375" style="721" customWidth="1"/>
    <col min="10246" max="10246" width="19.85546875" style="721" customWidth="1"/>
    <col min="10247" max="10247" width="4.42578125" style="721" customWidth="1"/>
    <col min="10248" max="10248" width="6.85546875" style="721" customWidth="1"/>
    <col min="10249" max="10249" width="9.85546875" style="721" customWidth="1"/>
    <col min="10250" max="10250" width="4.85546875" style="721" customWidth="1"/>
    <col min="10251" max="10251" width="9.28515625" style="721" customWidth="1"/>
    <col min="10252" max="10252" width="40.7109375" style="721" customWidth="1"/>
    <col min="10253" max="10253" width="11.42578125" style="721" customWidth="1"/>
    <col min="10254" max="10254" width="9.140625" style="721"/>
    <col min="10255" max="10255" width="9.28515625" style="721" bestFit="1" customWidth="1"/>
    <col min="10256" max="10258" width="9.140625" style="721"/>
    <col min="10259" max="10259" width="3" style="721" customWidth="1"/>
    <col min="10260" max="10496" width="9.140625" style="721"/>
    <col min="10497" max="10497" width="5.7109375" style="721" customWidth="1"/>
    <col min="10498" max="10498" width="45.7109375" style="721" customWidth="1"/>
    <col min="10499" max="10499" width="20.7109375" style="721" customWidth="1"/>
    <col min="10500" max="10500" width="13.140625" style="721" bestFit="1" customWidth="1"/>
    <col min="10501" max="10501" width="15.7109375" style="721" customWidth="1"/>
    <col min="10502" max="10502" width="19.85546875" style="721" customWidth="1"/>
    <col min="10503" max="10503" width="4.42578125" style="721" customWidth="1"/>
    <col min="10504" max="10504" width="6.85546875" style="721" customWidth="1"/>
    <col min="10505" max="10505" width="9.85546875" style="721" customWidth="1"/>
    <col min="10506" max="10506" width="4.85546875" style="721" customWidth="1"/>
    <col min="10507" max="10507" width="9.28515625" style="721" customWidth="1"/>
    <col min="10508" max="10508" width="40.7109375" style="721" customWidth="1"/>
    <col min="10509" max="10509" width="11.42578125" style="721" customWidth="1"/>
    <col min="10510" max="10510" width="9.140625" style="721"/>
    <col min="10511" max="10511" width="9.28515625" style="721" bestFit="1" customWidth="1"/>
    <col min="10512" max="10514" width="9.140625" style="721"/>
    <col min="10515" max="10515" width="3" style="721" customWidth="1"/>
    <col min="10516" max="10752" width="9.140625" style="721"/>
    <col min="10753" max="10753" width="5.7109375" style="721" customWidth="1"/>
    <col min="10754" max="10754" width="45.7109375" style="721" customWidth="1"/>
    <col min="10755" max="10755" width="20.7109375" style="721" customWidth="1"/>
    <col min="10756" max="10756" width="13.140625" style="721" bestFit="1" customWidth="1"/>
    <col min="10757" max="10757" width="15.7109375" style="721" customWidth="1"/>
    <col min="10758" max="10758" width="19.85546875" style="721" customWidth="1"/>
    <col min="10759" max="10759" width="4.42578125" style="721" customWidth="1"/>
    <col min="10760" max="10760" width="6.85546875" style="721" customWidth="1"/>
    <col min="10761" max="10761" width="9.85546875" style="721" customWidth="1"/>
    <col min="10762" max="10762" width="4.85546875" style="721" customWidth="1"/>
    <col min="10763" max="10763" width="9.28515625" style="721" customWidth="1"/>
    <col min="10764" max="10764" width="40.7109375" style="721" customWidth="1"/>
    <col min="10765" max="10765" width="11.42578125" style="721" customWidth="1"/>
    <col min="10766" max="10766" width="9.140625" style="721"/>
    <col min="10767" max="10767" width="9.28515625" style="721" bestFit="1" customWidth="1"/>
    <col min="10768" max="10770" width="9.140625" style="721"/>
    <col min="10771" max="10771" width="3" style="721" customWidth="1"/>
    <col min="10772" max="11008" width="9.140625" style="721"/>
    <col min="11009" max="11009" width="5.7109375" style="721" customWidth="1"/>
    <col min="11010" max="11010" width="45.7109375" style="721" customWidth="1"/>
    <col min="11011" max="11011" width="20.7109375" style="721" customWidth="1"/>
    <col min="11012" max="11012" width="13.140625" style="721" bestFit="1" customWidth="1"/>
    <col min="11013" max="11013" width="15.7109375" style="721" customWidth="1"/>
    <col min="11014" max="11014" width="19.85546875" style="721" customWidth="1"/>
    <col min="11015" max="11015" width="4.42578125" style="721" customWidth="1"/>
    <col min="11016" max="11016" width="6.85546875" style="721" customWidth="1"/>
    <col min="11017" max="11017" width="9.85546875" style="721" customWidth="1"/>
    <col min="11018" max="11018" width="4.85546875" style="721" customWidth="1"/>
    <col min="11019" max="11019" width="9.28515625" style="721" customWidth="1"/>
    <col min="11020" max="11020" width="40.7109375" style="721" customWidth="1"/>
    <col min="11021" max="11021" width="11.42578125" style="721" customWidth="1"/>
    <col min="11022" max="11022" width="9.140625" style="721"/>
    <col min="11023" max="11023" width="9.28515625" style="721" bestFit="1" customWidth="1"/>
    <col min="11024" max="11026" width="9.140625" style="721"/>
    <col min="11027" max="11027" width="3" style="721" customWidth="1"/>
    <col min="11028" max="11264" width="9.140625" style="721"/>
    <col min="11265" max="11265" width="5.7109375" style="721" customWidth="1"/>
    <col min="11266" max="11266" width="45.7109375" style="721" customWidth="1"/>
    <col min="11267" max="11267" width="20.7109375" style="721" customWidth="1"/>
    <col min="11268" max="11268" width="13.140625" style="721" bestFit="1" customWidth="1"/>
    <col min="11269" max="11269" width="15.7109375" style="721" customWidth="1"/>
    <col min="11270" max="11270" width="19.85546875" style="721" customWidth="1"/>
    <col min="11271" max="11271" width="4.42578125" style="721" customWidth="1"/>
    <col min="11272" max="11272" width="6.85546875" style="721" customWidth="1"/>
    <col min="11273" max="11273" width="9.85546875" style="721" customWidth="1"/>
    <col min="11274" max="11274" width="4.85546875" style="721" customWidth="1"/>
    <col min="11275" max="11275" width="9.28515625" style="721" customWidth="1"/>
    <col min="11276" max="11276" width="40.7109375" style="721" customWidth="1"/>
    <col min="11277" max="11277" width="11.42578125" style="721" customWidth="1"/>
    <col min="11278" max="11278" width="9.140625" style="721"/>
    <col min="11279" max="11279" width="9.28515625" style="721" bestFit="1" customWidth="1"/>
    <col min="11280" max="11282" width="9.140625" style="721"/>
    <col min="11283" max="11283" width="3" style="721" customWidth="1"/>
    <col min="11284" max="11520" width="9.140625" style="721"/>
    <col min="11521" max="11521" width="5.7109375" style="721" customWidth="1"/>
    <col min="11522" max="11522" width="45.7109375" style="721" customWidth="1"/>
    <col min="11523" max="11523" width="20.7109375" style="721" customWidth="1"/>
    <col min="11524" max="11524" width="13.140625" style="721" bestFit="1" customWidth="1"/>
    <col min="11525" max="11525" width="15.7109375" style="721" customWidth="1"/>
    <col min="11526" max="11526" width="19.85546875" style="721" customWidth="1"/>
    <col min="11527" max="11527" width="4.42578125" style="721" customWidth="1"/>
    <col min="11528" max="11528" width="6.85546875" style="721" customWidth="1"/>
    <col min="11529" max="11529" width="9.85546875" style="721" customWidth="1"/>
    <col min="11530" max="11530" width="4.85546875" style="721" customWidth="1"/>
    <col min="11531" max="11531" width="9.28515625" style="721" customWidth="1"/>
    <col min="11532" max="11532" width="40.7109375" style="721" customWidth="1"/>
    <col min="11533" max="11533" width="11.42578125" style="721" customWidth="1"/>
    <col min="11534" max="11534" width="9.140625" style="721"/>
    <col min="11535" max="11535" width="9.28515625" style="721" bestFit="1" customWidth="1"/>
    <col min="11536" max="11538" width="9.140625" style="721"/>
    <col min="11539" max="11539" width="3" style="721" customWidth="1"/>
    <col min="11540" max="11776" width="9.140625" style="721"/>
    <col min="11777" max="11777" width="5.7109375" style="721" customWidth="1"/>
    <col min="11778" max="11778" width="45.7109375" style="721" customWidth="1"/>
    <col min="11779" max="11779" width="20.7109375" style="721" customWidth="1"/>
    <col min="11780" max="11780" width="13.140625" style="721" bestFit="1" customWidth="1"/>
    <col min="11781" max="11781" width="15.7109375" style="721" customWidth="1"/>
    <col min="11782" max="11782" width="19.85546875" style="721" customWidth="1"/>
    <col min="11783" max="11783" width="4.42578125" style="721" customWidth="1"/>
    <col min="11784" max="11784" width="6.85546875" style="721" customWidth="1"/>
    <col min="11785" max="11785" width="9.85546875" style="721" customWidth="1"/>
    <col min="11786" max="11786" width="4.85546875" style="721" customWidth="1"/>
    <col min="11787" max="11787" width="9.28515625" style="721" customWidth="1"/>
    <col min="11788" max="11788" width="40.7109375" style="721" customWidth="1"/>
    <col min="11789" max="11789" width="11.42578125" style="721" customWidth="1"/>
    <col min="11790" max="11790" width="9.140625" style="721"/>
    <col min="11791" max="11791" width="9.28515625" style="721" bestFit="1" customWidth="1"/>
    <col min="11792" max="11794" width="9.140625" style="721"/>
    <col min="11795" max="11795" width="3" style="721" customWidth="1"/>
    <col min="11796" max="12032" width="9.140625" style="721"/>
    <col min="12033" max="12033" width="5.7109375" style="721" customWidth="1"/>
    <col min="12034" max="12034" width="45.7109375" style="721" customWidth="1"/>
    <col min="12035" max="12035" width="20.7109375" style="721" customWidth="1"/>
    <col min="12036" max="12036" width="13.140625" style="721" bestFit="1" customWidth="1"/>
    <col min="12037" max="12037" width="15.7109375" style="721" customWidth="1"/>
    <col min="12038" max="12038" width="19.85546875" style="721" customWidth="1"/>
    <col min="12039" max="12039" width="4.42578125" style="721" customWidth="1"/>
    <col min="12040" max="12040" width="6.85546875" style="721" customWidth="1"/>
    <col min="12041" max="12041" width="9.85546875" style="721" customWidth="1"/>
    <col min="12042" max="12042" width="4.85546875" style="721" customWidth="1"/>
    <col min="12043" max="12043" width="9.28515625" style="721" customWidth="1"/>
    <col min="12044" max="12044" width="40.7109375" style="721" customWidth="1"/>
    <col min="12045" max="12045" width="11.42578125" style="721" customWidth="1"/>
    <col min="12046" max="12046" width="9.140625" style="721"/>
    <col min="12047" max="12047" width="9.28515625" style="721" bestFit="1" customWidth="1"/>
    <col min="12048" max="12050" width="9.140625" style="721"/>
    <col min="12051" max="12051" width="3" style="721" customWidth="1"/>
    <col min="12052" max="12288" width="9.140625" style="721"/>
    <col min="12289" max="12289" width="5.7109375" style="721" customWidth="1"/>
    <col min="12290" max="12290" width="45.7109375" style="721" customWidth="1"/>
    <col min="12291" max="12291" width="20.7109375" style="721" customWidth="1"/>
    <col min="12292" max="12292" width="13.140625" style="721" bestFit="1" customWidth="1"/>
    <col min="12293" max="12293" width="15.7109375" style="721" customWidth="1"/>
    <col min="12294" max="12294" width="19.85546875" style="721" customWidth="1"/>
    <col min="12295" max="12295" width="4.42578125" style="721" customWidth="1"/>
    <col min="12296" max="12296" width="6.85546875" style="721" customWidth="1"/>
    <col min="12297" max="12297" width="9.85546875" style="721" customWidth="1"/>
    <col min="12298" max="12298" width="4.85546875" style="721" customWidth="1"/>
    <col min="12299" max="12299" width="9.28515625" style="721" customWidth="1"/>
    <col min="12300" max="12300" width="40.7109375" style="721" customWidth="1"/>
    <col min="12301" max="12301" width="11.42578125" style="721" customWidth="1"/>
    <col min="12302" max="12302" width="9.140625" style="721"/>
    <col min="12303" max="12303" width="9.28515625" style="721" bestFit="1" customWidth="1"/>
    <col min="12304" max="12306" width="9.140625" style="721"/>
    <col min="12307" max="12307" width="3" style="721" customWidth="1"/>
    <col min="12308" max="12544" width="9.140625" style="721"/>
    <col min="12545" max="12545" width="5.7109375" style="721" customWidth="1"/>
    <col min="12546" max="12546" width="45.7109375" style="721" customWidth="1"/>
    <col min="12547" max="12547" width="20.7109375" style="721" customWidth="1"/>
    <col min="12548" max="12548" width="13.140625" style="721" bestFit="1" customWidth="1"/>
    <col min="12549" max="12549" width="15.7109375" style="721" customWidth="1"/>
    <col min="12550" max="12550" width="19.85546875" style="721" customWidth="1"/>
    <col min="12551" max="12551" width="4.42578125" style="721" customWidth="1"/>
    <col min="12552" max="12552" width="6.85546875" style="721" customWidth="1"/>
    <col min="12553" max="12553" width="9.85546875" style="721" customWidth="1"/>
    <col min="12554" max="12554" width="4.85546875" style="721" customWidth="1"/>
    <col min="12555" max="12555" width="9.28515625" style="721" customWidth="1"/>
    <col min="12556" max="12556" width="40.7109375" style="721" customWidth="1"/>
    <col min="12557" max="12557" width="11.42578125" style="721" customWidth="1"/>
    <col min="12558" max="12558" width="9.140625" style="721"/>
    <col min="12559" max="12559" width="9.28515625" style="721" bestFit="1" customWidth="1"/>
    <col min="12560" max="12562" width="9.140625" style="721"/>
    <col min="12563" max="12563" width="3" style="721" customWidth="1"/>
    <col min="12564" max="12800" width="9.140625" style="721"/>
    <col min="12801" max="12801" width="5.7109375" style="721" customWidth="1"/>
    <col min="12802" max="12802" width="45.7109375" style="721" customWidth="1"/>
    <col min="12803" max="12803" width="20.7109375" style="721" customWidth="1"/>
    <col min="12804" max="12804" width="13.140625" style="721" bestFit="1" customWidth="1"/>
    <col min="12805" max="12805" width="15.7109375" style="721" customWidth="1"/>
    <col min="12806" max="12806" width="19.85546875" style="721" customWidth="1"/>
    <col min="12807" max="12807" width="4.42578125" style="721" customWidth="1"/>
    <col min="12808" max="12808" width="6.85546875" style="721" customWidth="1"/>
    <col min="12809" max="12809" width="9.85546875" style="721" customWidth="1"/>
    <col min="12810" max="12810" width="4.85546875" style="721" customWidth="1"/>
    <col min="12811" max="12811" width="9.28515625" style="721" customWidth="1"/>
    <col min="12812" max="12812" width="40.7109375" style="721" customWidth="1"/>
    <col min="12813" max="12813" width="11.42578125" style="721" customWidth="1"/>
    <col min="12814" max="12814" width="9.140625" style="721"/>
    <col min="12815" max="12815" width="9.28515625" style="721" bestFit="1" customWidth="1"/>
    <col min="12816" max="12818" width="9.140625" style="721"/>
    <col min="12819" max="12819" width="3" style="721" customWidth="1"/>
    <col min="12820" max="13056" width="9.140625" style="721"/>
    <col min="13057" max="13057" width="5.7109375" style="721" customWidth="1"/>
    <col min="13058" max="13058" width="45.7109375" style="721" customWidth="1"/>
    <col min="13059" max="13059" width="20.7109375" style="721" customWidth="1"/>
    <col min="13060" max="13060" width="13.140625" style="721" bestFit="1" customWidth="1"/>
    <col min="13061" max="13061" width="15.7109375" style="721" customWidth="1"/>
    <col min="13062" max="13062" width="19.85546875" style="721" customWidth="1"/>
    <col min="13063" max="13063" width="4.42578125" style="721" customWidth="1"/>
    <col min="13064" max="13064" width="6.85546875" style="721" customWidth="1"/>
    <col min="13065" max="13065" width="9.85546875" style="721" customWidth="1"/>
    <col min="13066" max="13066" width="4.85546875" style="721" customWidth="1"/>
    <col min="13067" max="13067" width="9.28515625" style="721" customWidth="1"/>
    <col min="13068" max="13068" width="40.7109375" style="721" customWidth="1"/>
    <col min="13069" max="13069" width="11.42578125" style="721" customWidth="1"/>
    <col min="13070" max="13070" width="9.140625" style="721"/>
    <col min="13071" max="13071" width="9.28515625" style="721" bestFit="1" customWidth="1"/>
    <col min="13072" max="13074" width="9.140625" style="721"/>
    <col min="13075" max="13075" width="3" style="721" customWidth="1"/>
    <col min="13076" max="13312" width="9.140625" style="721"/>
    <col min="13313" max="13313" width="5.7109375" style="721" customWidth="1"/>
    <col min="13314" max="13314" width="45.7109375" style="721" customWidth="1"/>
    <col min="13315" max="13315" width="20.7109375" style="721" customWidth="1"/>
    <col min="13316" max="13316" width="13.140625" style="721" bestFit="1" customWidth="1"/>
    <col min="13317" max="13317" width="15.7109375" style="721" customWidth="1"/>
    <col min="13318" max="13318" width="19.85546875" style="721" customWidth="1"/>
    <col min="13319" max="13319" width="4.42578125" style="721" customWidth="1"/>
    <col min="13320" max="13320" width="6.85546875" style="721" customWidth="1"/>
    <col min="13321" max="13321" width="9.85546875" style="721" customWidth="1"/>
    <col min="13322" max="13322" width="4.85546875" style="721" customWidth="1"/>
    <col min="13323" max="13323" width="9.28515625" style="721" customWidth="1"/>
    <col min="13324" max="13324" width="40.7109375" style="721" customWidth="1"/>
    <col min="13325" max="13325" width="11.42578125" style="721" customWidth="1"/>
    <col min="13326" max="13326" width="9.140625" style="721"/>
    <col min="13327" max="13327" width="9.28515625" style="721" bestFit="1" customWidth="1"/>
    <col min="13328" max="13330" width="9.140625" style="721"/>
    <col min="13331" max="13331" width="3" style="721" customWidth="1"/>
    <col min="13332" max="13568" width="9.140625" style="721"/>
    <col min="13569" max="13569" width="5.7109375" style="721" customWidth="1"/>
    <col min="13570" max="13570" width="45.7109375" style="721" customWidth="1"/>
    <col min="13571" max="13571" width="20.7109375" style="721" customWidth="1"/>
    <col min="13572" max="13572" width="13.140625" style="721" bestFit="1" customWidth="1"/>
    <col min="13573" max="13573" width="15.7109375" style="721" customWidth="1"/>
    <col min="13574" max="13574" width="19.85546875" style="721" customWidth="1"/>
    <col min="13575" max="13575" width="4.42578125" style="721" customWidth="1"/>
    <col min="13576" max="13576" width="6.85546875" style="721" customWidth="1"/>
    <col min="13577" max="13577" width="9.85546875" style="721" customWidth="1"/>
    <col min="13578" max="13578" width="4.85546875" style="721" customWidth="1"/>
    <col min="13579" max="13579" width="9.28515625" style="721" customWidth="1"/>
    <col min="13580" max="13580" width="40.7109375" style="721" customWidth="1"/>
    <col min="13581" max="13581" width="11.42578125" style="721" customWidth="1"/>
    <col min="13582" max="13582" width="9.140625" style="721"/>
    <col min="13583" max="13583" width="9.28515625" style="721" bestFit="1" customWidth="1"/>
    <col min="13584" max="13586" width="9.140625" style="721"/>
    <col min="13587" max="13587" width="3" style="721" customWidth="1"/>
    <col min="13588" max="13824" width="9.140625" style="721"/>
    <col min="13825" max="13825" width="5.7109375" style="721" customWidth="1"/>
    <col min="13826" max="13826" width="45.7109375" style="721" customWidth="1"/>
    <col min="13827" max="13827" width="20.7109375" style="721" customWidth="1"/>
    <col min="13828" max="13828" width="13.140625" style="721" bestFit="1" customWidth="1"/>
    <col min="13829" max="13829" width="15.7109375" style="721" customWidth="1"/>
    <col min="13830" max="13830" width="19.85546875" style="721" customWidth="1"/>
    <col min="13831" max="13831" width="4.42578125" style="721" customWidth="1"/>
    <col min="13832" max="13832" width="6.85546875" style="721" customWidth="1"/>
    <col min="13833" max="13833" width="9.85546875" style="721" customWidth="1"/>
    <col min="13834" max="13834" width="4.85546875" style="721" customWidth="1"/>
    <col min="13835" max="13835" width="9.28515625" style="721" customWidth="1"/>
    <col min="13836" max="13836" width="40.7109375" style="721" customWidth="1"/>
    <col min="13837" max="13837" width="11.42578125" style="721" customWidth="1"/>
    <col min="13838" max="13838" width="9.140625" style="721"/>
    <col min="13839" max="13839" width="9.28515625" style="721" bestFit="1" customWidth="1"/>
    <col min="13840" max="13842" width="9.140625" style="721"/>
    <col min="13843" max="13843" width="3" style="721" customWidth="1"/>
    <col min="13844" max="14080" width="9.140625" style="721"/>
    <col min="14081" max="14081" width="5.7109375" style="721" customWidth="1"/>
    <col min="14082" max="14082" width="45.7109375" style="721" customWidth="1"/>
    <col min="14083" max="14083" width="20.7109375" style="721" customWidth="1"/>
    <col min="14084" max="14084" width="13.140625" style="721" bestFit="1" customWidth="1"/>
    <col min="14085" max="14085" width="15.7109375" style="721" customWidth="1"/>
    <col min="14086" max="14086" width="19.85546875" style="721" customWidth="1"/>
    <col min="14087" max="14087" width="4.42578125" style="721" customWidth="1"/>
    <col min="14088" max="14088" width="6.85546875" style="721" customWidth="1"/>
    <col min="14089" max="14089" width="9.85546875" style="721" customWidth="1"/>
    <col min="14090" max="14090" width="4.85546875" style="721" customWidth="1"/>
    <col min="14091" max="14091" width="9.28515625" style="721" customWidth="1"/>
    <col min="14092" max="14092" width="40.7109375" style="721" customWidth="1"/>
    <col min="14093" max="14093" width="11.42578125" style="721" customWidth="1"/>
    <col min="14094" max="14094" width="9.140625" style="721"/>
    <col min="14095" max="14095" width="9.28515625" style="721" bestFit="1" customWidth="1"/>
    <col min="14096" max="14098" width="9.140625" style="721"/>
    <col min="14099" max="14099" width="3" style="721" customWidth="1"/>
    <col min="14100" max="14336" width="9.140625" style="721"/>
    <col min="14337" max="14337" width="5.7109375" style="721" customWidth="1"/>
    <col min="14338" max="14338" width="45.7109375" style="721" customWidth="1"/>
    <col min="14339" max="14339" width="20.7109375" style="721" customWidth="1"/>
    <col min="14340" max="14340" width="13.140625" style="721" bestFit="1" customWidth="1"/>
    <col min="14341" max="14341" width="15.7109375" style="721" customWidth="1"/>
    <col min="14342" max="14342" width="19.85546875" style="721" customWidth="1"/>
    <col min="14343" max="14343" width="4.42578125" style="721" customWidth="1"/>
    <col min="14344" max="14344" width="6.85546875" style="721" customWidth="1"/>
    <col min="14345" max="14345" width="9.85546875" style="721" customWidth="1"/>
    <col min="14346" max="14346" width="4.85546875" style="721" customWidth="1"/>
    <col min="14347" max="14347" width="9.28515625" style="721" customWidth="1"/>
    <col min="14348" max="14348" width="40.7109375" style="721" customWidth="1"/>
    <col min="14349" max="14349" width="11.42578125" style="721" customWidth="1"/>
    <col min="14350" max="14350" width="9.140625" style="721"/>
    <col min="14351" max="14351" width="9.28515625" style="721" bestFit="1" customWidth="1"/>
    <col min="14352" max="14354" width="9.140625" style="721"/>
    <col min="14355" max="14355" width="3" style="721" customWidth="1"/>
    <col min="14356" max="14592" width="9.140625" style="721"/>
    <col min="14593" max="14593" width="5.7109375" style="721" customWidth="1"/>
    <col min="14594" max="14594" width="45.7109375" style="721" customWidth="1"/>
    <col min="14595" max="14595" width="20.7109375" style="721" customWidth="1"/>
    <col min="14596" max="14596" width="13.140625" style="721" bestFit="1" customWidth="1"/>
    <col min="14597" max="14597" width="15.7109375" style="721" customWidth="1"/>
    <col min="14598" max="14598" width="19.85546875" style="721" customWidth="1"/>
    <col min="14599" max="14599" width="4.42578125" style="721" customWidth="1"/>
    <col min="14600" max="14600" width="6.85546875" style="721" customWidth="1"/>
    <col min="14601" max="14601" width="9.85546875" style="721" customWidth="1"/>
    <col min="14602" max="14602" width="4.85546875" style="721" customWidth="1"/>
    <col min="14603" max="14603" width="9.28515625" style="721" customWidth="1"/>
    <col min="14604" max="14604" width="40.7109375" style="721" customWidth="1"/>
    <col min="14605" max="14605" width="11.42578125" style="721" customWidth="1"/>
    <col min="14606" max="14606" width="9.140625" style="721"/>
    <col min="14607" max="14607" width="9.28515625" style="721" bestFit="1" customWidth="1"/>
    <col min="14608" max="14610" width="9.140625" style="721"/>
    <col min="14611" max="14611" width="3" style="721" customWidth="1"/>
    <col min="14612" max="14848" width="9.140625" style="721"/>
    <col min="14849" max="14849" width="5.7109375" style="721" customWidth="1"/>
    <col min="14850" max="14850" width="45.7109375" style="721" customWidth="1"/>
    <col min="14851" max="14851" width="20.7109375" style="721" customWidth="1"/>
    <col min="14852" max="14852" width="13.140625" style="721" bestFit="1" customWidth="1"/>
    <col min="14853" max="14853" width="15.7109375" style="721" customWidth="1"/>
    <col min="14854" max="14854" width="19.85546875" style="721" customWidth="1"/>
    <col min="14855" max="14855" width="4.42578125" style="721" customWidth="1"/>
    <col min="14856" max="14856" width="6.85546875" style="721" customWidth="1"/>
    <col min="14857" max="14857" width="9.85546875" style="721" customWidth="1"/>
    <col min="14858" max="14858" width="4.85546875" style="721" customWidth="1"/>
    <col min="14859" max="14859" width="9.28515625" style="721" customWidth="1"/>
    <col min="14860" max="14860" width="40.7109375" style="721" customWidth="1"/>
    <col min="14861" max="14861" width="11.42578125" style="721" customWidth="1"/>
    <col min="14862" max="14862" width="9.140625" style="721"/>
    <col min="14863" max="14863" width="9.28515625" style="721" bestFit="1" customWidth="1"/>
    <col min="14864" max="14866" width="9.140625" style="721"/>
    <col min="14867" max="14867" width="3" style="721" customWidth="1"/>
    <col min="14868" max="15104" width="9.140625" style="721"/>
    <col min="15105" max="15105" width="5.7109375" style="721" customWidth="1"/>
    <col min="15106" max="15106" width="45.7109375" style="721" customWidth="1"/>
    <col min="15107" max="15107" width="20.7109375" style="721" customWidth="1"/>
    <col min="15108" max="15108" width="13.140625" style="721" bestFit="1" customWidth="1"/>
    <col min="15109" max="15109" width="15.7109375" style="721" customWidth="1"/>
    <col min="15110" max="15110" width="19.85546875" style="721" customWidth="1"/>
    <col min="15111" max="15111" width="4.42578125" style="721" customWidth="1"/>
    <col min="15112" max="15112" width="6.85546875" style="721" customWidth="1"/>
    <col min="15113" max="15113" width="9.85546875" style="721" customWidth="1"/>
    <col min="15114" max="15114" width="4.85546875" style="721" customWidth="1"/>
    <col min="15115" max="15115" width="9.28515625" style="721" customWidth="1"/>
    <col min="15116" max="15116" width="40.7109375" style="721" customWidth="1"/>
    <col min="15117" max="15117" width="11.42578125" style="721" customWidth="1"/>
    <col min="15118" max="15118" width="9.140625" style="721"/>
    <col min="15119" max="15119" width="9.28515625" style="721" bestFit="1" customWidth="1"/>
    <col min="15120" max="15122" width="9.140625" style="721"/>
    <col min="15123" max="15123" width="3" style="721" customWidth="1"/>
    <col min="15124" max="15360" width="9.140625" style="721"/>
    <col min="15361" max="15361" width="5.7109375" style="721" customWidth="1"/>
    <col min="15362" max="15362" width="45.7109375" style="721" customWidth="1"/>
    <col min="15363" max="15363" width="20.7109375" style="721" customWidth="1"/>
    <col min="15364" max="15364" width="13.140625" style="721" bestFit="1" customWidth="1"/>
    <col min="15365" max="15365" width="15.7109375" style="721" customWidth="1"/>
    <col min="15366" max="15366" width="19.85546875" style="721" customWidth="1"/>
    <col min="15367" max="15367" width="4.42578125" style="721" customWidth="1"/>
    <col min="15368" max="15368" width="6.85546875" style="721" customWidth="1"/>
    <col min="15369" max="15369" width="9.85546875" style="721" customWidth="1"/>
    <col min="15370" max="15370" width="4.85546875" style="721" customWidth="1"/>
    <col min="15371" max="15371" width="9.28515625" style="721" customWidth="1"/>
    <col min="15372" max="15372" width="40.7109375" style="721" customWidth="1"/>
    <col min="15373" max="15373" width="11.42578125" style="721" customWidth="1"/>
    <col min="15374" max="15374" width="9.140625" style="721"/>
    <col min="15375" max="15375" width="9.28515625" style="721" bestFit="1" customWidth="1"/>
    <col min="15376" max="15378" width="9.140625" style="721"/>
    <col min="15379" max="15379" width="3" style="721" customWidth="1"/>
    <col min="15380" max="15616" width="9.140625" style="721"/>
    <col min="15617" max="15617" width="5.7109375" style="721" customWidth="1"/>
    <col min="15618" max="15618" width="45.7109375" style="721" customWidth="1"/>
    <col min="15619" max="15619" width="20.7109375" style="721" customWidth="1"/>
    <col min="15620" max="15620" width="13.140625" style="721" bestFit="1" customWidth="1"/>
    <col min="15621" max="15621" width="15.7109375" style="721" customWidth="1"/>
    <col min="15622" max="15622" width="19.85546875" style="721" customWidth="1"/>
    <col min="15623" max="15623" width="4.42578125" style="721" customWidth="1"/>
    <col min="15624" max="15624" width="6.85546875" style="721" customWidth="1"/>
    <col min="15625" max="15625" width="9.85546875" style="721" customWidth="1"/>
    <col min="15626" max="15626" width="4.85546875" style="721" customWidth="1"/>
    <col min="15627" max="15627" width="9.28515625" style="721" customWidth="1"/>
    <col min="15628" max="15628" width="40.7109375" style="721" customWidth="1"/>
    <col min="15629" max="15629" width="11.42578125" style="721" customWidth="1"/>
    <col min="15630" max="15630" width="9.140625" style="721"/>
    <col min="15631" max="15631" width="9.28515625" style="721" bestFit="1" customWidth="1"/>
    <col min="15632" max="15634" width="9.140625" style="721"/>
    <col min="15635" max="15635" width="3" style="721" customWidth="1"/>
    <col min="15636" max="15872" width="9.140625" style="721"/>
    <col min="15873" max="15873" width="5.7109375" style="721" customWidth="1"/>
    <col min="15874" max="15874" width="45.7109375" style="721" customWidth="1"/>
    <col min="15875" max="15875" width="20.7109375" style="721" customWidth="1"/>
    <col min="15876" max="15876" width="13.140625" style="721" bestFit="1" customWidth="1"/>
    <col min="15877" max="15877" width="15.7109375" style="721" customWidth="1"/>
    <col min="15878" max="15878" width="19.85546875" style="721" customWidth="1"/>
    <col min="15879" max="15879" width="4.42578125" style="721" customWidth="1"/>
    <col min="15880" max="15880" width="6.85546875" style="721" customWidth="1"/>
    <col min="15881" max="15881" width="9.85546875" style="721" customWidth="1"/>
    <col min="15882" max="15882" width="4.85546875" style="721" customWidth="1"/>
    <col min="15883" max="15883" width="9.28515625" style="721" customWidth="1"/>
    <col min="15884" max="15884" width="40.7109375" style="721" customWidth="1"/>
    <col min="15885" max="15885" width="11.42578125" style="721" customWidth="1"/>
    <col min="15886" max="15886" width="9.140625" style="721"/>
    <col min="15887" max="15887" width="9.28515625" style="721" bestFit="1" customWidth="1"/>
    <col min="15888" max="15890" width="9.140625" style="721"/>
    <col min="15891" max="15891" width="3" style="721" customWidth="1"/>
    <col min="15892" max="16128" width="9.140625" style="721"/>
    <col min="16129" max="16129" width="5.7109375" style="721" customWidth="1"/>
    <col min="16130" max="16130" width="45.7109375" style="721" customWidth="1"/>
    <col min="16131" max="16131" width="20.7109375" style="721" customWidth="1"/>
    <col min="16132" max="16132" width="13.140625" style="721" bestFit="1" customWidth="1"/>
    <col min="16133" max="16133" width="15.7109375" style="721" customWidth="1"/>
    <col min="16134" max="16134" width="19.85546875" style="721" customWidth="1"/>
    <col min="16135" max="16135" width="4.42578125" style="721" customWidth="1"/>
    <col min="16136" max="16136" width="6.85546875" style="721" customWidth="1"/>
    <col min="16137" max="16137" width="9.85546875" style="721" customWidth="1"/>
    <col min="16138" max="16138" width="4.85546875" style="721" customWidth="1"/>
    <col min="16139" max="16139" width="9.28515625" style="721" customWidth="1"/>
    <col min="16140" max="16140" width="40.7109375" style="721" customWidth="1"/>
    <col min="16141" max="16141" width="11.42578125" style="721" customWidth="1"/>
    <col min="16142" max="16142" width="9.140625" style="721"/>
    <col min="16143" max="16143" width="9.28515625" style="721" bestFit="1" customWidth="1"/>
    <col min="16144" max="16146" width="9.140625" style="721"/>
    <col min="16147" max="16147" width="3" style="721" customWidth="1"/>
    <col min="16148" max="16384" width="9.140625" style="721"/>
  </cols>
  <sheetData>
    <row r="1" spans="1:8" ht="39.950000000000003" customHeight="1" thickBot="1">
      <c r="A1" s="1023" t="s">
        <v>968</v>
      </c>
      <c r="B1" s="720" t="s">
        <v>388</v>
      </c>
      <c r="C1" s="1023" t="s">
        <v>1295</v>
      </c>
      <c r="D1" s="1023" t="s">
        <v>182</v>
      </c>
      <c r="E1" s="1023" t="s">
        <v>969</v>
      </c>
      <c r="F1" s="1023" t="s">
        <v>970</v>
      </c>
      <c r="H1" s="722"/>
    </row>
    <row r="2" spans="1:8" ht="16.5" thickTop="1">
      <c r="A2" s="723"/>
      <c r="B2" s="724"/>
      <c r="C2" s="725"/>
      <c r="D2" s="725"/>
      <c r="E2" s="724"/>
      <c r="F2" s="724"/>
      <c r="H2" s="722"/>
    </row>
    <row r="3" spans="1:8" ht="112.5">
      <c r="A3" s="726" t="s">
        <v>971</v>
      </c>
      <c r="B3" s="1022" t="s">
        <v>972</v>
      </c>
      <c r="C3" s="728"/>
      <c r="D3" s="728"/>
      <c r="E3" s="728"/>
      <c r="F3" s="728"/>
      <c r="H3" s="722"/>
    </row>
    <row r="4" spans="1:8" ht="21">
      <c r="A4" s="726"/>
      <c r="B4" s="727"/>
      <c r="C4" s="728"/>
      <c r="D4" s="728"/>
      <c r="E4" s="728"/>
      <c r="F4" s="728"/>
      <c r="H4" s="722"/>
    </row>
    <row r="5" spans="1:8" ht="112.5">
      <c r="A5" s="726"/>
      <c r="B5" s="729" t="s">
        <v>973</v>
      </c>
      <c r="C5" s="728"/>
      <c r="D5" s="728"/>
      <c r="E5" s="728"/>
      <c r="F5" s="728"/>
      <c r="H5" s="722"/>
    </row>
    <row r="6" spans="1:8" ht="15.75">
      <c r="A6" s="730"/>
      <c r="B6" s="731"/>
      <c r="C6" s="732"/>
      <c r="D6" s="733"/>
      <c r="E6" s="734"/>
      <c r="F6" s="735"/>
      <c r="H6" s="722"/>
    </row>
    <row r="7" spans="1:8" ht="236.25">
      <c r="A7" s="736"/>
      <c r="B7" s="737" t="s">
        <v>1301</v>
      </c>
      <c r="C7" s="738"/>
      <c r="D7" s="739"/>
      <c r="E7" s="740"/>
      <c r="F7" s="740"/>
      <c r="H7" s="722"/>
    </row>
    <row r="8" spans="1:8" ht="78.75">
      <c r="A8" s="736">
        <v>1</v>
      </c>
      <c r="B8" s="741" t="s">
        <v>974</v>
      </c>
      <c r="C8" s="738"/>
      <c r="D8" s="739"/>
      <c r="E8" s="740"/>
      <c r="F8" s="740"/>
      <c r="H8" s="722"/>
    </row>
    <row r="9" spans="1:8" ht="31.5">
      <c r="A9" s="736"/>
      <c r="B9" s="737" t="s">
        <v>975</v>
      </c>
      <c r="C9" s="738"/>
      <c r="D9" s="739"/>
      <c r="E9" s="740"/>
      <c r="F9" s="740"/>
      <c r="H9" s="722"/>
    </row>
    <row r="10" spans="1:8" ht="47.25">
      <c r="A10" s="736"/>
      <c r="B10" s="737" t="s">
        <v>976</v>
      </c>
      <c r="C10" s="738"/>
      <c r="D10" s="739"/>
      <c r="E10" s="740"/>
      <c r="F10" s="740"/>
      <c r="H10" s="722"/>
    </row>
    <row r="11" spans="1:8" ht="15.75">
      <c r="A11" s="736"/>
      <c r="B11" s="737" t="s">
        <v>977</v>
      </c>
      <c r="C11" s="738"/>
      <c r="D11" s="739"/>
      <c r="E11" s="740"/>
      <c r="F11" s="740"/>
      <c r="H11" s="722"/>
    </row>
    <row r="12" spans="1:8" ht="15.75">
      <c r="A12" s="736"/>
      <c r="B12" s="737" t="s">
        <v>978</v>
      </c>
      <c r="C12" s="738"/>
      <c r="D12" s="739"/>
      <c r="E12" s="740"/>
      <c r="F12" s="740"/>
      <c r="H12" s="722"/>
    </row>
    <row r="13" spans="1:8" ht="15.75">
      <c r="A13" s="736"/>
      <c r="B13" s="737" t="s">
        <v>979</v>
      </c>
      <c r="C13" s="738"/>
      <c r="D13" s="739"/>
      <c r="E13" s="740"/>
      <c r="F13" s="740"/>
      <c r="H13" s="722"/>
    </row>
    <row r="14" spans="1:8" ht="47.25">
      <c r="A14" s="736"/>
      <c r="B14" s="737" t="s">
        <v>980</v>
      </c>
      <c r="C14" s="738"/>
      <c r="D14" s="739"/>
      <c r="E14" s="740"/>
      <c r="F14" s="740"/>
      <c r="H14" s="722"/>
    </row>
    <row r="15" spans="1:8" ht="15.75">
      <c r="A15" s="736"/>
      <c r="B15" s="737" t="s">
        <v>981</v>
      </c>
      <c r="C15" s="738"/>
      <c r="D15" s="739"/>
      <c r="E15" s="740"/>
      <c r="F15" s="740"/>
      <c r="H15" s="722"/>
    </row>
    <row r="16" spans="1:8" ht="15.75">
      <c r="A16" s="736"/>
      <c r="B16" s="737" t="s">
        <v>982</v>
      </c>
      <c r="C16" s="738"/>
      <c r="D16" s="739"/>
      <c r="E16" s="740"/>
      <c r="F16" s="740"/>
      <c r="H16" s="722"/>
    </row>
    <row r="17" spans="1:8" ht="15.75">
      <c r="A17" s="736"/>
      <c r="B17" s="737" t="s">
        <v>983</v>
      </c>
      <c r="C17" s="738"/>
      <c r="D17" s="739"/>
      <c r="E17" s="740"/>
      <c r="F17" s="740"/>
      <c r="H17" s="722"/>
    </row>
    <row r="18" spans="1:8" ht="15.75">
      <c r="A18" s="736"/>
      <c r="B18" s="737" t="s">
        <v>984</v>
      </c>
      <c r="C18" s="738"/>
      <c r="D18" s="739"/>
      <c r="E18" s="740"/>
      <c r="F18" s="740"/>
      <c r="H18" s="722"/>
    </row>
    <row r="19" spans="1:8" ht="15.75">
      <c r="A19" s="736"/>
      <c r="B19" s="737" t="s">
        <v>985</v>
      </c>
      <c r="C19" s="738"/>
      <c r="D19" s="739"/>
      <c r="E19" s="740"/>
      <c r="F19" s="740"/>
      <c r="H19" s="722"/>
    </row>
    <row r="20" spans="1:8" ht="31.5">
      <c r="A20" s="736"/>
      <c r="B20" s="737" t="s">
        <v>1307</v>
      </c>
      <c r="C20" s="738"/>
      <c r="D20" s="739"/>
      <c r="E20" s="740"/>
      <c r="F20" s="740"/>
      <c r="H20" s="722"/>
    </row>
    <row r="21" spans="1:8" ht="47.25">
      <c r="A21" s="736"/>
      <c r="B21" s="737" t="s">
        <v>1306</v>
      </c>
      <c r="C21" s="738"/>
      <c r="D21" s="739"/>
      <c r="E21" s="740"/>
      <c r="F21" s="740"/>
      <c r="H21" s="722"/>
    </row>
    <row r="22" spans="1:8" ht="15.75">
      <c r="A22" s="736"/>
      <c r="B22" s="737" t="s">
        <v>986</v>
      </c>
      <c r="C22" s="738"/>
      <c r="D22" s="739"/>
      <c r="E22" s="740"/>
      <c r="F22" s="740"/>
      <c r="H22" s="722"/>
    </row>
    <row r="23" spans="1:8" ht="94.5">
      <c r="A23" s="736"/>
      <c r="B23" s="737" t="s">
        <v>987</v>
      </c>
      <c r="C23" s="738"/>
      <c r="D23" s="739"/>
      <c r="E23" s="740"/>
      <c r="F23" s="740"/>
      <c r="H23" s="722"/>
    </row>
    <row r="24" spans="1:8" ht="31.5">
      <c r="A24" s="736"/>
      <c r="B24" s="737" t="s">
        <v>988</v>
      </c>
      <c r="C24" s="738"/>
      <c r="D24" s="739"/>
      <c r="E24" s="740"/>
      <c r="F24" s="740"/>
      <c r="H24" s="722"/>
    </row>
    <row r="25" spans="1:8" ht="31.5">
      <c r="A25" s="736"/>
      <c r="B25" s="737" t="s">
        <v>989</v>
      </c>
      <c r="C25" s="738"/>
      <c r="D25" s="739"/>
      <c r="E25" s="740"/>
      <c r="F25" s="740"/>
      <c r="H25" s="722"/>
    </row>
    <row r="26" spans="1:8" ht="15.75">
      <c r="A26" s="736"/>
      <c r="B26" s="737" t="s">
        <v>990</v>
      </c>
      <c r="C26" s="738"/>
      <c r="D26" s="739"/>
      <c r="E26" s="740"/>
      <c r="F26" s="740"/>
      <c r="H26" s="722"/>
    </row>
    <row r="27" spans="1:8" ht="15.75">
      <c r="A27" s="736"/>
      <c r="B27" s="737" t="s">
        <v>991</v>
      </c>
      <c r="C27" s="738"/>
      <c r="D27" s="739"/>
      <c r="E27" s="740"/>
      <c r="F27" s="740"/>
      <c r="H27" s="722"/>
    </row>
    <row r="28" spans="1:8" ht="63">
      <c r="A28" s="736"/>
      <c r="B28" s="737" t="s">
        <v>992</v>
      </c>
      <c r="C28" s="738"/>
      <c r="D28" s="739"/>
      <c r="E28" s="740"/>
      <c r="F28" s="740"/>
      <c r="H28" s="722"/>
    </row>
    <row r="29" spans="1:8" ht="15.75">
      <c r="A29" s="736"/>
      <c r="B29" s="737" t="s">
        <v>993</v>
      </c>
      <c r="C29" s="738"/>
      <c r="D29" s="739"/>
      <c r="E29" s="740"/>
      <c r="F29" s="740"/>
      <c r="H29" s="722"/>
    </row>
    <row r="30" spans="1:8" ht="31.5">
      <c r="A30" s="736"/>
      <c r="B30" s="737" t="s">
        <v>994</v>
      </c>
      <c r="C30" s="738"/>
      <c r="D30" s="739"/>
      <c r="E30" s="740"/>
      <c r="F30" s="740"/>
      <c r="H30" s="722"/>
    </row>
    <row r="31" spans="1:8" ht="15.75">
      <c r="A31" s="736"/>
      <c r="B31" s="737" t="s">
        <v>995</v>
      </c>
      <c r="C31" s="738"/>
      <c r="D31" s="739"/>
      <c r="E31" s="740"/>
      <c r="F31" s="740"/>
      <c r="H31" s="722"/>
    </row>
    <row r="32" spans="1:8" ht="31.5">
      <c r="A32" s="736"/>
      <c r="B32" s="737" t="s">
        <v>996</v>
      </c>
      <c r="C32" s="738"/>
      <c r="D32" s="739"/>
      <c r="E32" s="740"/>
      <c r="F32" s="740"/>
      <c r="H32" s="722"/>
    </row>
    <row r="33" spans="1:8" ht="15.75">
      <c r="A33" s="736"/>
      <c r="B33" s="737" t="s">
        <v>997</v>
      </c>
      <c r="C33" s="738"/>
      <c r="D33" s="739"/>
      <c r="E33" s="740"/>
      <c r="F33" s="740"/>
      <c r="H33" s="722"/>
    </row>
    <row r="34" spans="1:8" ht="15.75">
      <c r="A34" s="736"/>
      <c r="B34" s="737" t="s">
        <v>998</v>
      </c>
      <c r="C34" s="738"/>
      <c r="D34" s="739"/>
      <c r="E34" s="740"/>
      <c r="F34" s="740"/>
      <c r="H34" s="722"/>
    </row>
    <row r="35" spans="1:8" ht="94.5">
      <c r="A35" s="742"/>
      <c r="B35" s="743" t="s">
        <v>999</v>
      </c>
      <c r="C35" s="744" t="s">
        <v>104</v>
      </c>
      <c r="D35" s="744">
        <v>2</v>
      </c>
      <c r="E35" s="745"/>
      <c r="F35" s="745">
        <f>D35*E35</f>
        <v>0</v>
      </c>
      <c r="H35" s="722"/>
    </row>
    <row r="36" spans="1:8" ht="15.75">
      <c r="A36" s="736"/>
      <c r="B36" s="737"/>
      <c r="C36" s="746"/>
      <c r="D36" s="746"/>
      <c r="E36" s="740"/>
      <c r="F36" s="740"/>
      <c r="H36" s="722"/>
    </row>
    <row r="37" spans="1:8" ht="78.75">
      <c r="A37" s="742">
        <v>2</v>
      </c>
      <c r="B37" s="743" t="s">
        <v>1000</v>
      </c>
      <c r="C37" s="744" t="s">
        <v>965</v>
      </c>
      <c r="D37" s="744">
        <v>2</v>
      </c>
      <c r="E37" s="745"/>
      <c r="F37" s="745">
        <f>D37*E37</f>
        <v>0</v>
      </c>
      <c r="H37" s="722"/>
    </row>
    <row r="38" spans="1:8" ht="15.75">
      <c r="A38" s="747"/>
      <c r="B38" s="748"/>
      <c r="C38" s="749"/>
      <c r="D38" s="749"/>
      <c r="E38" s="750"/>
      <c r="F38" s="750"/>
      <c r="H38" s="722"/>
    </row>
    <row r="39" spans="1:8" ht="189">
      <c r="A39" s="736">
        <v>3</v>
      </c>
      <c r="B39" s="737" t="s">
        <v>1302</v>
      </c>
      <c r="C39" s="746"/>
      <c r="D39" s="746"/>
      <c r="E39" s="740"/>
      <c r="F39" s="740"/>
      <c r="H39" s="722"/>
    </row>
    <row r="40" spans="1:8" ht="63">
      <c r="A40" s="736"/>
      <c r="B40" s="737" t="s">
        <v>1001</v>
      </c>
      <c r="C40" s="746"/>
      <c r="D40" s="746"/>
      <c r="E40" s="740"/>
      <c r="F40" s="740"/>
      <c r="H40" s="722"/>
    </row>
    <row r="41" spans="1:8" ht="47.25">
      <c r="A41" s="736"/>
      <c r="B41" s="737" t="s">
        <v>1002</v>
      </c>
      <c r="C41" s="746"/>
      <c r="D41" s="746"/>
      <c r="E41" s="740"/>
      <c r="F41" s="740"/>
      <c r="H41" s="722"/>
    </row>
    <row r="42" spans="1:8" ht="31.5">
      <c r="A42" s="736"/>
      <c r="B42" s="737" t="s">
        <v>1003</v>
      </c>
      <c r="C42" s="746"/>
      <c r="D42" s="746"/>
      <c r="E42" s="740"/>
      <c r="F42" s="740"/>
      <c r="H42" s="722"/>
    </row>
    <row r="43" spans="1:8" ht="15.75">
      <c r="A43" s="736"/>
      <c r="B43" s="737" t="s">
        <v>1004</v>
      </c>
      <c r="C43" s="746"/>
      <c r="D43" s="746"/>
      <c r="E43" s="740"/>
      <c r="F43" s="740"/>
      <c r="H43" s="722"/>
    </row>
    <row r="44" spans="1:8" ht="78.75">
      <c r="A44" s="736"/>
      <c r="B44" s="741" t="s">
        <v>974</v>
      </c>
      <c r="C44" s="746"/>
      <c r="D44" s="746"/>
      <c r="E44" s="740"/>
      <c r="F44" s="740"/>
      <c r="H44" s="722"/>
    </row>
    <row r="45" spans="1:8" ht="15.75">
      <c r="A45" s="736"/>
      <c r="B45" s="737" t="s">
        <v>1005</v>
      </c>
      <c r="C45" s="746"/>
      <c r="D45" s="746"/>
      <c r="E45" s="740"/>
      <c r="F45" s="740"/>
      <c r="H45" s="722"/>
    </row>
    <row r="46" spans="1:8" ht="31.5">
      <c r="A46" s="736"/>
      <c r="B46" s="737" t="s">
        <v>1006</v>
      </c>
      <c r="C46" s="746"/>
      <c r="D46" s="746"/>
      <c r="E46" s="740"/>
      <c r="F46" s="740"/>
      <c r="H46" s="722"/>
    </row>
    <row r="47" spans="1:8" ht="31.5">
      <c r="A47" s="736"/>
      <c r="B47" s="737" t="s">
        <v>1007</v>
      </c>
      <c r="C47" s="746"/>
      <c r="D47" s="746"/>
      <c r="E47" s="740"/>
      <c r="F47" s="740"/>
      <c r="H47" s="722"/>
    </row>
    <row r="48" spans="1:8" ht="15.75">
      <c r="A48" s="736"/>
      <c r="B48" s="737" t="s">
        <v>1008</v>
      </c>
      <c r="C48" s="746"/>
      <c r="D48" s="746"/>
      <c r="E48" s="740"/>
      <c r="F48" s="740"/>
      <c r="H48" s="722"/>
    </row>
    <row r="49" spans="1:8" ht="15.75">
      <c r="A49" s="736"/>
      <c r="B49" s="737" t="s">
        <v>1009</v>
      </c>
      <c r="C49" s="746"/>
      <c r="D49" s="746"/>
      <c r="E49" s="740"/>
      <c r="F49" s="740"/>
      <c r="H49" s="722"/>
    </row>
    <row r="50" spans="1:8" ht="31.5">
      <c r="A50" s="736"/>
      <c r="B50" s="737" t="s">
        <v>1010</v>
      </c>
      <c r="C50" s="746"/>
      <c r="D50" s="746"/>
      <c r="E50" s="740"/>
      <c r="F50" s="740"/>
      <c r="H50" s="722"/>
    </row>
    <row r="51" spans="1:8" ht="15.75">
      <c r="A51" s="736"/>
      <c r="B51" s="737" t="s">
        <v>1011</v>
      </c>
      <c r="C51" s="746"/>
      <c r="D51" s="746"/>
      <c r="E51" s="740"/>
      <c r="F51" s="740"/>
      <c r="H51" s="722"/>
    </row>
    <row r="52" spans="1:8" ht="15.75">
      <c r="A52" s="736"/>
      <c r="B52" s="737" t="s">
        <v>1012</v>
      </c>
      <c r="C52" s="746"/>
      <c r="D52" s="746"/>
      <c r="E52" s="740"/>
      <c r="F52" s="740"/>
      <c r="H52" s="722"/>
    </row>
    <row r="53" spans="1:8" ht="15.75">
      <c r="A53" s="736"/>
      <c r="B53" s="737" t="s">
        <v>1013</v>
      </c>
      <c r="C53" s="746"/>
      <c r="D53" s="746"/>
      <c r="E53" s="740"/>
      <c r="F53" s="740"/>
      <c r="H53" s="722"/>
    </row>
    <row r="54" spans="1:8" ht="15.75">
      <c r="A54" s="736"/>
      <c r="B54" s="737" t="s">
        <v>1014</v>
      </c>
      <c r="C54" s="746"/>
      <c r="D54" s="746"/>
      <c r="E54" s="740"/>
      <c r="F54" s="740"/>
      <c r="H54" s="722"/>
    </row>
    <row r="55" spans="1:8" ht="15.75">
      <c r="A55" s="736"/>
      <c r="B55" s="737" t="s">
        <v>1015</v>
      </c>
      <c r="C55" s="746"/>
      <c r="D55" s="746"/>
      <c r="E55" s="740"/>
      <c r="F55" s="740"/>
      <c r="H55" s="722"/>
    </row>
    <row r="56" spans="1:8" ht="15.75">
      <c r="A56" s="736"/>
      <c r="B56" s="737" t="s">
        <v>1016</v>
      </c>
      <c r="C56" s="746"/>
      <c r="D56" s="746"/>
      <c r="E56" s="740"/>
      <c r="F56" s="740"/>
      <c r="H56" s="722"/>
    </row>
    <row r="57" spans="1:8" ht="15.75">
      <c r="A57" s="742"/>
      <c r="B57" s="743"/>
      <c r="C57" s="744" t="s">
        <v>193</v>
      </c>
      <c r="D57" s="744">
        <v>84</v>
      </c>
      <c r="E57" s="745"/>
      <c r="F57" s="745" t="str">
        <f>IF(D57*E57,D57*E57,"")</f>
        <v/>
      </c>
      <c r="H57" s="722"/>
    </row>
    <row r="58" spans="1:8" ht="15.75">
      <c r="A58" s="736"/>
      <c r="B58" s="737"/>
      <c r="C58" s="746"/>
      <c r="D58" s="746"/>
      <c r="E58" s="740"/>
      <c r="F58" s="740"/>
      <c r="H58" s="722"/>
    </row>
    <row r="59" spans="1:8" ht="63">
      <c r="A59" s="736"/>
      <c r="B59" s="737" t="s">
        <v>1017</v>
      </c>
      <c r="C59" s="746"/>
      <c r="D59" s="746"/>
      <c r="E59" s="740"/>
      <c r="F59" s="740"/>
      <c r="H59" s="722"/>
    </row>
    <row r="60" spans="1:8" ht="15.75">
      <c r="A60" s="736"/>
      <c r="B60" s="737"/>
      <c r="C60" s="746"/>
      <c r="D60" s="746"/>
      <c r="E60" s="740"/>
      <c r="F60" s="740"/>
      <c r="H60" s="722"/>
    </row>
    <row r="61" spans="1:8" ht="204.75">
      <c r="A61" s="736">
        <v>4</v>
      </c>
      <c r="B61" s="737" t="s">
        <v>1303</v>
      </c>
      <c r="C61" s="746"/>
      <c r="D61" s="746"/>
      <c r="E61" s="740"/>
      <c r="F61" s="740"/>
      <c r="H61" s="722"/>
    </row>
    <row r="62" spans="1:8" ht="63">
      <c r="A62" s="736"/>
      <c r="B62" s="737" t="s">
        <v>1001</v>
      </c>
      <c r="C62" s="746"/>
      <c r="D62" s="746"/>
      <c r="E62" s="740"/>
      <c r="F62" s="740"/>
      <c r="H62" s="722"/>
    </row>
    <row r="63" spans="1:8" ht="47.25">
      <c r="A63" s="736"/>
      <c r="B63" s="737" t="s">
        <v>1018</v>
      </c>
      <c r="C63" s="746"/>
      <c r="D63" s="746"/>
      <c r="E63" s="740"/>
      <c r="F63" s="740"/>
      <c r="H63" s="722"/>
    </row>
    <row r="64" spans="1:8" ht="31.5">
      <c r="A64" s="736"/>
      <c r="B64" s="737" t="s">
        <v>1003</v>
      </c>
      <c r="C64" s="746"/>
      <c r="D64" s="746"/>
      <c r="E64" s="740"/>
      <c r="F64" s="740"/>
      <c r="H64" s="722"/>
    </row>
    <row r="65" spans="1:8" ht="15.75">
      <c r="A65" s="736"/>
      <c r="B65" s="737" t="s">
        <v>1004</v>
      </c>
      <c r="C65" s="746"/>
      <c r="D65" s="746"/>
      <c r="E65" s="740"/>
      <c r="F65" s="740"/>
      <c r="H65" s="722"/>
    </row>
    <row r="66" spans="1:8" ht="15.75">
      <c r="A66" s="736"/>
      <c r="B66" s="737"/>
      <c r="C66" s="746"/>
      <c r="D66" s="746"/>
      <c r="E66" s="740"/>
      <c r="F66" s="740"/>
      <c r="H66" s="722"/>
    </row>
    <row r="67" spans="1:8" ht="78.75">
      <c r="A67" s="736"/>
      <c r="B67" s="741" t="s">
        <v>974</v>
      </c>
      <c r="C67" s="746"/>
      <c r="D67" s="746"/>
      <c r="E67" s="740"/>
      <c r="F67" s="740"/>
      <c r="H67" s="722"/>
    </row>
    <row r="68" spans="1:8" ht="15.75">
      <c r="A68" s="736"/>
      <c r="B68" s="737" t="s">
        <v>1005</v>
      </c>
      <c r="C68" s="746"/>
      <c r="D68" s="746"/>
      <c r="E68" s="740"/>
      <c r="F68" s="740"/>
      <c r="H68" s="722"/>
    </row>
    <row r="69" spans="1:8" ht="31.5">
      <c r="A69" s="736"/>
      <c r="B69" s="737" t="s">
        <v>1006</v>
      </c>
      <c r="C69" s="746"/>
      <c r="D69" s="746"/>
      <c r="E69" s="740"/>
      <c r="F69" s="740"/>
      <c r="H69" s="722"/>
    </row>
    <row r="70" spans="1:8" ht="31.5">
      <c r="A70" s="736"/>
      <c r="B70" s="737" t="s">
        <v>1007</v>
      </c>
      <c r="C70" s="746"/>
      <c r="D70" s="746"/>
      <c r="E70" s="740"/>
      <c r="F70" s="740"/>
      <c r="H70" s="722"/>
    </row>
    <row r="71" spans="1:8" ht="15.75">
      <c r="A71" s="736"/>
      <c r="B71" s="737" t="s">
        <v>1008</v>
      </c>
      <c r="C71" s="746"/>
      <c r="D71" s="746"/>
      <c r="E71" s="740"/>
      <c r="F71" s="740"/>
      <c r="H71" s="722"/>
    </row>
    <row r="72" spans="1:8" ht="15.75">
      <c r="A72" s="736"/>
      <c r="B72" s="737" t="s">
        <v>1009</v>
      </c>
      <c r="C72" s="746"/>
      <c r="D72" s="746"/>
      <c r="E72" s="740"/>
      <c r="F72" s="740"/>
      <c r="H72" s="722"/>
    </row>
    <row r="73" spans="1:8" ht="31.5">
      <c r="A73" s="736"/>
      <c r="B73" s="737" t="s">
        <v>1010</v>
      </c>
      <c r="C73" s="746"/>
      <c r="D73" s="746"/>
      <c r="E73" s="740"/>
      <c r="F73" s="740"/>
      <c r="H73" s="722"/>
    </row>
    <row r="74" spans="1:8" ht="15.75">
      <c r="A74" s="736"/>
      <c r="B74" s="737" t="s">
        <v>1011</v>
      </c>
      <c r="C74" s="746"/>
      <c r="D74" s="746"/>
      <c r="E74" s="740"/>
      <c r="F74" s="740"/>
      <c r="H74" s="722"/>
    </row>
    <row r="75" spans="1:8" ht="15.75">
      <c r="A75" s="736"/>
      <c r="B75" s="737" t="s">
        <v>1012</v>
      </c>
      <c r="C75" s="746"/>
      <c r="D75" s="746"/>
      <c r="E75" s="740"/>
      <c r="F75" s="740"/>
      <c r="H75" s="722"/>
    </row>
    <row r="76" spans="1:8" ht="15.75">
      <c r="A76" s="736"/>
      <c r="B76" s="737" t="s">
        <v>1013</v>
      </c>
      <c r="C76" s="746"/>
      <c r="D76" s="746"/>
      <c r="E76" s="740"/>
      <c r="F76" s="740"/>
      <c r="H76" s="722"/>
    </row>
    <row r="77" spans="1:8" ht="15.75">
      <c r="A77" s="736"/>
      <c r="B77" s="737" t="s">
        <v>1014</v>
      </c>
      <c r="C77" s="746"/>
      <c r="D77" s="746"/>
      <c r="E77" s="740"/>
      <c r="F77" s="740"/>
      <c r="H77" s="722"/>
    </row>
    <row r="78" spans="1:8" ht="15.75">
      <c r="A78" s="736"/>
      <c r="B78" s="737" t="s">
        <v>1015</v>
      </c>
      <c r="C78" s="746"/>
      <c r="D78" s="746"/>
      <c r="E78" s="740"/>
      <c r="F78" s="740"/>
      <c r="H78" s="722"/>
    </row>
    <row r="79" spans="1:8" ht="15.75">
      <c r="A79" s="736"/>
      <c r="B79" s="737" t="s">
        <v>1016</v>
      </c>
      <c r="C79" s="746"/>
      <c r="D79" s="746"/>
      <c r="E79" s="740"/>
      <c r="F79" s="740"/>
      <c r="H79" s="722"/>
    </row>
    <row r="80" spans="1:8" ht="15.75">
      <c r="A80" s="742"/>
      <c r="B80" s="743"/>
      <c r="C80" s="744" t="s">
        <v>193</v>
      </c>
      <c r="D80" s="744">
        <v>20</v>
      </c>
      <c r="E80" s="745"/>
      <c r="F80" s="745" t="str">
        <f>IF(D80*E80,D80*E80,"")</f>
        <v/>
      </c>
      <c r="H80" s="722"/>
    </row>
    <row r="81" spans="1:8" ht="15.75">
      <c r="A81" s="736"/>
      <c r="B81" s="737"/>
      <c r="C81" s="746"/>
      <c r="D81" s="746"/>
      <c r="E81" s="740"/>
      <c r="F81" s="740"/>
      <c r="H81" s="722"/>
    </row>
    <row r="82" spans="1:8" ht="63">
      <c r="A82" s="736"/>
      <c r="B82" s="737" t="s">
        <v>1017</v>
      </c>
      <c r="C82" s="746"/>
      <c r="D82" s="746"/>
      <c r="E82" s="740"/>
      <c r="F82" s="740"/>
      <c r="H82" s="722"/>
    </row>
    <row r="83" spans="1:8" ht="15.75">
      <c r="A83" s="736"/>
      <c r="B83" s="737"/>
      <c r="C83" s="746"/>
      <c r="D83" s="746"/>
      <c r="E83" s="740"/>
      <c r="F83" s="740"/>
      <c r="H83" s="722"/>
    </row>
    <row r="84" spans="1:8" ht="157.5">
      <c r="A84" s="736">
        <v>5</v>
      </c>
      <c r="B84" s="751" t="s">
        <v>1019</v>
      </c>
      <c r="C84" s="746"/>
      <c r="D84" s="746"/>
      <c r="E84" s="752"/>
      <c r="F84" s="752"/>
      <c r="H84" s="722"/>
    </row>
    <row r="85" spans="1:8" ht="63">
      <c r="A85" s="736"/>
      <c r="B85" s="751" t="s">
        <v>1001</v>
      </c>
      <c r="C85" s="746"/>
      <c r="D85" s="746"/>
      <c r="E85" s="752"/>
      <c r="F85" s="752"/>
      <c r="H85" s="722"/>
    </row>
    <row r="86" spans="1:8" ht="31.5">
      <c r="A86" s="736"/>
      <c r="B86" s="751" t="s">
        <v>1020</v>
      </c>
      <c r="C86" s="746"/>
      <c r="D86" s="746"/>
      <c r="E86" s="752"/>
      <c r="F86" s="752"/>
      <c r="H86" s="722"/>
    </row>
    <row r="87" spans="1:8" ht="31.5">
      <c r="A87" s="736"/>
      <c r="B87" s="751" t="s">
        <v>1003</v>
      </c>
      <c r="C87" s="746"/>
      <c r="D87" s="746"/>
      <c r="E87" s="752"/>
      <c r="F87" s="752"/>
      <c r="H87" s="722"/>
    </row>
    <row r="88" spans="1:8" ht="15.75">
      <c r="A88" s="736"/>
      <c r="B88" s="751" t="s">
        <v>1021</v>
      </c>
      <c r="C88" s="746"/>
      <c r="D88" s="746"/>
      <c r="E88" s="752"/>
      <c r="F88" s="752"/>
      <c r="H88" s="722"/>
    </row>
    <row r="89" spans="1:8" ht="15.75">
      <c r="A89" s="736"/>
      <c r="B89" s="751" t="s">
        <v>1022</v>
      </c>
      <c r="C89" s="746"/>
      <c r="D89" s="746"/>
      <c r="E89" s="752"/>
      <c r="F89" s="752"/>
      <c r="H89" s="722"/>
    </row>
    <row r="90" spans="1:8" ht="15.75">
      <c r="A90" s="736"/>
      <c r="B90" s="751" t="s">
        <v>1023</v>
      </c>
      <c r="C90" s="746"/>
      <c r="D90" s="746"/>
      <c r="E90" s="752"/>
      <c r="F90" s="752"/>
      <c r="H90" s="722"/>
    </row>
    <row r="91" spans="1:8" ht="31.5">
      <c r="A91" s="736"/>
      <c r="B91" s="751" t="s">
        <v>1024</v>
      </c>
      <c r="C91" s="746"/>
      <c r="D91" s="746"/>
      <c r="E91" s="752"/>
      <c r="F91" s="752"/>
      <c r="H91" s="722"/>
    </row>
    <row r="92" spans="1:8" ht="15.75">
      <c r="A92" s="736"/>
      <c r="B92" s="751" t="s">
        <v>1025</v>
      </c>
      <c r="C92" s="746"/>
      <c r="D92" s="746"/>
      <c r="E92" s="752"/>
      <c r="F92" s="752"/>
      <c r="H92" s="722"/>
    </row>
    <row r="93" spans="1:8" ht="15.75">
      <c r="A93" s="736"/>
      <c r="B93" s="752"/>
      <c r="C93" s="746"/>
      <c r="D93" s="746"/>
      <c r="E93" s="752"/>
      <c r="F93" s="752"/>
      <c r="H93" s="722"/>
    </row>
    <row r="94" spans="1:8" ht="63">
      <c r="A94" s="736"/>
      <c r="B94" s="741" t="s">
        <v>1026</v>
      </c>
      <c r="C94" s="746"/>
      <c r="D94" s="746"/>
      <c r="E94" s="752"/>
      <c r="F94" s="752"/>
      <c r="H94" s="722"/>
    </row>
    <row r="95" spans="1:8" ht="15.75">
      <c r="A95" s="736"/>
      <c r="B95" s="751" t="s">
        <v>1027</v>
      </c>
      <c r="C95" s="746"/>
      <c r="D95" s="746"/>
      <c r="E95" s="752"/>
      <c r="F95" s="752"/>
      <c r="H95" s="722"/>
    </row>
    <row r="96" spans="1:8" ht="31.5">
      <c r="A96" s="736"/>
      <c r="B96" s="751" t="s">
        <v>1028</v>
      </c>
      <c r="C96" s="746"/>
      <c r="D96" s="746"/>
      <c r="E96" s="752"/>
      <c r="F96" s="752"/>
      <c r="H96" s="722"/>
    </row>
    <row r="97" spans="1:8" ht="31.5">
      <c r="A97" s="736"/>
      <c r="B97" s="751" t="s">
        <v>1029</v>
      </c>
      <c r="C97" s="746"/>
      <c r="D97" s="746"/>
      <c r="E97" s="752"/>
      <c r="F97" s="752"/>
      <c r="H97" s="722"/>
    </row>
    <row r="98" spans="1:8" ht="15.75">
      <c r="A98" s="736"/>
      <c r="B98" s="751" t="s">
        <v>1030</v>
      </c>
      <c r="C98" s="746"/>
      <c r="D98" s="746"/>
      <c r="E98" s="752"/>
      <c r="F98" s="752"/>
      <c r="H98" s="722"/>
    </row>
    <row r="99" spans="1:8" ht="15.75">
      <c r="A99" s="736"/>
      <c r="B99" s="751" t="s">
        <v>1031</v>
      </c>
      <c r="C99" s="746"/>
      <c r="D99" s="746"/>
      <c r="E99" s="752"/>
      <c r="F99" s="752"/>
      <c r="H99" s="722"/>
    </row>
    <row r="100" spans="1:8" ht="31.5">
      <c r="A100" s="736"/>
      <c r="B100" s="751" t="s">
        <v>1032</v>
      </c>
      <c r="C100" s="746"/>
      <c r="D100" s="746"/>
      <c r="E100" s="752"/>
      <c r="F100" s="752"/>
      <c r="H100" s="722"/>
    </row>
    <row r="101" spans="1:8" ht="15.75">
      <c r="A101" s="736"/>
      <c r="B101" s="751" t="s">
        <v>1033</v>
      </c>
      <c r="C101" s="746"/>
      <c r="D101" s="746"/>
      <c r="E101" s="752"/>
      <c r="F101" s="752"/>
      <c r="H101" s="722"/>
    </row>
    <row r="102" spans="1:8" ht="15.75">
      <c r="A102" s="736"/>
      <c r="B102" s="751" t="s">
        <v>1034</v>
      </c>
      <c r="C102" s="746"/>
      <c r="D102" s="746"/>
      <c r="E102" s="752"/>
      <c r="F102" s="752"/>
      <c r="H102" s="722"/>
    </row>
    <row r="103" spans="1:8" ht="15.75">
      <c r="A103" s="736"/>
      <c r="B103" s="751" t="s">
        <v>1035</v>
      </c>
      <c r="C103" s="746"/>
      <c r="D103" s="746"/>
      <c r="E103" s="752"/>
      <c r="F103" s="752"/>
      <c r="H103" s="722"/>
    </row>
    <row r="104" spans="1:8" ht="15.75">
      <c r="A104" s="736"/>
      <c r="B104" s="753" t="s">
        <v>1036</v>
      </c>
      <c r="C104" s="746"/>
      <c r="D104" s="746"/>
      <c r="E104" s="752"/>
      <c r="F104" s="752"/>
      <c r="H104" s="722"/>
    </row>
    <row r="105" spans="1:8" ht="15.75">
      <c r="A105" s="736"/>
      <c r="B105" s="751" t="s">
        <v>1037</v>
      </c>
      <c r="C105" s="746"/>
      <c r="D105" s="746"/>
      <c r="E105" s="752"/>
      <c r="F105" s="752"/>
      <c r="H105" s="722"/>
    </row>
    <row r="106" spans="1:8" ht="15.75">
      <c r="A106" s="742"/>
      <c r="B106" s="754"/>
      <c r="C106" s="744" t="s">
        <v>104</v>
      </c>
      <c r="D106" s="744">
        <v>1</v>
      </c>
      <c r="E106" s="745"/>
      <c r="F106" s="745" t="str">
        <f>IF(D106*E106,D106*E106,"")</f>
        <v/>
      </c>
      <c r="H106" s="722"/>
    </row>
    <row r="107" spans="1:8" ht="15.75">
      <c r="A107" s="736"/>
      <c r="B107" s="737"/>
      <c r="C107" s="746"/>
      <c r="D107" s="746"/>
      <c r="E107" s="740"/>
      <c r="F107" s="740"/>
      <c r="H107" s="722"/>
    </row>
    <row r="108" spans="1:8" ht="220.5">
      <c r="A108" s="736">
        <v>6</v>
      </c>
      <c r="B108" s="737" t="s">
        <v>1304</v>
      </c>
      <c r="C108" s="746"/>
      <c r="D108" s="746"/>
      <c r="E108" s="740"/>
      <c r="F108" s="740"/>
      <c r="H108" s="722"/>
    </row>
    <row r="109" spans="1:8" ht="63">
      <c r="A109" s="736"/>
      <c r="B109" s="737" t="s">
        <v>1001</v>
      </c>
      <c r="C109" s="746"/>
      <c r="D109" s="746"/>
      <c r="E109" s="740"/>
      <c r="F109" s="740"/>
      <c r="H109" s="722"/>
    </row>
    <row r="110" spans="1:8" ht="47.25">
      <c r="A110" s="736"/>
      <c r="B110" s="737" t="s">
        <v>1002</v>
      </c>
      <c r="C110" s="746"/>
      <c r="D110" s="746"/>
      <c r="E110" s="740"/>
      <c r="F110" s="740"/>
      <c r="H110" s="722"/>
    </row>
    <row r="111" spans="1:8" ht="31.5">
      <c r="A111" s="736"/>
      <c r="B111" s="737" t="s">
        <v>1003</v>
      </c>
      <c r="C111" s="746"/>
      <c r="D111" s="746"/>
      <c r="E111" s="740"/>
      <c r="F111" s="740"/>
      <c r="H111" s="722"/>
    </row>
    <row r="112" spans="1:8" ht="15.75">
      <c r="A112" s="736"/>
      <c r="B112" s="737" t="s">
        <v>1038</v>
      </c>
      <c r="C112" s="746"/>
      <c r="D112" s="746"/>
      <c r="E112" s="740"/>
      <c r="F112" s="740"/>
      <c r="H112" s="722"/>
    </row>
    <row r="113" spans="1:10" ht="15.75">
      <c r="A113" s="736"/>
      <c r="B113" s="737" t="s">
        <v>1039</v>
      </c>
      <c r="C113" s="746"/>
      <c r="D113" s="746"/>
      <c r="E113" s="740"/>
      <c r="F113" s="740"/>
      <c r="H113" s="722"/>
    </row>
    <row r="114" spans="1:10" ht="78.75">
      <c r="A114" s="736"/>
      <c r="B114" s="741" t="s">
        <v>974</v>
      </c>
      <c r="C114" s="746"/>
      <c r="D114" s="746"/>
      <c r="E114" s="740"/>
      <c r="F114" s="740"/>
      <c r="H114" s="722"/>
    </row>
    <row r="115" spans="1:10" ht="31.5">
      <c r="A115" s="736"/>
      <c r="B115" s="737" t="s">
        <v>1040</v>
      </c>
      <c r="C115" s="746"/>
      <c r="D115" s="746"/>
      <c r="E115" s="740"/>
      <c r="F115" s="740"/>
      <c r="H115" s="722"/>
    </row>
    <row r="116" spans="1:10" ht="15.75">
      <c r="A116" s="736"/>
      <c r="B116" s="737" t="s">
        <v>1041</v>
      </c>
      <c r="C116" s="746"/>
      <c r="D116" s="746"/>
      <c r="E116" s="740"/>
      <c r="F116" s="740"/>
      <c r="H116" s="722"/>
    </row>
    <row r="117" spans="1:10" ht="31.5">
      <c r="A117" s="736"/>
      <c r="B117" s="737" t="s">
        <v>1042</v>
      </c>
      <c r="C117" s="746"/>
      <c r="D117" s="746"/>
      <c r="E117" s="740"/>
      <c r="F117" s="740"/>
      <c r="H117" s="722"/>
    </row>
    <row r="118" spans="1:10" ht="15.75">
      <c r="A118" s="736"/>
      <c r="B118" s="737" t="s">
        <v>1043</v>
      </c>
      <c r="C118" s="746"/>
      <c r="D118" s="746"/>
      <c r="E118" s="740"/>
      <c r="F118" s="740"/>
      <c r="H118" s="722"/>
    </row>
    <row r="119" spans="1:10" ht="31.5">
      <c r="A119" s="736"/>
      <c r="B119" s="737" t="s">
        <v>1044</v>
      </c>
      <c r="C119" s="746"/>
      <c r="D119" s="746"/>
      <c r="E119" s="740"/>
      <c r="F119" s="740"/>
      <c r="H119" s="722"/>
    </row>
    <row r="120" spans="1:10" ht="15.75">
      <c r="A120" s="736"/>
      <c r="B120" s="737" t="s">
        <v>1045</v>
      </c>
      <c r="C120" s="746"/>
      <c r="D120" s="746"/>
      <c r="E120" s="740"/>
      <c r="F120" s="740"/>
      <c r="H120" s="722"/>
    </row>
    <row r="121" spans="1:10" ht="31.5">
      <c r="A121" s="736"/>
      <c r="B121" s="737" t="s">
        <v>1046</v>
      </c>
      <c r="C121" s="746"/>
      <c r="D121" s="746"/>
      <c r="E121" s="740"/>
      <c r="F121" s="740"/>
      <c r="H121" s="722"/>
    </row>
    <row r="122" spans="1:10" ht="15.75">
      <c r="A122" s="736"/>
      <c r="B122" s="737" t="s">
        <v>1047</v>
      </c>
      <c r="C122" s="746"/>
      <c r="D122" s="746"/>
      <c r="E122" s="740"/>
      <c r="F122" s="740"/>
      <c r="H122" s="722"/>
    </row>
    <row r="123" spans="1:10" ht="15.75">
      <c r="A123" s="736"/>
      <c r="B123" s="737" t="s">
        <v>1048</v>
      </c>
      <c r="C123" s="746"/>
      <c r="D123" s="746"/>
      <c r="E123" s="740"/>
      <c r="F123" s="740"/>
      <c r="H123" s="722"/>
    </row>
    <row r="124" spans="1:10" ht="15.75">
      <c r="A124" s="736"/>
      <c r="B124" s="737" t="s">
        <v>1049</v>
      </c>
      <c r="C124" s="746"/>
      <c r="D124" s="746"/>
      <c r="E124" s="740"/>
      <c r="F124" s="740"/>
      <c r="G124" s="752"/>
      <c r="H124" s="752"/>
      <c r="I124" s="755"/>
      <c r="J124" s="756"/>
    </row>
    <row r="125" spans="1:10" ht="15.75">
      <c r="A125" s="736"/>
      <c r="B125" s="737" t="s">
        <v>1050</v>
      </c>
      <c r="C125" s="746"/>
      <c r="D125" s="746"/>
      <c r="E125" s="740"/>
      <c r="F125" s="740"/>
      <c r="G125" s="752"/>
      <c r="H125" s="752"/>
      <c r="I125" s="755"/>
      <c r="J125" s="756"/>
    </row>
    <row r="126" spans="1:10" ht="15.75">
      <c r="A126" s="742"/>
      <c r="B126" s="743"/>
      <c r="C126" s="744" t="s">
        <v>193</v>
      </c>
      <c r="D126" s="744">
        <v>7</v>
      </c>
      <c r="E126" s="745"/>
      <c r="F126" s="745" t="str">
        <f>IF(D126*E126,D126*E126,"")</f>
        <v/>
      </c>
      <c r="G126" s="752"/>
      <c r="H126" s="752"/>
      <c r="I126" s="755"/>
      <c r="J126" s="756"/>
    </row>
    <row r="127" spans="1:10" ht="15.75">
      <c r="A127" s="746"/>
      <c r="B127" s="737"/>
      <c r="C127" s="746"/>
      <c r="D127" s="746"/>
      <c r="E127" s="752"/>
      <c r="F127" s="752"/>
      <c r="G127" s="752"/>
      <c r="H127" s="752"/>
      <c r="I127" s="755"/>
      <c r="J127" s="756"/>
    </row>
    <row r="128" spans="1:10" ht="15.75">
      <c r="A128" s="736"/>
      <c r="B128" s="751" t="s">
        <v>1051</v>
      </c>
      <c r="C128" s="746"/>
      <c r="D128" s="746"/>
      <c r="E128" s="752"/>
      <c r="F128" s="752"/>
      <c r="G128" s="752"/>
      <c r="H128" s="752"/>
      <c r="I128" s="755"/>
      <c r="J128" s="756"/>
    </row>
    <row r="129" spans="1:10" ht="110.25">
      <c r="A129" s="736">
        <v>7</v>
      </c>
      <c r="B129" s="751" t="s">
        <v>1052</v>
      </c>
      <c r="C129" s="746"/>
      <c r="D129" s="746"/>
      <c r="E129" s="752"/>
      <c r="F129" s="752"/>
      <c r="G129" s="752"/>
      <c r="H129" s="752"/>
      <c r="I129" s="755"/>
      <c r="J129" s="756"/>
    </row>
    <row r="130" spans="1:10" ht="78.75">
      <c r="A130" s="736"/>
      <c r="B130" s="751" t="s">
        <v>1053</v>
      </c>
      <c r="C130" s="746"/>
      <c r="D130" s="746"/>
      <c r="E130" s="752"/>
      <c r="F130" s="752"/>
      <c r="G130" s="752"/>
      <c r="H130" s="752"/>
      <c r="I130" s="755"/>
      <c r="J130" s="756"/>
    </row>
    <row r="131" spans="1:10" ht="15.75">
      <c r="A131" s="736"/>
      <c r="B131" s="751" t="s">
        <v>1054</v>
      </c>
      <c r="C131" s="746"/>
      <c r="D131" s="746"/>
      <c r="E131" s="752"/>
      <c r="F131" s="752"/>
      <c r="G131" s="752"/>
      <c r="H131" s="752"/>
      <c r="I131" s="755"/>
      <c r="J131" s="756"/>
    </row>
    <row r="132" spans="1:10" ht="15.75">
      <c r="A132" s="736"/>
      <c r="B132" s="751" t="s">
        <v>1055</v>
      </c>
      <c r="C132" s="746"/>
      <c r="D132" s="746"/>
      <c r="E132" s="752"/>
      <c r="F132" s="752"/>
      <c r="G132" s="752"/>
      <c r="H132" s="752"/>
      <c r="I132" s="755"/>
      <c r="J132" s="756"/>
    </row>
    <row r="133" spans="1:10" ht="15.75">
      <c r="A133" s="736"/>
      <c r="B133" s="751" t="s">
        <v>1056</v>
      </c>
      <c r="C133" s="746"/>
      <c r="D133" s="746"/>
      <c r="E133" s="752"/>
      <c r="F133" s="752"/>
      <c r="G133" s="752"/>
      <c r="H133" s="752"/>
      <c r="I133" s="755"/>
      <c r="J133" s="756"/>
    </row>
    <row r="134" spans="1:10" ht="15.75">
      <c r="A134" s="736"/>
      <c r="B134" s="751" t="s">
        <v>1057</v>
      </c>
      <c r="C134" s="746"/>
      <c r="D134" s="746"/>
      <c r="E134" s="752"/>
      <c r="F134" s="752"/>
      <c r="G134" s="752"/>
      <c r="H134" s="752"/>
      <c r="I134" s="755"/>
      <c r="J134" s="756"/>
    </row>
    <row r="135" spans="1:10" ht="15.75">
      <c r="A135" s="736"/>
      <c r="B135" s="751" t="s">
        <v>1058</v>
      </c>
      <c r="C135" s="746"/>
      <c r="D135" s="746"/>
      <c r="E135" s="752"/>
      <c r="F135" s="752"/>
      <c r="G135" s="752"/>
      <c r="H135" s="752"/>
      <c r="I135" s="755"/>
      <c r="J135" s="756"/>
    </row>
    <row r="136" spans="1:10" ht="15.75">
      <c r="A136" s="736"/>
      <c r="B136" s="751" t="s">
        <v>1059</v>
      </c>
      <c r="C136" s="746"/>
      <c r="D136" s="746"/>
      <c r="E136" s="752"/>
      <c r="F136" s="752"/>
      <c r="G136" s="752"/>
      <c r="H136" s="752"/>
      <c r="I136" s="755"/>
      <c r="J136" s="756"/>
    </row>
    <row r="137" spans="1:10" ht="31.5">
      <c r="A137" s="742"/>
      <c r="B137" s="754" t="s">
        <v>1060</v>
      </c>
      <c r="C137" s="744" t="s">
        <v>104</v>
      </c>
      <c r="D137" s="744">
        <v>106</v>
      </c>
      <c r="E137" s="745"/>
      <c r="F137" s="745">
        <f>D137*E137</f>
        <v>0</v>
      </c>
      <c r="G137" s="752"/>
      <c r="H137" s="752"/>
      <c r="I137" s="755"/>
      <c r="J137" s="756"/>
    </row>
    <row r="138" spans="1:10" ht="15.75">
      <c r="A138" s="736"/>
      <c r="B138" s="751"/>
      <c r="C138" s="746"/>
      <c r="D138" s="746"/>
      <c r="E138" s="740"/>
      <c r="F138" s="740"/>
      <c r="G138" s="752"/>
      <c r="H138" s="752"/>
      <c r="I138" s="755"/>
      <c r="J138" s="756"/>
    </row>
    <row r="139" spans="1:10" ht="47.25">
      <c r="A139" s="742">
        <v>8</v>
      </c>
      <c r="B139" s="754" t="s">
        <v>1061</v>
      </c>
      <c r="C139" s="744" t="s">
        <v>104</v>
      </c>
      <c r="D139" s="744">
        <v>3</v>
      </c>
      <c r="E139" s="745"/>
      <c r="F139" s="745">
        <f>D139*E139</f>
        <v>0</v>
      </c>
      <c r="G139" s="752"/>
      <c r="H139" s="752"/>
      <c r="I139" s="755"/>
      <c r="J139" s="756"/>
    </row>
    <row r="140" spans="1:10" ht="15.75">
      <c r="A140" s="736"/>
      <c r="B140" s="737"/>
      <c r="C140" s="746"/>
      <c r="D140" s="746"/>
      <c r="E140" s="740"/>
      <c r="F140" s="740"/>
      <c r="G140" s="752"/>
      <c r="H140" s="752"/>
      <c r="I140" s="755"/>
      <c r="J140" s="756"/>
    </row>
    <row r="141" spans="1:10" ht="220.5">
      <c r="A141" s="736">
        <v>9</v>
      </c>
      <c r="B141" s="737" t="s">
        <v>1062</v>
      </c>
      <c r="C141" s="746"/>
      <c r="D141" s="746"/>
      <c r="E141" s="740"/>
      <c r="F141" s="740"/>
      <c r="G141" s="752"/>
      <c r="H141" s="752"/>
      <c r="I141" s="755"/>
      <c r="J141" s="756"/>
    </row>
    <row r="142" spans="1:10" ht="15.75">
      <c r="A142" s="742"/>
      <c r="B142" s="743" t="s">
        <v>1063</v>
      </c>
      <c r="C142" s="744" t="s">
        <v>193</v>
      </c>
      <c r="D142" s="744">
        <v>112</v>
      </c>
      <c r="E142" s="745"/>
      <c r="F142" s="745" t="str">
        <f>IF(D142*E142,D142*E142,"")</f>
        <v/>
      </c>
      <c r="G142" s="752"/>
      <c r="H142" s="752"/>
      <c r="I142" s="755"/>
      <c r="J142" s="756"/>
    </row>
    <row r="143" spans="1:10" ht="15.75">
      <c r="A143" s="736"/>
      <c r="B143" s="737"/>
      <c r="C143" s="746"/>
      <c r="D143" s="746"/>
      <c r="E143" s="740"/>
      <c r="F143" s="740"/>
      <c r="G143" s="752"/>
      <c r="H143" s="752"/>
      <c r="I143" s="755"/>
      <c r="J143" s="756"/>
    </row>
    <row r="144" spans="1:10" ht="94.5">
      <c r="A144" s="742">
        <v>10</v>
      </c>
      <c r="B144" s="743" t="s">
        <v>1064</v>
      </c>
      <c r="C144" s="744" t="s">
        <v>193</v>
      </c>
      <c r="D144" s="744">
        <v>112</v>
      </c>
      <c r="E144" s="745"/>
      <c r="F144" s="745" t="str">
        <f>IF(D144*E144,D144*E144,"")</f>
        <v/>
      </c>
      <c r="G144" s="752"/>
      <c r="H144" s="752"/>
      <c r="I144" s="755"/>
      <c r="J144" s="756"/>
    </row>
    <row r="145" spans="1:10" ht="15.75">
      <c r="A145" s="736"/>
      <c r="B145" s="737"/>
      <c r="C145" s="746"/>
      <c r="D145" s="746"/>
      <c r="E145" s="740"/>
      <c r="F145" s="740"/>
      <c r="G145" s="752"/>
      <c r="H145" s="752"/>
      <c r="I145" s="755"/>
      <c r="J145" s="756"/>
    </row>
    <row r="146" spans="1:10" ht="31.5">
      <c r="A146" s="736">
        <v>11</v>
      </c>
      <c r="B146" s="737" t="s">
        <v>1065</v>
      </c>
      <c r="C146" s="746"/>
      <c r="D146" s="746"/>
      <c r="E146" s="740"/>
      <c r="F146" s="740"/>
      <c r="G146" s="752"/>
      <c r="H146" s="752"/>
      <c r="I146" s="755"/>
      <c r="J146" s="756"/>
    </row>
    <row r="147" spans="1:10" ht="15.75">
      <c r="A147" s="742"/>
      <c r="B147" s="743" t="s">
        <v>1066</v>
      </c>
      <c r="C147" s="744" t="s">
        <v>193</v>
      </c>
      <c r="D147" s="744">
        <v>224</v>
      </c>
      <c r="E147" s="745"/>
      <c r="F147" s="745" t="str">
        <f>IF(D147*E147,D147*E147,"")</f>
        <v/>
      </c>
      <c r="G147" s="752"/>
      <c r="H147" s="752"/>
      <c r="I147" s="755"/>
      <c r="J147" s="756"/>
    </row>
    <row r="148" spans="1:10" ht="15.75">
      <c r="A148" s="736"/>
      <c r="B148" s="737"/>
      <c r="C148" s="746"/>
      <c r="D148" s="746"/>
      <c r="E148" s="740"/>
      <c r="F148" s="740"/>
      <c r="G148" s="752"/>
      <c r="H148" s="752"/>
      <c r="I148" s="755"/>
      <c r="J148" s="756"/>
    </row>
    <row r="149" spans="1:10" ht="78.75">
      <c r="A149" s="757">
        <v>12</v>
      </c>
      <c r="B149" s="758" t="s">
        <v>1067</v>
      </c>
      <c r="C149" s="746"/>
      <c r="D149" s="746"/>
      <c r="E149" s="740"/>
      <c r="F149" s="759"/>
      <c r="G149" s="752"/>
      <c r="H149" s="752"/>
      <c r="I149" s="755"/>
      <c r="J149" s="756"/>
    </row>
    <row r="150" spans="1:10" ht="15.75">
      <c r="A150" s="742"/>
      <c r="B150" s="760" t="s">
        <v>1068</v>
      </c>
      <c r="C150" s="744" t="s">
        <v>1069</v>
      </c>
      <c r="D150" s="744">
        <v>224</v>
      </c>
      <c r="E150" s="745"/>
      <c r="F150" s="761" t="str">
        <f>IF(D150*E150,D150*E150,"")</f>
        <v/>
      </c>
      <c r="G150" s="752"/>
      <c r="H150" s="752"/>
      <c r="I150" s="755"/>
      <c r="J150" s="756"/>
    </row>
    <row r="151" spans="1:10" ht="15.75">
      <c r="A151" s="736"/>
      <c r="B151" s="758"/>
      <c r="C151" s="746"/>
      <c r="D151" s="746"/>
      <c r="E151" s="740"/>
      <c r="F151" s="759"/>
      <c r="G151" s="752"/>
      <c r="H151" s="752"/>
      <c r="I151" s="755"/>
      <c r="J151" s="756"/>
    </row>
    <row r="152" spans="1:10" ht="63">
      <c r="A152" s="757">
        <v>13</v>
      </c>
      <c r="B152" s="758" t="s">
        <v>1070</v>
      </c>
      <c r="C152" s="746"/>
      <c r="D152" s="746"/>
      <c r="E152" s="740"/>
      <c r="F152" s="759"/>
      <c r="G152" s="752"/>
      <c r="H152" s="752"/>
      <c r="I152" s="755"/>
      <c r="J152" s="756"/>
    </row>
    <row r="153" spans="1:10" ht="15.75">
      <c r="A153" s="742"/>
      <c r="B153" s="762" t="s">
        <v>1071</v>
      </c>
      <c r="C153" s="744" t="s">
        <v>1069</v>
      </c>
      <c r="D153" s="744">
        <v>112</v>
      </c>
      <c r="E153" s="745"/>
      <c r="F153" s="761" t="str">
        <f>IF(D153*E153,D153*E153,"")</f>
        <v/>
      </c>
      <c r="G153" s="752"/>
      <c r="H153" s="752"/>
      <c r="I153" s="755"/>
      <c r="J153" s="756"/>
    </row>
    <row r="154" spans="1:10" ht="15.75">
      <c r="A154" s="763"/>
      <c r="B154" s="764"/>
      <c r="C154" s="749"/>
      <c r="D154" s="749"/>
      <c r="E154" s="728"/>
      <c r="F154" s="728"/>
      <c r="G154" s="752"/>
      <c r="H154" s="752"/>
      <c r="I154" s="755"/>
      <c r="J154" s="756"/>
    </row>
    <row r="155" spans="1:10" ht="84.75">
      <c r="A155" s="763"/>
      <c r="B155" s="765" t="s">
        <v>1072</v>
      </c>
      <c r="C155" s="749"/>
      <c r="D155" s="749"/>
      <c r="E155" s="766"/>
      <c r="F155" s="766"/>
      <c r="G155" s="752"/>
      <c r="H155" s="752"/>
      <c r="I155" s="755"/>
      <c r="J155" s="756"/>
    </row>
    <row r="156" spans="1:10" ht="18.75">
      <c r="A156" s="763"/>
      <c r="B156" s="765"/>
      <c r="C156" s="749"/>
      <c r="D156" s="749"/>
      <c r="E156" s="766"/>
      <c r="F156" s="766"/>
      <c r="G156" s="752"/>
      <c r="H156" s="752"/>
      <c r="I156" s="755"/>
      <c r="J156" s="756"/>
    </row>
    <row r="157" spans="1:10" ht="78.75">
      <c r="A157" s="767">
        <v>14</v>
      </c>
      <c r="B157" s="768" t="s">
        <v>1073</v>
      </c>
      <c r="C157" s="769"/>
      <c r="D157" s="770"/>
      <c r="E157" s="771"/>
      <c r="F157" s="772"/>
      <c r="G157" s="752"/>
      <c r="H157" s="752"/>
      <c r="I157" s="755"/>
      <c r="J157" s="756"/>
    </row>
    <row r="158" spans="1:10" ht="15.75">
      <c r="A158" s="767"/>
      <c r="B158" s="773" t="s">
        <v>1074</v>
      </c>
      <c r="C158" s="725" t="s">
        <v>24</v>
      </c>
      <c r="D158" s="725">
        <v>24</v>
      </c>
      <c r="E158" s="774"/>
      <c r="F158" s="774">
        <f t="shared" ref="F158:F164" si="0">D158*E158</f>
        <v>0</v>
      </c>
      <c r="G158" s="752"/>
      <c r="H158" s="752"/>
      <c r="I158" s="755"/>
      <c r="J158" s="756"/>
    </row>
    <row r="159" spans="1:10" ht="15.75">
      <c r="A159" s="767"/>
      <c r="B159" s="773" t="s">
        <v>1075</v>
      </c>
      <c r="C159" s="725" t="s">
        <v>24</v>
      </c>
      <c r="D159" s="725">
        <v>72</v>
      </c>
      <c r="E159" s="774"/>
      <c r="F159" s="774">
        <f t="shared" si="0"/>
        <v>0</v>
      </c>
      <c r="G159" s="752"/>
      <c r="H159" s="752"/>
      <c r="I159" s="755"/>
      <c r="J159" s="756"/>
    </row>
    <row r="160" spans="1:10" ht="15.75">
      <c r="A160" s="767"/>
      <c r="B160" s="773" t="s">
        <v>1076</v>
      </c>
      <c r="C160" s="725" t="s">
        <v>24</v>
      </c>
      <c r="D160" s="725">
        <v>36</v>
      </c>
      <c r="E160" s="774"/>
      <c r="F160" s="774">
        <f t="shared" si="0"/>
        <v>0</v>
      </c>
      <c r="G160" s="752"/>
      <c r="H160" s="752"/>
      <c r="I160" s="755"/>
      <c r="J160" s="756"/>
    </row>
    <row r="161" spans="1:10" ht="15.75">
      <c r="A161" s="767"/>
      <c r="B161" s="773" t="s">
        <v>1077</v>
      </c>
      <c r="C161" s="725" t="s">
        <v>24</v>
      </c>
      <c r="D161" s="725">
        <v>80</v>
      </c>
      <c r="E161" s="774"/>
      <c r="F161" s="774">
        <f t="shared" si="0"/>
        <v>0</v>
      </c>
      <c r="G161" s="752"/>
      <c r="H161" s="752"/>
      <c r="I161" s="755"/>
      <c r="J161" s="756"/>
    </row>
    <row r="162" spans="1:10" ht="15.75">
      <c r="A162" s="775"/>
      <c r="B162" s="773" t="s">
        <v>1078</v>
      </c>
      <c r="C162" s="725" t="s">
        <v>24</v>
      </c>
      <c r="D162" s="725">
        <v>36</v>
      </c>
      <c r="E162" s="774"/>
      <c r="F162" s="774">
        <f t="shared" si="0"/>
        <v>0</v>
      </c>
      <c r="G162" s="752"/>
      <c r="H162" s="752"/>
      <c r="I162" s="755"/>
      <c r="J162" s="756"/>
    </row>
    <row r="163" spans="1:10" ht="15.75">
      <c r="A163" s="775"/>
      <c r="B163" s="773" t="s">
        <v>1079</v>
      </c>
      <c r="C163" s="725" t="s">
        <v>24</v>
      </c>
      <c r="D163" s="725">
        <v>60</v>
      </c>
      <c r="E163" s="774"/>
      <c r="F163" s="774">
        <f t="shared" si="0"/>
        <v>0</v>
      </c>
      <c r="G163" s="752"/>
      <c r="H163" s="752"/>
      <c r="I163" s="755"/>
      <c r="J163" s="756"/>
    </row>
    <row r="164" spans="1:10" ht="15.75">
      <c r="A164" s="776"/>
      <c r="B164" s="777" t="s">
        <v>1080</v>
      </c>
      <c r="C164" s="778" t="s">
        <v>24</v>
      </c>
      <c r="D164" s="778">
        <v>120</v>
      </c>
      <c r="E164" s="779"/>
      <c r="F164" s="779">
        <f t="shared" si="0"/>
        <v>0</v>
      </c>
      <c r="G164" s="752"/>
      <c r="H164" s="752"/>
      <c r="I164" s="755"/>
      <c r="J164" s="756"/>
    </row>
    <row r="165" spans="1:10" ht="18.75">
      <c r="A165" s="763"/>
      <c r="B165" s="765"/>
      <c r="C165" s="749"/>
      <c r="D165" s="749"/>
      <c r="E165" s="766"/>
      <c r="F165" s="766"/>
      <c r="G165" s="752"/>
      <c r="H165" s="752"/>
      <c r="I165" s="755"/>
      <c r="J165" s="756"/>
    </row>
    <row r="166" spans="1:10" ht="63">
      <c r="A166" s="763">
        <v>15</v>
      </c>
      <c r="B166" s="780" t="s">
        <v>1081</v>
      </c>
      <c r="C166" s="781"/>
      <c r="D166" s="782"/>
      <c r="E166" s="783"/>
      <c r="F166" s="783"/>
      <c r="G166" s="752"/>
      <c r="H166" s="752"/>
      <c r="I166" s="755"/>
      <c r="J166" s="756"/>
    </row>
    <row r="167" spans="1:10" ht="15.75">
      <c r="A167" s="763"/>
      <c r="B167" s="780" t="s">
        <v>1082</v>
      </c>
      <c r="C167" s="781" t="s">
        <v>1083</v>
      </c>
      <c r="D167" s="784">
        <v>312</v>
      </c>
      <c r="E167" s="785"/>
      <c r="F167" s="786">
        <f t="shared" ref="F167:F173" si="1">ROUND(D167*E167,2)</f>
        <v>0</v>
      </c>
      <c r="G167" s="752"/>
      <c r="H167" s="752"/>
      <c r="I167" s="755"/>
      <c r="J167" s="756"/>
    </row>
    <row r="168" spans="1:10" ht="15.75">
      <c r="A168" s="749"/>
      <c r="B168" s="780" t="s">
        <v>1084</v>
      </c>
      <c r="C168" s="781" t="s">
        <v>1083</v>
      </c>
      <c r="D168" s="784">
        <v>912</v>
      </c>
      <c r="E168" s="785"/>
      <c r="F168" s="786">
        <f t="shared" si="1"/>
        <v>0</v>
      </c>
      <c r="G168" s="752"/>
      <c r="H168" s="752"/>
      <c r="I168" s="755"/>
      <c r="J168" s="756"/>
    </row>
    <row r="169" spans="1:10" ht="15.75">
      <c r="A169" s="749"/>
      <c r="B169" s="780" t="s">
        <v>1085</v>
      </c>
      <c r="C169" s="781" t="s">
        <v>1083</v>
      </c>
      <c r="D169" s="784">
        <v>220</v>
      </c>
      <c r="E169" s="785"/>
      <c r="F169" s="786">
        <f t="shared" si="1"/>
        <v>0</v>
      </c>
      <c r="G169" s="752"/>
      <c r="H169" s="752"/>
      <c r="I169" s="755"/>
      <c r="J169" s="756"/>
    </row>
    <row r="170" spans="1:10" ht="15.75">
      <c r="A170" s="749"/>
      <c r="B170" s="780" t="s">
        <v>1086</v>
      </c>
      <c r="C170" s="781" t="s">
        <v>1083</v>
      </c>
      <c r="D170" s="784">
        <v>220</v>
      </c>
      <c r="E170" s="785"/>
      <c r="F170" s="786">
        <f t="shared" si="1"/>
        <v>0</v>
      </c>
      <c r="G170" s="752"/>
      <c r="H170" s="752"/>
      <c r="I170" s="755"/>
      <c r="J170" s="756"/>
    </row>
    <row r="171" spans="1:10" ht="15.75">
      <c r="A171" s="749"/>
      <c r="B171" s="780" t="s">
        <v>1087</v>
      </c>
      <c r="C171" s="781" t="s">
        <v>1083</v>
      </c>
      <c r="D171" s="784">
        <v>240</v>
      </c>
      <c r="E171" s="785"/>
      <c r="F171" s="786">
        <f t="shared" si="1"/>
        <v>0</v>
      </c>
      <c r="G171" s="752"/>
      <c r="H171" s="752"/>
      <c r="I171" s="755"/>
      <c r="J171" s="756"/>
    </row>
    <row r="172" spans="1:10" ht="15.75">
      <c r="A172" s="749"/>
      <c r="B172" s="780" t="s">
        <v>1088</v>
      </c>
      <c r="C172" s="781" t="s">
        <v>1083</v>
      </c>
      <c r="D172" s="784">
        <v>500</v>
      </c>
      <c r="E172" s="785"/>
      <c r="F172" s="786">
        <f t="shared" si="1"/>
        <v>0</v>
      </c>
      <c r="G172" s="752"/>
      <c r="H172" s="752"/>
      <c r="I172" s="755"/>
      <c r="J172" s="756"/>
    </row>
    <row r="173" spans="1:10" ht="15.75">
      <c r="A173" s="787"/>
      <c r="B173" s="788" t="s">
        <v>1089</v>
      </c>
      <c r="C173" s="789" t="s">
        <v>1083</v>
      </c>
      <c r="D173" s="790">
        <v>230</v>
      </c>
      <c r="E173" s="791"/>
      <c r="F173" s="792">
        <f t="shared" si="1"/>
        <v>0</v>
      </c>
      <c r="G173" s="752"/>
      <c r="H173" s="752"/>
      <c r="I173" s="755"/>
      <c r="J173" s="756"/>
    </row>
    <row r="174" spans="1:10" ht="15.75">
      <c r="A174" s="749"/>
      <c r="B174" s="780"/>
      <c r="C174" s="781"/>
      <c r="D174" s="784"/>
      <c r="E174" s="785"/>
      <c r="F174" s="786"/>
      <c r="G174" s="752"/>
      <c r="H174" s="752"/>
      <c r="I174" s="755"/>
      <c r="J174" s="756"/>
    </row>
    <row r="175" spans="1:10" ht="63">
      <c r="A175" s="793">
        <v>16</v>
      </c>
      <c r="B175" s="794" t="s">
        <v>1090</v>
      </c>
      <c r="C175" s="787" t="s">
        <v>1091</v>
      </c>
      <c r="D175" s="795">
        <v>1</v>
      </c>
      <c r="E175" s="796"/>
      <c r="F175" s="797">
        <f>ROUND(D175*E175,2)</f>
        <v>0</v>
      </c>
      <c r="G175" s="752"/>
      <c r="H175" s="752"/>
      <c r="I175" s="755"/>
      <c r="J175" s="756"/>
    </row>
    <row r="176" spans="1:10" ht="15.75">
      <c r="A176" s="747"/>
      <c r="B176" s="798"/>
      <c r="C176" s="749"/>
      <c r="D176" s="799"/>
      <c r="E176" s="800"/>
      <c r="F176" s="801"/>
      <c r="G176" s="752"/>
      <c r="H176" s="752"/>
      <c r="I176" s="755"/>
      <c r="J176" s="756"/>
    </row>
    <row r="177" spans="1:10" ht="63">
      <c r="A177" s="793">
        <v>17</v>
      </c>
      <c r="B177" s="802" t="s">
        <v>1092</v>
      </c>
      <c r="C177" s="787" t="s">
        <v>7</v>
      </c>
      <c r="D177" s="795">
        <v>20</v>
      </c>
      <c r="E177" s="796"/>
      <c r="F177" s="797">
        <f>ROUND(D177*E177,2)</f>
        <v>0</v>
      </c>
      <c r="G177" s="752"/>
      <c r="H177" s="752"/>
      <c r="I177" s="755"/>
      <c r="J177" s="756"/>
    </row>
    <row r="178" spans="1:10" ht="15.75">
      <c r="A178" s="749"/>
      <c r="B178" s="780"/>
      <c r="C178" s="781"/>
      <c r="D178" s="784"/>
      <c r="E178" s="785"/>
      <c r="F178" s="786"/>
      <c r="G178" s="752"/>
      <c r="H178" s="752"/>
      <c r="I178" s="755"/>
      <c r="J178" s="756"/>
    </row>
    <row r="179" spans="1:10" ht="15.75">
      <c r="A179" s="793">
        <v>18</v>
      </c>
      <c r="B179" s="802" t="s">
        <v>1093</v>
      </c>
      <c r="C179" s="789" t="s">
        <v>1094</v>
      </c>
      <c r="D179" s="803">
        <v>50</v>
      </c>
      <c r="E179" s="791"/>
      <c r="F179" s="792">
        <f>ROUND(D179*E179,2)</f>
        <v>0</v>
      </c>
      <c r="G179" s="752"/>
      <c r="H179" s="752"/>
      <c r="I179" s="755"/>
      <c r="J179" s="756"/>
    </row>
    <row r="180" spans="1:10" ht="15.75">
      <c r="A180" s="747"/>
      <c r="B180" s="804"/>
      <c r="C180" s="781"/>
      <c r="D180" s="782"/>
      <c r="E180" s="785"/>
      <c r="F180" s="786"/>
      <c r="G180" s="752"/>
      <c r="H180" s="752"/>
      <c r="I180" s="755"/>
      <c r="J180" s="756"/>
    </row>
    <row r="181" spans="1:10" ht="15.75">
      <c r="A181" s="805"/>
      <c r="B181" s="724" t="s">
        <v>1095</v>
      </c>
      <c r="C181" s="725"/>
      <c r="D181" s="725"/>
      <c r="E181" s="724"/>
      <c r="F181" s="724"/>
      <c r="G181" s="752"/>
      <c r="H181" s="752"/>
      <c r="I181" s="755"/>
      <c r="J181" s="756"/>
    </row>
    <row r="182" spans="1:10" ht="47.25">
      <c r="A182" s="805"/>
      <c r="B182" s="724" t="s">
        <v>1096</v>
      </c>
      <c r="C182" s="725"/>
      <c r="D182" s="725"/>
      <c r="E182" s="724"/>
      <c r="F182" s="724"/>
      <c r="G182" s="752"/>
      <c r="H182" s="752"/>
      <c r="I182" s="755"/>
      <c r="J182" s="756"/>
    </row>
    <row r="183" spans="1:10" ht="63">
      <c r="A183" s="805">
        <v>19</v>
      </c>
      <c r="B183" s="724" t="s">
        <v>1097</v>
      </c>
      <c r="C183" s="725"/>
      <c r="D183" s="725"/>
      <c r="E183" s="724"/>
      <c r="F183" s="724"/>
      <c r="G183" s="752"/>
      <c r="H183" s="752"/>
      <c r="I183" s="755"/>
      <c r="J183" s="756"/>
    </row>
    <row r="184" spans="1:10" ht="15.75">
      <c r="A184" s="805"/>
      <c r="B184" s="724" t="s">
        <v>1098</v>
      </c>
      <c r="C184" s="806" t="s">
        <v>181</v>
      </c>
      <c r="D184" s="807">
        <v>920</v>
      </c>
      <c r="E184" s="808"/>
      <c r="F184" s="808">
        <f>D184*E184</f>
        <v>0</v>
      </c>
      <c r="G184" s="752"/>
      <c r="H184" s="752"/>
      <c r="I184" s="755"/>
      <c r="J184" s="756"/>
    </row>
    <row r="185" spans="1:10" ht="15.75">
      <c r="A185" s="809"/>
      <c r="B185" s="810" t="s">
        <v>1099</v>
      </c>
      <c r="C185" s="744" t="s">
        <v>181</v>
      </c>
      <c r="D185" s="811">
        <v>200</v>
      </c>
      <c r="E185" s="812"/>
      <c r="F185" s="812">
        <f>D185*E185</f>
        <v>0</v>
      </c>
      <c r="G185" s="752"/>
      <c r="H185" s="752"/>
      <c r="I185" s="755"/>
      <c r="J185" s="756"/>
    </row>
    <row r="186" spans="1:10" ht="15.75">
      <c r="A186" s="763"/>
      <c r="B186" s="764"/>
      <c r="C186" s="749"/>
      <c r="D186" s="749"/>
      <c r="E186" s="728"/>
      <c r="F186" s="728"/>
      <c r="G186" s="752"/>
      <c r="H186" s="752"/>
      <c r="I186" s="755"/>
      <c r="J186" s="756"/>
    </row>
    <row r="187" spans="1:10" ht="31.5">
      <c r="A187" s="813" t="s">
        <v>1100</v>
      </c>
      <c r="B187" s="814" t="s">
        <v>1101</v>
      </c>
      <c r="C187" s="744" t="s">
        <v>1102</v>
      </c>
      <c r="D187" s="811">
        <v>110</v>
      </c>
      <c r="E187" s="812"/>
      <c r="F187" s="812">
        <f>D187*E187</f>
        <v>0</v>
      </c>
      <c r="G187" s="752"/>
      <c r="H187" s="752"/>
      <c r="I187" s="755"/>
      <c r="J187" s="756"/>
    </row>
    <row r="188" spans="1:10" ht="15.75">
      <c r="A188" s="763"/>
      <c r="B188" s="764"/>
      <c r="C188" s="749"/>
      <c r="D188" s="749"/>
      <c r="E188" s="728"/>
      <c r="F188" s="728"/>
      <c r="G188" s="752"/>
      <c r="H188" s="752"/>
      <c r="I188" s="755"/>
      <c r="J188" s="756"/>
    </row>
    <row r="189" spans="1:10" ht="15.75">
      <c r="A189" s="809">
        <v>21</v>
      </c>
      <c r="B189" s="776" t="s">
        <v>1103</v>
      </c>
      <c r="C189" s="778" t="s">
        <v>193</v>
      </c>
      <c r="D189" s="778">
        <v>50</v>
      </c>
      <c r="E189" s="779"/>
      <c r="F189" s="779">
        <f>D189*E189</f>
        <v>0</v>
      </c>
      <c r="G189" s="752"/>
      <c r="H189" s="752"/>
      <c r="I189" s="755"/>
      <c r="J189" s="756"/>
    </row>
    <row r="190" spans="1:10" ht="15.75">
      <c r="A190" s="763"/>
      <c r="B190" s="764"/>
      <c r="C190" s="749"/>
      <c r="D190" s="749"/>
      <c r="E190" s="728"/>
      <c r="F190" s="728"/>
      <c r="G190" s="752"/>
      <c r="H190" s="752"/>
      <c r="I190" s="755"/>
      <c r="J190" s="756"/>
    </row>
    <row r="191" spans="1:10" ht="63">
      <c r="A191" s="815">
        <v>22</v>
      </c>
      <c r="B191" s="816" t="s">
        <v>1104</v>
      </c>
      <c r="C191" s="817" t="s">
        <v>1091</v>
      </c>
      <c r="D191" s="818">
        <v>2</v>
      </c>
      <c r="E191" s="819"/>
      <c r="F191" s="820">
        <f>E191*D191</f>
        <v>0</v>
      </c>
      <c r="G191" s="752"/>
      <c r="H191" s="752"/>
      <c r="I191" s="755"/>
      <c r="J191" s="756"/>
    </row>
    <row r="192" spans="1:10" ht="15.75">
      <c r="A192" s="767"/>
      <c r="B192" s="821"/>
      <c r="C192" s="769"/>
      <c r="D192" s="770"/>
      <c r="E192" s="771"/>
      <c r="F192" s="772"/>
      <c r="G192" s="752"/>
      <c r="H192" s="752"/>
      <c r="I192" s="755"/>
      <c r="J192" s="756"/>
    </row>
    <row r="193" spans="1:10" ht="110.25">
      <c r="A193" s="822">
        <v>23</v>
      </c>
      <c r="B193" s="823" t="s">
        <v>1105</v>
      </c>
      <c r="C193" s="824"/>
      <c r="D193" s="824"/>
      <c r="E193" s="825"/>
      <c r="F193" s="825"/>
      <c r="G193" s="752"/>
      <c r="H193" s="752"/>
      <c r="I193" s="755"/>
      <c r="J193" s="756"/>
    </row>
    <row r="194" spans="1:10" ht="15.75">
      <c r="A194" s="826"/>
      <c r="B194" s="827"/>
      <c r="C194" s="828" t="s">
        <v>1091</v>
      </c>
      <c r="D194" s="828">
        <v>1</v>
      </c>
      <c r="E194" s="1025"/>
      <c r="F194" s="829">
        <f>E194*D194</f>
        <v>0</v>
      </c>
      <c r="G194" s="752"/>
      <c r="H194" s="752"/>
      <c r="I194" s="755"/>
      <c r="J194" s="756"/>
    </row>
    <row r="195" spans="1:10" ht="15.75">
      <c r="A195" s="747"/>
      <c r="B195" s="748"/>
      <c r="C195" s="830"/>
      <c r="D195" s="830"/>
      <c r="E195" s="750"/>
      <c r="F195" s="750"/>
      <c r="G195" s="752"/>
      <c r="H195" s="752"/>
      <c r="I195" s="755"/>
      <c r="J195" s="756"/>
    </row>
    <row r="196" spans="1:10" ht="47.25">
      <c r="A196" s="809">
        <v>24</v>
      </c>
      <c r="B196" s="831" t="s">
        <v>1106</v>
      </c>
      <c r="C196" s="778" t="s">
        <v>193</v>
      </c>
      <c r="D196" s="778">
        <v>1</v>
      </c>
      <c r="E196" s="779"/>
      <c r="F196" s="779">
        <f>D196*E196</f>
        <v>0</v>
      </c>
      <c r="G196" s="752"/>
      <c r="H196" s="752"/>
      <c r="I196" s="755"/>
      <c r="J196" s="756"/>
    </row>
    <row r="197" spans="1:10" ht="15.75">
      <c r="A197" s="747"/>
      <c r="B197" s="748"/>
      <c r="C197" s="830"/>
      <c r="D197" s="830"/>
      <c r="E197" s="750"/>
      <c r="F197" s="750"/>
      <c r="G197" s="752"/>
      <c r="H197" s="752"/>
      <c r="I197" s="755"/>
      <c r="J197" s="756"/>
    </row>
    <row r="198" spans="1:10" ht="47.25">
      <c r="A198" s="809">
        <v>25</v>
      </c>
      <c r="B198" s="831" t="s">
        <v>1107</v>
      </c>
      <c r="C198" s="778" t="s">
        <v>193</v>
      </c>
      <c r="D198" s="778">
        <v>4</v>
      </c>
      <c r="E198" s="779"/>
      <c r="F198" s="779">
        <f>D198*E198</f>
        <v>0</v>
      </c>
      <c r="G198" s="752"/>
      <c r="H198" s="752"/>
      <c r="I198" s="755"/>
      <c r="J198" s="756"/>
    </row>
    <row r="199" spans="1:10" ht="15.75">
      <c r="A199" s="747"/>
      <c r="B199" s="748"/>
      <c r="C199" s="830"/>
      <c r="D199" s="830"/>
      <c r="E199" s="750"/>
      <c r="F199" s="750"/>
      <c r="G199" s="752"/>
      <c r="H199" s="752"/>
      <c r="I199" s="755"/>
      <c r="J199" s="756"/>
    </row>
    <row r="200" spans="1:10" ht="47.25">
      <c r="A200" s="832">
        <v>26</v>
      </c>
      <c r="B200" s="833" t="s">
        <v>1108</v>
      </c>
      <c r="C200" s="834"/>
      <c r="D200" s="835"/>
      <c r="E200" s="836"/>
      <c r="F200" s="836"/>
      <c r="G200" s="752"/>
      <c r="H200" s="752"/>
      <c r="I200" s="755"/>
      <c r="J200" s="756"/>
    </row>
    <row r="201" spans="1:10" ht="15.75">
      <c r="A201" s="837"/>
      <c r="B201" s="838" t="s">
        <v>1109</v>
      </c>
      <c r="C201" s="839" t="s">
        <v>104</v>
      </c>
      <c r="D201" s="840">
        <v>2</v>
      </c>
      <c r="E201" s="841"/>
      <c r="F201" s="842">
        <f>E201*D201</f>
        <v>0</v>
      </c>
      <c r="G201" s="752"/>
      <c r="H201" s="752"/>
      <c r="I201" s="755"/>
      <c r="J201" s="756"/>
    </row>
    <row r="202" spans="1:10" ht="15.75">
      <c r="A202" s="747"/>
      <c r="B202" s="748"/>
      <c r="C202" s="830"/>
      <c r="D202" s="830"/>
      <c r="E202" s="750"/>
      <c r="F202" s="750"/>
      <c r="G202" s="752"/>
      <c r="H202" s="752"/>
      <c r="I202" s="755"/>
      <c r="J202" s="756"/>
    </row>
    <row r="203" spans="1:10" ht="47.25">
      <c r="A203" s="809">
        <v>27</v>
      </c>
      <c r="B203" s="776" t="s">
        <v>1110</v>
      </c>
      <c r="C203" s="778" t="s">
        <v>193</v>
      </c>
      <c r="D203" s="778">
        <v>3</v>
      </c>
      <c r="E203" s="779"/>
      <c r="F203" s="779">
        <f>D203*E203</f>
        <v>0</v>
      </c>
      <c r="G203" s="752"/>
      <c r="H203" s="752"/>
      <c r="I203" s="755"/>
      <c r="J203" s="756"/>
    </row>
    <row r="204" spans="1:10" ht="15.75">
      <c r="A204" s="747"/>
      <c r="B204" s="748"/>
      <c r="C204" s="830"/>
      <c r="D204" s="830"/>
      <c r="E204" s="750"/>
      <c r="F204" s="750"/>
      <c r="G204" s="752"/>
      <c r="H204" s="752"/>
      <c r="I204" s="755"/>
      <c r="J204" s="756"/>
    </row>
    <row r="205" spans="1:10" ht="15.75">
      <c r="A205" s="809">
        <v>28</v>
      </c>
      <c r="B205" s="776" t="s">
        <v>1111</v>
      </c>
      <c r="C205" s="778" t="s">
        <v>193</v>
      </c>
      <c r="D205" s="778">
        <v>5</v>
      </c>
      <c r="E205" s="779"/>
      <c r="F205" s="779">
        <f>D205*E205</f>
        <v>0</v>
      </c>
      <c r="G205" s="752"/>
      <c r="H205" s="752"/>
      <c r="I205" s="755"/>
      <c r="J205" s="756"/>
    </row>
    <row r="206" spans="1:10" ht="15.75">
      <c r="A206" s="805"/>
      <c r="B206" s="775"/>
      <c r="C206" s="725"/>
      <c r="D206" s="725"/>
      <c r="E206" s="774"/>
      <c r="F206" s="774"/>
      <c r="G206" s="752"/>
      <c r="H206" s="752"/>
      <c r="I206" s="755"/>
      <c r="J206" s="756"/>
    </row>
    <row r="207" spans="1:10" ht="15.75">
      <c r="A207" s="809">
        <v>29</v>
      </c>
      <c r="B207" s="776" t="s">
        <v>1112</v>
      </c>
      <c r="C207" s="778" t="s">
        <v>193</v>
      </c>
      <c r="D207" s="778">
        <v>5</v>
      </c>
      <c r="E207" s="779"/>
      <c r="F207" s="779">
        <f>D207*E207</f>
        <v>0</v>
      </c>
      <c r="G207" s="752"/>
      <c r="H207" s="752"/>
      <c r="I207" s="755"/>
      <c r="J207" s="756"/>
    </row>
    <row r="208" spans="1:10" ht="15.75">
      <c r="A208" s="805"/>
      <c r="B208" s="775"/>
      <c r="C208" s="725"/>
      <c r="D208" s="725"/>
      <c r="E208" s="774"/>
      <c r="F208" s="774"/>
      <c r="G208" s="752"/>
      <c r="H208" s="752"/>
      <c r="I208" s="755"/>
      <c r="J208" s="756"/>
    </row>
    <row r="209" spans="1:10" ht="15.75">
      <c r="A209" s="809">
        <v>30</v>
      </c>
      <c r="B209" s="776" t="s">
        <v>1113</v>
      </c>
      <c r="C209" s="778" t="s">
        <v>193</v>
      </c>
      <c r="D209" s="778">
        <v>5</v>
      </c>
      <c r="E209" s="779"/>
      <c r="F209" s="779">
        <f>D209*E209</f>
        <v>0</v>
      </c>
      <c r="G209" s="752"/>
      <c r="H209" s="752"/>
      <c r="I209" s="755"/>
      <c r="J209" s="756"/>
    </row>
    <row r="210" spans="1:10" ht="15.75">
      <c r="A210" s="805"/>
      <c r="B210" s="775"/>
      <c r="C210" s="725"/>
      <c r="D210" s="725"/>
      <c r="E210" s="774"/>
      <c r="F210" s="774"/>
      <c r="G210" s="752"/>
      <c r="H210" s="752"/>
      <c r="I210" s="755"/>
      <c r="J210" s="756"/>
    </row>
    <row r="211" spans="1:10" ht="15.75">
      <c r="A211" s="809">
        <v>31</v>
      </c>
      <c r="B211" s="776" t="s">
        <v>1114</v>
      </c>
      <c r="C211" s="778" t="s">
        <v>193</v>
      </c>
      <c r="D211" s="778">
        <v>5</v>
      </c>
      <c r="E211" s="779"/>
      <c r="F211" s="779">
        <f>D211*E211</f>
        <v>0</v>
      </c>
      <c r="G211" s="752"/>
      <c r="H211" s="752"/>
      <c r="I211" s="755"/>
      <c r="J211" s="756"/>
    </row>
    <row r="212" spans="1:10" ht="15.75">
      <c r="A212" s="805"/>
      <c r="B212" s="775"/>
      <c r="C212" s="725"/>
      <c r="D212" s="725"/>
      <c r="E212" s="774"/>
      <c r="F212" s="774"/>
      <c r="G212" s="752"/>
      <c r="H212" s="752"/>
      <c r="I212" s="755"/>
      <c r="J212" s="756"/>
    </row>
    <row r="213" spans="1:10" ht="31.5">
      <c r="A213" s="809">
        <v>32</v>
      </c>
      <c r="B213" s="776" t="s">
        <v>1115</v>
      </c>
      <c r="C213" s="778" t="s">
        <v>193</v>
      </c>
      <c r="D213" s="778">
        <v>26</v>
      </c>
      <c r="E213" s="779"/>
      <c r="F213" s="779">
        <f>D213*E213</f>
        <v>0</v>
      </c>
      <c r="G213" s="752"/>
      <c r="H213" s="752"/>
      <c r="I213" s="755"/>
      <c r="J213" s="756"/>
    </row>
    <row r="214" spans="1:10" ht="15.75">
      <c r="A214" s="805"/>
      <c r="B214" s="775"/>
      <c r="C214" s="725"/>
      <c r="D214" s="725"/>
      <c r="E214" s="774"/>
      <c r="F214" s="774"/>
      <c r="G214" s="752"/>
      <c r="H214" s="752"/>
      <c r="I214" s="755"/>
      <c r="J214" s="756"/>
    </row>
    <row r="215" spans="1:10" ht="15.75">
      <c r="A215" s="809">
        <v>33</v>
      </c>
      <c r="B215" s="776" t="s">
        <v>1116</v>
      </c>
      <c r="C215" s="778" t="s">
        <v>193</v>
      </c>
      <c r="D215" s="778">
        <v>2</v>
      </c>
      <c r="E215" s="779"/>
      <c r="F215" s="779">
        <f>D215*E215</f>
        <v>0</v>
      </c>
      <c r="G215" s="752"/>
      <c r="H215" s="752"/>
      <c r="I215" s="755"/>
      <c r="J215" s="756"/>
    </row>
    <row r="216" spans="1:10" ht="15.75">
      <c r="A216" s="805"/>
      <c r="B216" s="775"/>
      <c r="C216" s="725"/>
      <c r="D216" s="725"/>
      <c r="E216" s="774"/>
      <c r="F216" s="774"/>
      <c r="G216" s="752"/>
      <c r="H216" s="752"/>
      <c r="I216" s="755"/>
      <c r="J216" s="756"/>
    </row>
    <row r="217" spans="1:10" ht="15.75">
      <c r="A217" s="805">
        <v>34</v>
      </c>
      <c r="B217" s="775" t="s">
        <v>1117</v>
      </c>
      <c r="C217" s="725"/>
      <c r="D217" s="725"/>
      <c r="E217" s="774"/>
      <c r="F217" s="774"/>
      <c r="G217" s="752"/>
      <c r="H217" s="752"/>
      <c r="I217" s="755"/>
      <c r="J217" s="756"/>
    </row>
    <row r="218" spans="1:10" ht="15.75">
      <c r="A218" s="805"/>
      <c r="B218" s="775" t="s">
        <v>1118</v>
      </c>
      <c r="C218" s="725" t="s">
        <v>193</v>
      </c>
      <c r="D218" s="725">
        <v>4</v>
      </c>
      <c r="E218" s="774"/>
      <c r="F218" s="774">
        <f t="shared" ref="F218:F225" si="2">D218*E218</f>
        <v>0</v>
      </c>
      <c r="G218" s="752"/>
      <c r="H218" s="752"/>
      <c r="I218" s="755"/>
      <c r="J218" s="756"/>
    </row>
    <row r="219" spans="1:10" ht="15.75">
      <c r="A219" s="805"/>
      <c r="B219" s="775" t="s">
        <v>1119</v>
      </c>
      <c r="C219" s="725" t="s">
        <v>193</v>
      </c>
      <c r="D219" s="725">
        <v>18</v>
      </c>
      <c r="E219" s="774"/>
      <c r="F219" s="774">
        <f t="shared" si="2"/>
        <v>0</v>
      </c>
      <c r="G219" s="752"/>
      <c r="H219" s="752"/>
      <c r="I219" s="755"/>
      <c r="J219" s="756"/>
    </row>
    <row r="220" spans="1:10" ht="15.75">
      <c r="A220" s="805"/>
      <c r="B220" s="775" t="s">
        <v>1120</v>
      </c>
      <c r="C220" s="725" t="s">
        <v>193</v>
      </c>
      <c r="D220" s="725">
        <v>15</v>
      </c>
      <c r="E220" s="774"/>
      <c r="F220" s="774">
        <f t="shared" si="2"/>
        <v>0</v>
      </c>
      <c r="G220" s="752"/>
      <c r="H220" s="752"/>
      <c r="I220" s="755"/>
      <c r="J220" s="756"/>
    </row>
    <row r="221" spans="1:10" ht="15.75">
      <c r="A221" s="805"/>
      <c r="B221" s="775" t="s">
        <v>1121</v>
      </c>
      <c r="C221" s="725" t="s">
        <v>193</v>
      </c>
      <c r="D221" s="725">
        <v>10</v>
      </c>
      <c r="E221" s="774"/>
      <c r="F221" s="774">
        <f t="shared" si="2"/>
        <v>0</v>
      </c>
      <c r="G221" s="752"/>
      <c r="H221" s="752"/>
      <c r="I221" s="755"/>
      <c r="J221" s="756"/>
    </row>
    <row r="222" spans="1:10" ht="15.75">
      <c r="A222" s="805"/>
      <c r="B222" s="775" t="s">
        <v>1122</v>
      </c>
      <c r="C222" s="725" t="s">
        <v>193</v>
      </c>
      <c r="D222" s="725">
        <v>10</v>
      </c>
      <c r="E222" s="774"/>
      <c r="F222" s="774">
        <f t="shared" si="2"/>
        <v>0</v>
      </c>
      <c r="G222" s="752"/>
      <c r="H222" s="752"/>
      <c r="I222" s="755"/>
      <c r="J222" s="756"/>
    </row>
    <row r="223" spans="1:10" ht="15.75">
      <c r="A223" s="805"/>
      <c r="B223" s="775" t="s">
        <v>1123</v>
      </c>
      <c r="C223" s="725" t="s">
        <v>193</v>
      </c>
      <c r="D223" s="725">
        <v>4</v>
      </c>
      <c r="E223" s="774"/>
      <c r="F223" s="774">
        <f t="shared" si="2"/>
        <v>0</v>
      </c>
      <c r="G223" s="752"/>
      <c r="H223" s="752"/>
      <c r="I223" s="755"/>
      <c r="J223" s="756"/>
    </row>
    <row r="224" spans="1:10" ht="15.75">
      <c r="A224" s="805"/>
      <c r="B224" s="775" t="s">
        <v>1124</v>
      </c>
      <c r="C224" s="725" t="s">
        <v>193</v>
      </c>
      <c r="D224" s="725">
        <v>228</v>
      </c>
      <c r="E224" s="774"/>
      <c r="F224" s="774">
        <f t="shared" si="2"/>
        <v>0</v>
      </c>
      <c r="G224" s="752"/>
      <c r="H224" s="752"/>
      <c r="I224" s="755"/>
      <c r="J224" s="756"/>
    </row>
    <row r="225" spans="1:10" ht="15.75">
      <c r="A225" s="809"/>
      <c r="B225" s="776" t="s">
        <v>1125</v>
      </c>
      <c r="C225" s="778" t="s">
        <v>193</v>
      </c>
      <c r="D225" s="778">
        <v>40</v>
      </c>
      <c r="E225" s="779"/>
      <c r="F225" s="779">
        <f t="shared" si="2"/>
        <v>0</v>
      </c>
      <c r="G225" s="752"/>
      <c r="H225" s="752"/>
      <c r="I225" s="755"/>
      <c r="J225" s="756"/>
    </row>
    <row r="226" spans="1:10" ht="15.75">
      <c r="A226" s="763"/>
      <c r="B226" s="764"/>
      <c r="C226" s="749"/>
      <c r="D226" s="749"/>
      <c r="E226" s="728"/>
      <c r="F226" s="728"/>
      <c r="G226" s="752"/>
      <c r="H226" s="752"/>
      <c r="I226" s="755"/>
      <c r="J226" s="756"/>
    </row>
    <row r="227" spans="1:10" ht="63">
      <c r="A227" s="843" t="s">
        <v>1126</v>
      </c>
      <c r="B227" s="844" t="s">
        <v>1127</v>
      </c>
      <c r="C227" s="845" t="s">
        <v>168</v>
      </c>
      <c r="D227" s="846">
        <v>300</v>
      </c>
      <c r="E227" s="847"/>
      <c r="F227" s="847">
        <f>D227*E227</f>
        <v>0</v>
      </c>
      <c r="G227" s="752"/>
      <c r="H227" s="752"/>
      <c r="I227" s="755"/>
      <c r="J227" s="756"/>
    </row>
    <row r="228" spans="1:10" ht="15.75">
      <c r="A228" s="848"/>
      <c r="B228" s="849"/>
      <c r="C228" s="850"/>
      <c r="D228" s="851"/>
      <c r="E228" s="750"/>
      <c r="F228" s="750"/>
      <c r="G228" s="752"/>
      <c r="H228" s="752"/>
      <c r="I228" s="755"/>
      <c r="J228" s="756"/>
    </row>
    <row r="229" spans="1:10" ht="47.25">
      <c r="A229" s="852">
        <v>36</v>
      </c>
      <c r="B229" s="853" t="s">
        <v>1128</v>
      </c>
      <c r="C229" s="787" t="s">
        <v>193</v>
      </c>
      <c r="D229" s="787">
        <v>84</v>
      </c>
      <c r="E229" s="854"/>
      <c r="F229" s="855">
        <f>+D229*E229</f>
        <v>0</v>
      </c>
      <c r="G229" s="752"/>
      <c r="H229" s="752"/>
      <c r="I229" s="755"/>
      <c r="J229" s="756"/>
    </row>
    <row r="230" spans="1:10" ht="15.75">
      <c r="B230" s="856"/>
      <c r="C230" s="738"/>
      <c r="D230" s="857"/>
      <c r="E230" s="858"/>
      <c r="F230" s="859"/>
      <c r="G230" s="752"/>
      <c r="H230" s="752"/>
      <c r="I230" s="755"/>
      <c r="J230" s="756"/>
    </row>
    <row r="231" spans="1:10" ht="63">
      <c r="A231" s="852">
        <v>37</v>
      </c>
      <c r="B231" s="853" t="s">
        <v>1129</v>
      </c>
      <c r="C231" s="787" t="s">
        <v>193</v>
      </c>
      <c r="D231" s="787">
        <v>84</v>
      </c>
      <c r="E231" s="854"/>
      <c r="F231" s="855">
        <f>+D231*E231</f>
        <v>0</v>
      </c>
      <c r="G231" s="752"/>
      <c r="H231" s="752"/>
      <c r="I231" s="755"/>
      <c r="J231" s="756"/>
    </row>
    <row r="232" spans="1:10" ht="15.75">
      <c r="A232" s="860"/>
      <c r="B232" s="861"/>
      <c r="C232" s="738"/>
      <c r="D232" s="857"/>
      <c r="E232" s="858"/>
      <c r="F232" s="859"/>
      <c r="G232" s="752"/>
      <c r="H232" s="752"/>
      <c r="I232" s="755"/>
      <c r="J232" s="756"/>
    </row>
    <row r="233" spans="1:10" ht="63">
      <c r="A233" s="852">
        <v>38</v>
      </c>
      <c r="B233" s="853" t="s">
        <v>1130</v>
      </c>
      <c r="C233" s="787" t="s">
        <v>1091</v>
      </c>
      <c r="D233" s="787">
        <v>1</v>
      </c>
      <c r="E233" s="854"/>
      <c r="F233" s="855">
        <f>+D233*E233</f>
        <v>0</v>
      </c>
      <c r="G233" s="752"/>
      <c r="H233" s="752"/>
      <c r="I233" s="755"/>
      <c r="J233" s="756"/>
    </row>
    <row r="234" spans="1:10" ht="15.75">
      <c r="A234" s="860"/>
      <c r="B234" s="764"/>
      <c r="C234" s="862"/>
      <c r="D234" s="862"/>
      <c r="E234" s="860"/>
      <c r="F234" s="859"/>
      <c r="G234" s="752"/>
      <c r="H234" s="752"/>
      <c r="I234" s="755"/>
      <c r="J234" s="756"/>
    </row>
    <row r="235" spans="1:10" ht="78.75">
      <c r="A235" s="863">
        <v>39</v>
      </c>
      <c r="B235" s="864" t="s">
        <v>1131</v>
      </c>
      <c r="C235" s="865"/>
      <c r="D235" s="866"/>
      <c r="E235" s="867"/>
      <c r="F235" s="868"/>
      <c r="G235" s="752"/>
      <c r="H235" s="752"/>
      <c r="I235" s="755"/>
      <c r="J235" s="756"/>
    </row>
    <row r="236" spans="1:10" ht="78.75">
      <c r="A236" s="863"/>
      <c r="B236" s="864" t="s">
        <v>1132</v>
      </c>
      <c r="C236" s="865"/>
      <c r="D236" s="866"/>
      <c r="E236" s="869"/>
      <c r="F236" s="870"/>
      <c r="G236" s="752"/>
      <c r="H236" s="752"/>
      <c r="I236" s="755"/>
      <c r="J236" s="756"/>
    </row>
    <row r="237" spans="1:10" ht="15.75">
      <c r="A237" s="871"/>
      <c r="B237" s="872"/>
      <c r="C237" s="873" t="s">
        <v>1091</v>
      </c>
      <c r="D237" s="874">
        <v>1</v>
      </c>
      <c r="E237" s="875"/>
      <c r="F237" s="876">
        <f>D237*E237</f>
        <v>0</v>
      </c>
      <c r="G237" s="752"/>
      <c r="H237" s="752"/>
      <c r="I237" s="755"/>
      <c r="J237" s="756"/>
    </row>
    <row r="238" spans="1:10" ht="15.75">
      <c r="A238" s="863"/>
      <c r="B238" s="864"/>
      <c r="C238" s="865"/>
      <c r="D238" s="877"/>
      <c r="E238" s="869"/>
      <c r="F238" s="870"/>
      <c r="G238" s="752"/>
      <c r="H238" s="752"/>
      <c r="I238" s="755"/>
      <c r="J238" s="756"/>
    </row>
    <row r="239" spans="1:10" ht="31.5">
      <c r="A239" s="793">
        <v>40</v>
      </c>
      <c r="B239" s="878" t="s">
        <v>1133</v>
      </c>
      <c r="C239" s="879" t="s">
        <v>1091</v>
      </c>
      <c r="D239" s="879">
        <v>1</v>
      </c>
      <c r="E239" s="847"/>
      <c r="F239" s="847">
        <f>D239*E239</f>
        <v>0</v>
      </c>
      <c r="G239" s="752"/>
      <c r="H239" s="752"/>
      <c r="I239" s="755"/>
      <c r="J239" s="756"/>
    </row>
    <row r="240" spans="1:10" ht="15.75">
      <c r="A240" s="747"/>
      <c r="B240" s="880"/>
      <c r="C240" s="830"/>
      <c r="D240" s="830"/>
      <c r="E240" s="748"/>
      <c r="F240" s="748"/>
      <c r="G240" s="752"/>
      <c r="H240" s="752"/>
      <c r="I240" s="755"/>
      <c r="J240" s="756"/>
    </row>
    <row r="241" spans="1:10" ht="15.75">
      <c r="A241" s="881">
        <v>41</v>
      </c>
      <c r="B241" s="878" t="s">
        <v>1134</v>
      </c>
      <c r="C241" s="879" t="s">
        <v>1091</v>
      </c>
      <c r="D241" s="879">
        <v>1</v>
      </c>
      <c r="E241" s="847"/>
      <c r="F241" s="847">
        <f>D241*E241</f>
        <v>0</v>
      </c>
      <c r="G241" s="752"/>
      <c r="H241" s="752"/>
      <c r="I241" s="755"/>
      <c r="J241" s="756"/>
    </row>
    <row r="242" spans="1:10" ht="15.75">
      <c r="A242" s="882"/>
      <c r="B242" s="883"/>
      <c r="C242" s="830"/>
      <c r="D242" s="830"/>
      <c r="E242" s="750"/>
      <c r="F242" s="750"/>
      <c r="G242" s="752"/>
      <c r="H242" s="752"/>
      <c r="I242" s="755"/>
      <c r="J242" s="756"/>
    </row>
    <row r="243" spans="1:10" ht="63">
      <c r="A243" s="884">
        <v>42</v>
      </c>
      <c r="B243" s="885" t="s">
        <v>1135</v>
      </c>
      <c r="C243" s="817" t="s">
        <v>1091</v>
      </c>
      <c r="D243" s="818">
        <v>1</v>
      </c>
      <c r="E243" s="819"/>
      <c r="F243" s="855">
        <f>+D243*E243</f>
        <v>0</v>
      </c>
      <c r="G243" s="752"/>
      <c r="H243" s="752"/>
      <c r="I243" s="755"/>
      <c r="J243" s="756"/>
    </row>
    <row r="244" spans="1:10" ht="15.75">
      <c r="A244" s="882"/>
      <c r="B244" s="883"/>
      <c r="C244" s="830"/>
      <c r="D244" s="830"/>
      <c r="E244" s="750"/>
      <c r="F244" s="750"/>
      <c r="G244" s="752"/>
      <c r="H244" s="752"/>
      <c r="I244" s="755"/>
      <c r="J244" s="756"/>
    </row>
    <row r="245" spans="1:10" ht="111" thickBot="1">
      <c r="A245" s="793">
        <v>43</v>
      </c>
      <c r="B245" s="885" t="s">
        <v>1136</v>
      </c>
      <c r="C245" s="879" t="s">
        <v>1091</v>
      </c>
      <c r="D245" s="879">
        <v>1</v>
      </c>
      <c r="E245" s="847"/>
      <c r="F245" s="847">
        <f>D245*E245</f>
        <v>0</v>
      </c>
      <c r="G245" s="752"/>
      <c r="H245" s="752"/>
      <c r="I245" s="755"/>
      <c r="J245" s="756"/>
    </row>
    <row r="246" spans="1:10" ht="19.5" thickBot="1">
      <c r="A246" s="886"/>
      <c r="B246" s="886"/>
      <c r="C246" s="886"/>
      <c r="D246" s="886"/>
      <c r="E246" s="887" t="s">
        <v>1137</v>
      </c>
      <c r="F246" s="1021">
        <f>SUM(F7:F245)</f>
        <v>0</v>
      </c>
      <c r="G246" s="752"/>
      <c r="H246" s="752"/>
      <c r="I246" s="755"/>
      <c r="J246" s="756"/>
    </row>
    <row r="247" spans="1:10" ht="15.75">
      <c r="A247" s="763"/>
      <c r="B247" s="764"/>
      <c r="C247" s="749"/>
      <c r="D247" s="749"/>
      <c r="E247" s="728"/>
      <c r="F247" s="728"/>
      <c r="G247" s="752"/>
      <c r="H247" s="752"/>
      <c r="I247" s="755"/>
      <c r="J247" s="756"/>
    </row>
    <row r="248" spans="1:10" ht="15.75">
      <c r="A248" s="763"/>
      <c r="B248" s="764"/>
      <c r="C248" s="749"/>
      <c r="D248" s="749"/>
      <c r="E248" s="728"/>
      <c r="F248" s="728"/>
      <c r="G248" s="752"/>
      <c r="H248" s="752"/>
      <c r="I248" s="755"/>
      <c r="J248" s="756"/>
    </row>
    <row r="249" spans="1:10" ht="147">
      <c r="A249" s="889" t="s">
        <v>1138</v>
      </c>
      <c r="B249" s="890" t="s">
        <v>1139</v>
      </c>
      <c r="C249" s="749"/>
      <c r="D249" s="749"/>
      <c r="E249" s="728"/>
      <c r="F249" s="728"/>
      <c r="G249" s="752"/>
      <c r="H249" s="752"/>
      <c r="I249" s="755"/>
      <c r="J249" s="756"/>
    </row>
    <row r="250" spans="1:10" ht="21">
      <c r="A250" s="889"/>
      <c r="B250" s="890"/>
      <c r="C250" s="749"/>
      <c r="D250" s="749"/>
      <c r="E250" s="728"/>
      <c r="F250" s="728"/>
      <c r="G250" s="752"/>
      <c r="H250" s="752"/>
      <c r="I250" s="755"/>
      <c r="J250" s="756"/>
    </row>
    <row r="251" spans="1:10" ht="112.5">
      <c r="A251" s="889"/>
      <c r="B251" s="729" t="s">
        <v>1140</v>
      </c>
      <c r="C251" s="749"/>
      <c r="D251" s="749"/>
      <c r="E251" s="728"/>
      <c r="F251" s="728"/>
      <c r="G251" s="752"/>
      <c r="H251" s="752"/>
      <c r="I251" s="755"/>
      <c r="J251" s="756"/>
    </row>
    <row r="252" spans="1:10" ht="15.75">
      <c r="A252" s="763"/>
      <c r="B252" s="764"/>
      <c r="C252" s="749"/>
      <c r="D252" s="749"/>
      <c r="E252" s="728"/>
      <c r="F252" s="728"/>
      <c r="G252" s="752"/>
      <c r="H252" s="752"/>
      <c r="I252" s="755"/>
      <c r="J252" s="756"/>
    </row>
    <row r="253" spans="1:10" ht="126">
      <c r="A253" s="736"/>
      <c r="B253" s="751" t="s">
        <v>1141</v>
      </c>
      <c r="C253" s="746"/>
      <c r="D253" s="746"/>
      <c r="E253" s="752"/>
      <c r="F253" s="752"/>
      <c r="G253" s="752"/>
      <c r="H253" s="752"/>
      <c r="I253" s="755"/>
      <c r="J253" s="756"/>
    </row>
    <row r="254" spans="1:10" ht="47.25">
      <c r="A254" s="736"/>
      <c r="B254" s="751" t="s">
        <v>1142</v>
      </c>
      <c r="C254" s="746"/>
      <c r="D254" s="746"/>
      <c r="E254" s="752"/>
      <c r="F254" s="752"/>
      <c r="G254" s="752"/>
      <c r="H254" s="752"/>
      <c r="I254" s="755"/>
      <c r="J254" s="756"/>
    </row>
    <row r="255" spans="1:10" ht="94.5">
      <c r="A255" s="736"/>
      <c r="B255" s="751" t="s">
        <v>1143</v>
      </c>
      <c r="C255" s="746"/>
      <c r="D255" s="746"/>
      <c r="E255" s="752"/>
      <c r="F255" s="752"/>
      <c r="G255" s="752"/>
      <c r="H255" s="752"/>
      <c r="I255" s="755"/>
      <c r="J255" s="756"/>
    </row>
    <row r="256" spans="1:10" ht="31.5">
      <c r="A256" s="736"/>
      <c r="B256" s="751" t="s">
        <v>1305</v>
      </c>
      <c r="C256" s="746"/>
      <c r="D256" s="746"/>
      <c r="E256" s="752"/>
      <c r="F256" s="752"/>
      <c r="G256" s="752"/>
      <c r="H256" s="752"/>
      <c r="I256" s="755"/>
      <c r="J256" s="756"/>
    </row>
    <row r="257" spans="1:10" ht="47.25">
      <c r="A257" s="736"/>
      <c r="B257" s="751" t="s">
        <v>1144</v>
      </c>
      <c r="C257" s="746"/>
      <c r="D257" s="746"/>
      <c r="E257" s="752"/>
      <c r="F257" s="752"/>
      <c r="G257" s="752"/>
      <c r="H257" s="752"/>
      <c r="I257" s="755"/>
      <c r="J257" s="756"/>
    </row>
    <row r="258" spans="1:10" ht="63">
      <c r="A258" s="736">
        <v>1</v>
      </c>
      <c r="B258" s="741" t="s">
        <v>1026</v>
      </c>
      <c r="C258" s="746"/>
      <c r="D258" s="746"/>
      <c r="E258" s="752"/>
      <c r="F258" s="752"/>
      <c r="G258" s="752"/>
      <c r="H258" s="752"/>
      <c r="I258" s="755"/>
      <c r="J258" s="756"/>
    </row>
    <row r="259" spans="1:10" ht="15.75">
      <c r="A259" s="736"/>
      <c r="B259" s="751" t="s">
        <v>1145</v>
      </c>
      <c r="C259" s="746"/>
      <c r="D259" s="746"/>
      <c r="E259" s="752"/>
      <c r="F259" s="752"/>
      <c r="G259" s="752"/>
      <c r="H259" s="752"/>
      <c r="I259" s="755"/>
      <c r="J259" s="756"/>
    </row>
    <row r="260" spans="1:10" ht="15.75">
      <c r="A260" s="736"/>
      <c r="B260" s="751" t="s">
        <v>1146</v>
      </c>
      <c r="C260" s="746"/>
      <c r="D260" s="746"/>
      <c r="E260" s="752"/>
      <c r="F260" s="752"/>
      <c r="G260" s="752"/>
      <c r="H260" s="752"/>
      <c r="I260" s="755"/>
      <c r="J260" s="756"/>
    </row>
    <row r="261" spans="1:10" ht="15.75">
      <c r="A261" s="736"/>
      <c r="B261" s="751" t="s">
        <v>1147</v>
      </c>
      <c r="C261" s="746"/>
      <c r="D261" s="746"/>
      <c r="E261" s="752"/>
      <c r="F261" s="752"/>
      <c r="G261" s="752"/>
      <c r="H261" s="752"/>
      <c r="I261" s="755"/>
      <c r="J261" s="756"/>
    </row>
    <row r="262" spans="1:10" ht="15.75">
      <c r="A262" s="736"/>
      <c r="B262" s="751" t="s">
        <v>1148</v>
      </c>
      <c r="C262" s="746"/>
      <c r="D262" s="746"/>
      <c r="E262" s="752"/>
      <c r="F262" s="752"/>
      <c r="G262" s="752"/>
      <c r="H262" s="752"/>
      <c r="I262" s="755"/>
      <c r="J262" s="756"/>
    </row>
    <row r="263" spans="1:10" ht="15.75">
      <c r="A263" s="736"/>
      <c r="B263" s="751" t="s">
        <v>1149</v>
      </c>
      <c r="C263" s="746"/>
      <c r="D263" s="746"/>
      <c r="E263" s="752"/>
      <c r="F263" s="752"/>
      <c r="G263" s="752"/>
      <c r="H263" s="752"/>
      <c r="I263" s="755"/>
      <c r="J263" s="756"/>
    </row>
    <row r="264" spans="1:10" ht="15.75">
      <c r="A264" s="736"/>
      <c r="B264" s="751" t="s">
        <v>1150</v>
      </c>
      <c r="C264" s="746"/>
      <c r="D264" s="746"/>
      <c r="E264" s="752"/>
      <c r="F264" s="752"/>
      <c r="G264" s="752"/>
      <c r="H264" s="752"/>
      <c r="I264" s="755"/>
      <c r="J264" s="756"/>
    </row>
    <row r="265" spans="1:10" ht="15.75">
      <c r="A265" s="736"/>
      <c r="B265" s="751" t="s">
        <v>1151</v>
      </c>
      <c r="C265" s="746"/>
      <c r="D265" s="746"/>
      <c r="E265" s="752"/>
      <c r="F265" s="752"/>
      <c r="G265" s="752"/>
      <c r="H265" s="752"/>
      <c r="I265" s="755"/>
      <c r="J265" s="756"/>
    </row>
    <row r="266" spans="1:10" ht="15.75">
      <c r="A266" s="736"/>
      <c r="B266" s="751" t="s">
        <v>1152</v>
      </c>
      <c r="C266" s="746"/>
      <c r="D266" s="746"/>
      <c r="E266" s="752"/>
      <c r="F266" s="752"/>
      <c r="G266" s="752"/>
      <c r="H266" s="752"/>
      <c r="I266" s="755"/>
      <c r="J266" s="756"/>
    </row>
    <row r="267" spans="1:10" ht="15.75">
      <c r="A267" s="736"/>
      <c r="B267" s="751" t="s">
        <v>1153</v>
      </c>
      <c r="C267" s="746"/>
      <c r="D267" s="746"/>
      <c r="E267" s="752"/>
      <c r="F267" s="752"/>
      <c r="G267" s="752"/>
      <c r="H267" s="752"/>
      <c r="I267" s="755"/>
      <c r="J267" s="756"/>
    </row>
    <row r="268" spans="1:10" ht="15.75">
      <c r="A268" s="736"/>
      <c r="B268" s="751" t="s">
        <v>1154</v>
      </c>
      <c r="C268" s="746"/>
      <c r="D268" s="746"/>
      <c r="E268" s="752"/>
      <c r="F268" s="752"/>
      <c r="G268" s="752"/>
      <c r="H268" s="752"/>
      <c r="I268" s="755"/>
      <c r="J268" s="756"/>
    </row>
    <row r="269" spans="1:10" ht="15.75">
      <c r="A269" s="736"/>
      <c r="B269" s="751" t="s">
        <v>1155</v>
      </c>
      <c r="C269" s="746"/>
      <c r="D269" s="746"/>
      <c r="E269" s="752"/>
      <c r="F269" s="752"/>
      <c r="G269" s="752"/>
      <c r="H269" s="752"/>
      <c r="I269" s="755"/>
      <c r="J269" s="756"/>
    </row>
    <row r="270" spans="1:10" ht="15.75">
      <c r="A270" s="736"/>
      <c r="B270" s="751" t="s">
        <v>1156</v>
      </c>
      <c r="C270" s="746"/>
      <c r="D270" s="746"/>
      <c r="E270" s="752"/>
      <c r="F270" s="752"/>
      <c r="G270" s="752"/>
      <c r="H270" s="752"/>
      <c r="I270" s="755"/>
      <c r="J270" s="756"/>
    </row>
    <row r="271" spans="1:10" ht="15.75">
      <c r="A271" s="736"/>
      <c r="B271" s="751" t="s">
        <v>1157</v>
      </c>
      <c r="C271" s="746"/>
      <c r="D271" s="746"/>
      <c r="E271" s="752"/>
      <c r="F271" s="752"/>
      <c r="G271" s="752"/>
      <c r="H271" s="752"/>
      <c r="I271" s="755"/>
      <c r="J271" s="756"/>
    </row>
    <row r="272" spans="1:10" ht="15.75">
      <c r="A272" s="736"/>
      <c r="B272" s="751" t="s">
        <v>1158</v>
      </c>
      <c r="C272" s="746"/>
      <c r="D272" s="746"/>
      <c r="E272" s="752"/>
      <c r="F272" s="752"/>
      <c r="G272" s="752"/>
      <c r="H272" s="752"/>
      <c r="I272" s="755"/>
      <c r="J272" s="756"/>
    </row>
    <row r="273" spans="1:10" ht="31.5">
      <c r="A273" s="736"/>
      <c r="B273" s="751" t="s">
        <v>1159</v>
      </c>
      <c r="C273" s="746"/>
      <c r="D273" s="746"/>
      <c r="E273" s="752"/>
      <c r="F273" s="752"/>
      <c r="G273" s="752"/>
      <c r="H273" s="752"/>
      <c r="I273" s="755"/>
      <c r="J273" s="756"/>
    </row>
    <row r="274" spans="1:10" ht="15.75">
      <c r="A274" s="736"/>
      <c r="B274" s="751" t="s">
        <v>1160</v>
      </c>
      <c r="C274" s="746"/>
      <c r="D274" s="746"/>
      <c r="E274" s="752"/>
      <c r="F274" s="752"/>
      <c r="G274" s="752"/>
      <c r="H274" s="752"/>
      <c r="I274" s="755"/>
      <c r="J274" s="756"/>
    </row>
    <row r="275" spans="1:10" ht="15.75">
      <c r="A275" s="736"/>
      <c r="B275" s="751" t="s">
        <v>1161</v>
      </c>
      <c r="C275" s="746"/>
      <c r="D275" s="746"/>
      <c r="E275" s="752"/>
      <c r="F275" s="752"/>
      <c r="G275" s="752"/>
      <c r="H275" s="752"/>
      <c r="I275" s="755"/>
      <c r="J275" s="756"/>
    </row>
    <row r="276" spans="1:10" ht="15.75">
      <c r="A276" s="742"/>
      <c r="B276" s="754" t="s">
        <v>1162</v>
      </c>
      <c r="C276" s="744" t="s">
        <v>104</v>
      </c>
      <c r="D276" s="744">
        <v>2</v>
      </c>
      <c r="E276" s="745"/>
      <c r="F276" s="745">
        <f>D276*E276</f>
        <v>0</v>
      </c>
      <c r="G276" s="752"/>
      <c r="H276" s="752"/>
      <c r="I276" s="755"/>
      <c r="J276" s="756"/>
    </row>
    <row r="277" spans="1:10" ht="15.75">
      <c r="A277" s="736"/>
      <c r="B277" s="752"/>
      <c r="C277" s="746"/>
      <c r="D277" s="746"/>
      <c r="E277" s="752"/>
      <c r="F277" s="752"/>
      <c r="G277" s="752"/>
      <c r="H277" s="752"/>
      <c r="I277" s="755"/>
      <c r="J277" s="756"/>
    </row>
    <row r="278" spans="1:10" ht="94.5">
      <c r="A278" s="736"/>
      <c r="B278" s="751" t="s">
        <v>1163</v>
      </c>
      <c r="C278" s="746"/>
      <c r="D278" s="746"/>
      <c r="E278" s="752"/>
      <c r="F278" s="752"/>
      <c r="G278" s="752"/>
      <c r="H278" s="752"/>
      <c r="I278" s="755"/>
      <c r="J278" s="756"/>
    </row>
    <row r="279" spans="1:10" ht="126">
      <c r="A279" s="736"/>
      <c r="B279" s="751" t="s">
        <v>1164</v>
      </c>
      <c r="C279" s="746"/>
      <c r="D279" s="746"/>
      <c r="E279" s="752"/>
      <c r="F279" s="752"/>
      <c r="G279" s="752"/>
      <c r="H279" s="752"/>
      <c r="I279" s="755"/>
      <c r="J279" s="756"/>
    </row>
    <row r="280" spans="1:10" ht="15.75">
      <c r="A280" s="736"/>
      <c r="B280" s="751" t="s">
        <v>1165</v>
      </c>
      <c r="C280" s="746"/>
      <c r="D280" s="746"/>
      <c r="E280" s="752"/>
      <c r="F280" s="752"/>
      <c r="G280" s="752"/>
      <c r="H280" s="752"/>
      <c r="I280" s="755"/>
      <c r="J280" s="756"/>
    </row>
    <row r="281" spans="1:10" ht="31.5">
      <c r="A281" s="736"/>
      <c r="B281" s="751" t="s">
        <v>1166</v>
      </c>
      <c r="C281" s="746"/>
      <c r="D281" s="746"/>
      <c r="E281" s="752"/>
      <c r="F281" s="752"/>
      <c r="G281" s="752"/>
      <c r="H281" s="752"/>
      <c r="I281" s="755"/>
      <c r="J281" s="756"/>
    </row>
    <row r="282" spans="1:10" ht="63">
      <c r="A282" s="736">
        <v>2</v>
      </c>
      <c r="B282" s="741" t="s">
        <v>1026</v>
      </c>
      <c r="C282" s="746"/>
      <c r="D282" s="746"/>
      <c r="E282" s="752"/>
      <c r="F282" s="752"/>
      <c r="G282" s="752"/>
      <c r="H282" s="752"/>
      <c r="I282" s="755"/>
      <c r="J282" s="756"/>
    </row>
    <row r="283" spans="1:10" ht="15.75">
      <c r="A283" s="736"/>
      <c r="B283" s="751" t="s">
        <v>1167</v>
      </c>
      <c r="C283" s="746"/>
      <c r="D283" s="746"/>
      <c r="E283" s="752"/>
      <c r="F283" s="752"/>
      <c r="G283" s="752"/>
      <c r="H283" s="752"/>
      <c r="I283" s="755"/>
      <c r="J283" s="756"/>
    </row>
    <row r="284" spans="1:10" ht="15.75">
      <c r="A284" s="736"/>
      <c r="B284" s="751" t="s">
        <v>1168</v>
      </c>
      <c r="C284" s="746"/>
      <c r="D284" s="746"/>
      <c r="E284" s="752"/>
      <c r="F284" s="752"/>
      <c r="G284" s="752"/>
      <c r="H284" s="752"/>
      <c r="I284" s="755"/>
      <c r="J284" s="756"/>
    </row>
    <row r="285" spans="1:10" ht="15.75">
      <c r="A285" s="736"/>
      <c r="B285" s="751" t="s">
        <v>1169</v>
      </c>
      <c r="C285" s="746"/>
      <c r="D285" s="746"/>
      <c r="E285" s="752"/>
      <c r="F285" s="752"/>
      <c r="G285" s="752"/>
      <c r="H285" s="752"/>
      <c r="I285" s="755"/>
      <c r="J285" s="756"/>
    </row>
    <row r="286" spans="1:10" ht="15.75">
      <c r="A286" s="736"/>
      <c r="B286" s="751" t="s">
        <v>1170</v>
      </c>
      <c r="C286" s="746"/>
      <c r="D286" s="746"/>
      <c r="E286" s="752"/>
      <c r="F286" s="752"/>
      <c r="G286" s="752"/>
      <c r="H286" s="752"/>
      <c r="I286" s="755"/>
      <c r="J286" s="756"/>
    </row>
    <row r="287" spans="1:10" ht="15.75">
      <c r="A287" s="736"/>
      <c r="B287" s="751" t="s">
        <v>1171</v>
      </c>
      <c r="C287" s="746"/>
      <c r="D287" s="746"/>
      <c r="E287" s="752"/>
      <c r="F287" s="752"/>
      <c r="G287" s="752"/>
      <c r="H287" s="752"/>
      <c r="I287" s="755"/>
      <c r="J287" s="756"/>
    </row>
    <row r="288" spans="1:10" ht="15.75">
      <c r="A288" s="736"/>
      <c r="B288" s="751" t="s">
        <v>1172</v>
      </c>
      <c r="C288" s="746"/>
      <c r="D288" s="746"/>
      <c r="E288" s="752"/>
      <c r="F288" s="752"/>
      <c r="G288" s="752"/>
      <c r="H288" s="752"/>
      <c r="I288" s="755"/>
      <c r="J288" s="756"/>
    </row>
    <row r="289" spans="1:10" ht="15.75">
      <c r="A289" s="736"/>
      <c r="B289" s="751" t="s">
        <v>1173</v>
      </c>
      <c r="C289" s="746"/>
      <c r="D289" s="746"/>
      <c r="E289" s="752"/>
      <c r="F289" s="752"/>
      <c r="G289" s="752"/>
      <c r="H289" s="752"/>
      <c r="I289" s="755"/>
      <c r="J289" s="756"/>
    </row>
    <row r="290" spans="1:10" ht="15.75">
      <c r="A290" s="736"/>
      <c r="B290" s="751" t="s">
        <v>1174</v>
      </c>
      <c r="C290" s="746"/>
      <c r="D290" s="746"/>
      <c r="E290" s="752"/>
      <c r="F290" s="752"/>
      <c r="G290" s="752"/>
      <c r="H290" s="752"/>
      <c r="I290" s="755"/>
      <c r="J290" s="756"/>
    </row>
    <row r="291" spans="1:10" ht="15.75">
      <c r="A291" s="736"/>
      <c r="B291" s="751" t="s">
        <v>1175</v>
      </c>
      <c r="C291" s="746"/>
      <c r="D291" s="746"/>
      <c r="E291" s="752"/>
      <c r="F291" s="752"/>
      <c r="G291" s="752"/>
      <c r="H291" s="752"/>
      <c r="I291" s="755"/>
      <c r="J291" s="756"/>
    </row>
    <row r="292" spans="1:10" ht="31.5">
      <c r="A292" s="736"/>
      <c r="B292" s="751" t="s">
        <v>1176</v>
      </c>
      <c r="C292" s="746"/>
      <c r="D292" s="746"/>
      <c r="E292" s="752"/>
      <c r="F292" s="752"/>
      <c r="G292" s="752"/>
      <c r="H292" s="752"/>
      <c r="I292" s="755"/>
      <c r="J292" s="756"/>
    </row>
    <row r="293" spans="1:10" ht="15.75">
      <c r="A293" s="736"/>
      <c r="B293" s="751" t="s">
        <v>1177</v>
      </c>
      <c r="C293" s="746"/>
      <c r="D293" s="746"/>
      <c r="E293" s="752"/>
      <c r="F293" s="752"/>
      <c r="G293" s="752"/>
      <c r="H293" s="752"/>
      <c r="I293" s="755"/>
      <c r="J293" s="756"/>
    </row>
    <row r="294" spans="1:10" ht="15.75">
      <c r="A294" s="742"/>
      <c r="B294" s="754" t="s">
        <v>1178</v>
      </c>
      <c r="C294" s="744" t="s">
        <v>104</v>
      </c>
      <c r="D294" s="744">
        <v>2</v>
      </c>
      <c r="E294" s="745"/>
      <c r="F294" s="745">
        <f>D294*E294</f>
        <v>0</v>
      </c>
      <c r="G294" s="752"/>
      <c r="H294" s="752"/>
      <c r="I294" s="755"/>
      <c r="J294" s="756"/>
    </row>
    <row r="295" spans="1:10" ht="15.75">
      <c r="A295" s="736"/>
      <c r="B295" s="752"/>
      <c r="C295" s="746"/>
      <c r="D295" s="746"/>
      <c r="E295" s="752"/>
      <c r="F295" s="752"/>
      <c r="G295" s="752"/>
      <c r="H295" s="752"/>
      <c r="I295" s="755"/>
      <c r="J295" s="756"/>
    </row>
    <row r="296" spans="1:10" ht="78.75">
      <c r="A296" s="736">
        <v>3</v>
      </c>
      <c r="B296" s="751" t="s">
        <v>1179</v>
      </c>
      <c r="C296" s="746"/>
      <c r="D296" s="746"/>
      <c r="E296" s="752"/>
      <c r="F296" s="752"/>
      <c r="G296" s="752"/>
      <c r="H296" s="752"/>
      <c r="I296" s="755"/>
      <c r="J296" s="756"/>
    </row>
    <row r="297" spans="1:10" ht="31.5">
      <c r="A297" s="736"/>
      <c r="B297" s="751" t="s">
        <v>1180</v>
      </c>
      <c r="C297" s="746"/>
      <c r="D297" s="746"/>
      <c r="E297" s="752"/>
      <c r="F297" s="752"/>
      <c r="G297" s="752"/>
      <c r="H297" s="752"/>
      <c r="I297" s="755"/>
      <c r="J297" s="756"/>
    </row>
    <row r="298" spans="1:10" ht="47.25">
      <c r="A298" s="742"/>
      <c r="B298" s="754" t="s">
        <v>1181</v>
      </c>
      <c r="C298" s="744" t="s">
        <v>104</v>
      </c>
      <c r="D298" s="744">
        <v>2</v>
      </c>
      <c r="E298" s="745"/>
      <c r="F298" s="745">
        <f>D298*E298</f>
        <v>0</v>
      </c>
      <c r="G298" s="752"/>
      <c r="H298" s="752"/>
      <c r="I298" s="755"/>
      <c r="J298" s="756"/>
    </row>
    <row r="299" spans="1:10" ht="15.75">
      <c r="A299" s="736"/>
      <c r="B299" s="752"/>
      <c r="C299" s="746"/>
      <c r="D299" s="746"/>
      <c r="E299" s="752"/>
      <c r="F299" s="752"/>
      <c r="G299" s="752"/>
      <c r="H299" s="752"/>
      <c r="I299" s="755"/>
      <c r="J299" s="756"/>
    </row>
    <row r="300" spans="1:10" ht="94.5">
      <c r="A300" s="736">
        <v>4</v>
      </c>
      <c r="B300" s="751" t="s">
        <v>1182</v>
      </c>
      <c r="C300" s="746"/>
      <c r="D300" s="746"/>
      <c r="E300" s="752"/>
      <c r="F300" s="752"/>
      <c r="G300" s="752"/>
      <c r="H300" s="752"/>
      <c r="I300" s="755"/>
      <c r="J300" s="756"/>
    </row>
    <row r="301" spans="1:10" ht="15.75">
      <c r="A301" s="736"/>
      <c r="B301" s="751" t="s">
        <v>1183</v>
      </c>
      <c r="C301" s="746" t="s">
        <v>181</v>
      </c>
      <c r="D301" s="746">
        <v>40</v>
      </c>
      <c r="E301" s="740"/>
      <c r="F301" s="740">
        <f>D301*E301</f>
        <v>0</v>
      </c>
      <c r="G301" s="752"/>
      <c r="H301" s="752"/>
      <c r="I301" s="755"/>
      <c r="J301" s="756"/>
    </row>
    <row r="302" spans="1:10" ht="15.75">
      <c r="A302" s="742"/>
      <c r="B302" s="754" t="s">
        <v>1184</v>
      </c>
      <c r="C302" s="744" t="s">
        <v>181</v>
      </c>
      <c r="D302" s="744">
        <v>40</v>
      </c>
      <c r="E302" s="745"/>
      <c r="F302" s="745">
        <f>D302*E302</f>
        <v>0</v>
      </c>
      <c r="G302" s="752"/>
      <c r="H302" s="752"/>
      <c r="I302" s="755"/>
      <c r="J302" s="756"/>
    </row>
    <row r="303" spans="1:10" ht="15.75">
      <c r="A303" s="736"/>
      <c r="B303" s="751"/>
      <c r="C303" s="746"/>
      <c r="D303" s="746"/>
      <c r="E303" s="740"/>
      <c r="F303" s="740"/>
      <c r="G303" s="752"/>
      <c r="H303" s="752"/>
      <c r="I303" s="755"/>
      <c r="J303" s="756"/>
    </row>
    <row r="304" spans="1:10" ht="31.5">
      <c r="A304" s="736">
        <v>5</v>
      </c>
      <c r="B304" s="751" t="s">
        <v>1185</v>
      </c>
      <c r="C304" s="746"/>
      <c r="D304" s="746"/>
      <c r="E304" s="752"/>
      <c r="F304" s="752"/>
      <c r="G304" s="752"/>
      <c r="H304" s="752"/>
      <c r="I304" s="755"/>
      <c r="J304" s="756"/>
    </row>
    <row r="305" spans="1:10" ht="15.75">
      <c r="A305" s="742"/>
      <c r="B305" s="754" t="s">
        <v>1186</v>
      </c>
      <c r="C305" s="744" t="s">
        <v>7</v>
      </c>
      <c r="D305" s="744">
        <v>10</v>
      </c>
      <c r="E305" s="745"/>
      <c r="F305" s="745">
        <f>D305*E305</f>
        <v>0</v>
      </c>
      <c r="G305" s="752"/>
      <c r="H305" s="752"/>
      <c r="I305" s="755"/>
      <c r="J305" s="756"/>
    </row>
    <row r="306" spans="1:10" ht="15.75">
      <c r="A306" s="736"/>
      <c r="B306" s="751"/>
      <c r="C306" s="746"/>
      <c r="D306" s="746"/>
      <c r="E306" s="740"/>
      <c r="F306" s="740"/>
      <c r="G306" s="752"/>
      <c r="H306" s="752"/>
      <c r="I306" s="755"/>
      <c r="J306" s="756"/>
    </row>
    <row r="307" spans="1:10" ht="15.75">
      <c r="A307" s="891" t="s">
        <v>185</v>
      </c>
      <c r="B307" s="751" t="s">
        <v>1187</v>
      </c>
      <c r="C307" s="746"/>
      <c r="D307" s="746"/>
      <c r="E307" s="752"/>
      <c r="F307" s="752"/>
      <c r="G307" s="752"/>
      <c r="H307" s="752"/>
      <c r="I307" s="755"/>
      <c r="J307" s="756"/>
    </row>
    <row r="308" spans="1:10" ht="15.75">
      <c r="A308" s="742"/>
      <c r="B308" s="754" t="s">
        <v>1188</v>
      </c>
      <c r="C308" s="744" t="s">
        <v>168</v>
      </c>
      <c r="D308" s="744">
        <v>5</v>
      </c>
      <c r="E308" s="745"/>
      <c r="F308" s="745">
        <f>D308*E308</f>
        <v>0</v>
      </c>
      <c r="G308" s="752"/>
      <c r="H308" s="752"/>
      <c r="I308" s="755"/>
      <c r="J308" s="756"/>
    </row>
    <row r="309" spans="1:10" ht="15.75">
      <c r="A309" s="892"/>
      <c r="B309" s="751"/>
      <c r="C309" s="746"/>
      <c r="D309" s="746"/>
      <c r="E309" s="740"/>
      <c r="F309" s="740"/>
      <c r="G309" s="752"/>
      <c r="H309" s="752"/>
      <c r="I309" s="755"/>
      <c r="J309" s="756"/>
    </row>
    <row r="310" spans="1:10" ht="110.25">
      <c r="A310" s="891" t="s">
        <v>186</v>
      </c>
      <c r="B310" s="751" t="s">
        <v>1189</v>
      </c>
      <c r="C310" s="746"/>
      <c r="D310" s="746"/>
      <c r="E310" s="752"/>
      <c r="F310" s="752"/>
      <c r="G310" s="752"/>
      <c r="H310" s="752"/>
      <c r="I310" s="755"/>
      <c r="J310" s="756"/>
    </row>
    <row r="311" spans="1:10" ht="15.75">
      <c r="A311" s="893"/>
      <c r="B311" s="754" t="s">
        <v>1190</v>
      </c>
      <c r="C311" s="744" t="s">
        <v>181</v>
      </c>
      <c r="D311" s="744">
        <v>56</v>
      </c>
      <c r="E311" s="745"/>
      <c r="F311" s="745">
        <f>D311*E311</f>
        <v>0</v>
      </c>
      <c r="G311" s="752"/>
      <c r="H311" s="752"/>
      <c r="I311" s="755"/>
      <c r="J311" s="756"/>
    </row>
    <row r="312" spans="1:10" ht="15.75">
      <c r="A312" s="892"/>
      <c r="B312" s="752"/>
      <c r="C312" s="746"/>
      <c r="D312" s="746"/>
      <c r="E312" s="752"/>
      <c r="F312" s="752"/>
      <c r="G312" s="752"/>
      <c r="H312" s="752"/>
      <c r="I312" s="755"/>
      <c r="J312" s="756"/>
    </row>
    <row r="313" spans="1:10" ht="15.75">
      <c r="A313" s="736">
        <v>8</v>
      </c>
      <c r="B313" s="751" t="s">
        <v>1191</v>
      </c>
      <c r="C313" s="746"/>
      <c r="D313" s="746"/>
      <c r="E313" s="752"/>
      <c r="F313" s="752"/>
      <c r="G313" s="752"/>
      <c r="H313" s="752"/>
      <c r="I313" s="755"/>
      <c r="J313" s="756"/>
    </row>
    <row r="314" spans="1:10" ht="110.25">
      <c r="A314" s="893"/>
      <c r="B314" s="754" t="s">
        <v>1192</v>
      </c>
      <c r="C314" s="744" t="s">
        <v>104</v>
      </c>
      <c r="D314" s="744">
        <v>2</v>
      </c>
      <c r="E314" s="745"/>
      <c r="F314" s="745">
        <f>D314*E314</f>
        <v>0</v>
      </c>
      <c r="G314" s="752"/>
      <c r="H314" s="752"/>
      <c r="I314" s="755"/>
      <c r="J314" s="756"/>
    </row>
    <row r="315" spans="1:10" ht="15.75">
      <c r="A315" s="763"/>
      <c r="B315" s="764"/>
      <c r="C315" s="749"/>
      <c r="D315" s="749"/>
      <c r="E315" s="728"/>
      <c r="F315" s="728"/>
      <c r="G315" s="752"/>
      <c r="H315" s="752"/>
      <c r="I315" s="755"/>
      <c r="J315" s="756"/>
    </row>
    <row r="316" spans="1:10" ht="78.75">
      <c r="A316" s="747">
        <v>9</v>
      </c>
      <c r="B316" s="748" t="s">
        <v>1193</v>
      </c>
      <c r="C316" s="830"/>
      <c r="D316" s="830"/>
      <c r="E316" s="748"/>
      <c r="F316" s="748"/>
      <c r="G316" s="752"/>
      <c r="H316" s="752"/>
      <c r="I316" s="755"/>
      <c r="J316" s="756"/>
    </row>
    <row r="317" spans="1:10" ht="15.75">
      <c r="A317" s="747"/>
      <c r="B317" s="748" t="s">
        <v>1194</v>
      </c>
      <c r="C317" s="830"/>
      <c r="D317" s="830"/>
      <c r="E317" s="748"/>
      <c r="F317" s="748"/>
      <c r="G317" s="752"/>
      <c r="H317" s="752"/>
      <c r="I317" s="755"/>
      <c r="J317" s="756"/>
    </row>
    <row r="318" spans="1:10" ht="15.75">
      <c r="A318" s="747"/>
      <c r="B318" s="748" t="s">
        <v>1195</v>
      </c>
      <c r="C318" s="830"/>
      <c r="D318" s="830"/>
      <c r="E318" s="748"/>
      <c r="F318" s="748"/>
      <c r="G318" s="752"/>
      <c r="H318" s="752"/>
      <c r="I318" s="755"/>
      <c r="J318" s="756"/>
    </row>
    <row r="319" spans="1:10" ht="15.75">
      <c r="A319" s="747"/>
      <c r="B319" s="748" t="s">
        <v>1196</v>
      </c>
      <c r="C319" s="830"/>
      <c r="D319" s="830"/>
      <c r="E319" s="748"/>
      <c r="F319" s="748"/>
      <c r="G319" s="752"/>
      <c r="H319" s="752"/>
      <c r="I319" s="755"/>
      <c r="J319" s="756"/>
    </row>
    <row r="320" spans="1:10" ht="15.75">
      <c r="A320" s="747"/>
      <c r="B320" s="748" t="s">
        <v>1197</v>
      </c>
      <c r="C320" s="830"/>
      <c r="D320" s="830"/>
      <c r="E320" s="748"/>
      <c r="F320" s="748"/>
      <c r="G320" s="752"/>
      <c r="H320" s="752"/>
      <c r="I320" s="755"/>
      <c r="J320" s="756"/>
    </row>
    <row r="321" spans="1:10" ht="15.75">
      <c r="A321" s="747"/>
      <c r="B321" s="748" t="s">
        <v>1198</v>
      </c>
      <c r="C321" s="830"/>
      <c r="D321" s="830"/>
      <c r="E321" s="748"/>
      <c r="F321" s="748"/>
      <c r="G321" s="752"/>
      <c r="H321" s="752"/>
      <c r="I321" s="755"/>
      <c r="J321" s="756"/>
    </row>
    <row r="322" spans="1:10" ht="15.75">
      <c r="A322" s="747"/>
      <c r="B322" s="748" t="s">
        <v>1199</v>
      </c>
      <c r="C322" s="830"/>
      <c r="D322" s="830"/>
      <c r="E322" s="748"/>
      <c r="F322" s="748"/>
      <c r="G322" s="752"/>
      <c r="H322" s="752"/>
      <c r="I322" s="755"/>
      <c r="J322" s="756"/>
    </row>
    <row r="323" spans="1:10" ht="15.75">
      <c r="A323" s="747"/>
      <c r="B323" s="748" t="s">
        <v>1200</v>
      </c>
      <c r="C323" s="830"/>
      <c r="D323" s="830"/>
      <c r="E323" s="748"/>
      <c r="F323" s="748"/>
      <c r="G323" s="752"/>
      <c r="H323" s="752"/>
      <c r="I323" s="755"/>
      <c r="J323" s="756"/>
    </row>
    <row r="324" spans="1:10" ht="15.75">
      <c r="A324" s="793"/>
      <c r="B324" s="894"/>
      <c r="C324" s="879" t="s">
        <v>104</v>
      </c>
      <c r="D324" s="895">
        <v>3</v>
      </c>
      <c r="E324" s="896"/>
      <c r="F324" s="897">
        <f>D324*E324</f>
        <v>0</v>
      </c>
      <c r="G324" s="752"/>
      <c r="H324" s="752"/>
      <c r="I324" s="755"/>
      <c r="J324" s="756"/>
    </row>
    <row r="325" spans="1:10" ht="15.75">
      <c r="A325" s="747"/>
      <c r="B325" s="748"/>
      <c r="C325" s="830"/>
      <c r="D325" s="830"/>
      <c r="E325" s="748"/>
      <c r="F325" s="748"/>
      <c r="G325" s="752"/>
      <c r="H325" s="752"/>
      <c r="I325" s="755"/>
      <c r="J325" s="756"/>
    </row>
    <row r="326" spans="1:10" ht="31.5">
      <c r="A326" s="747">
        <v>10</v>
      </c>
      <c r="B326" s="748" t="s">
        <v>1201</v>
      </c>
      <c r="C326" s="830"/>
      <c r="D326" s="830"/>
      <c r="E326" s="748"/>
      <c r="F326" s="748"/>
      <c r="G326" s="752"/>
      <c r="H326" s="752"/>
      <c r="I326" s="755"/>
      <c r="J326" s="756"/>
    </row>
    <row r="327" spans="1:10" ht="15.75">
      <c r="A327" s="793"/>
      <c r="B327" s="894" t="s">
        <v>1202</v>
      </c>
      <c r="C327" s="879" t="s">
        <v>104</v>
      </c>
      <c r="D327" s="895">
        <v>6</v>
      </c>
      <c r="E327" s="896"/>
      <c r="F327" s="897">
        <f>D327*E327</f>
        <v>0</v>
      </c>
      <c r="G327" s="752"/>
      <c r="H327" s="752"/>
      <c r="I327" s="755"/>
      <c r="J327" s="756"/>
    </row>
    <row r="328" spans="1:10" ht="15.75">
      <c r="A328" s="747"/>
      <c r="B328" s="748"/>
      <c r="C328" s="830"/>
      <c r="D328" s="830"/>
      <c r="E328" s="748"/>
      <c r="F328" s="748"/>
      <c r="G328" s="752"/>
      <c r="H328" s="752"/>
      <c r="I328" s="755"/>
      <c r="J328" s="756"/>
    </row>
    <row r="329" spans="1:10" ht="31.5">
      <c r="A329" s="793">
        <v>11</v>
      </c>
      <c r="B329" s="894" t="s">
        <v>1203</v>
      </c>
      <c r="C329" s="879" t="s">
        <v>104</v>
      </c>
      <c r="D329" s="895">
        <v>6</v>
      </c>
      <c r="E329" s="896"/>
      <c r="F329" s="897">
        <f>D329*E329</f>
        <v>0</v>
      </c>
      <c r="G329" s="752"/>
      <c r="H329" s="752"/>
      <c r="I329" s="755"/>
      <c r="J329" s="756"/>
    </row>
    <row r="330" spans="1:10" ht="15.75">
      <c r="A330" s="747"/>
      <c r="B330" s="748"/>
      <c r="C330" s="830"/>
      <c r="D330" s="830"/>
      <c r="E330" s="748"/>
      <c r="F330" s="748"/>
      <c r="G330" s="752"/>
      <c r="H330" s="752"/>
      <c r="I330" s="755"/>
      <c r="J330" s="756"/>
    </row>
    <row r="331" spans="1:10" ht="31.5">
      <c r="A331" s="763">
        <v>12</v>
      </c>
      <c r="B331" s="764" t="s">
        <v>1204</v>
      </c>
      <c r="C331" s="749"/>
      <c r="D331" s="749"/>
      <c r="E331" s="898"/>
      <c r="F331" s="898"/>
      <c r="G331" s="752"/>
      <c r="H331" s="752"/>
      <c r="I331" s="755"/>
      <c r="J331" s="756"/>
    </row>
    <row r="332" spans="1:10" ht="78.75">
      <c r="A332" s="763"/>
      <c r="B332" s="899" t="s">
        <v>1205</v>
      </c>
      <c r="C332" s="749"/>
      <c r="D332" s="749"/>
      <c r="E332" s="728"/>
      <c r="F332" s="728"/>
      <c r="G332" s="752"/>
      <c r="H332" s="752"/>
    </row>
    <row r="333" spans="1:10" ht="15.75">
      <c r="A333" s="900"/>
      <c r="B333" s="723" t="s">
        <v>1206</v>
      </c>
      <c r="C333" s="901"/>
      <c r="D333" s="902"/>
      <c r="E333" s="903"/>
      <c r="F333" s="903"/>
      <c r="G333" s="752"/>
      <c r="H333" s="752"/>
    </row>
    <row r="334" spans="1:10" ht="15.75">
      <c r="A334" s="900"/>
      <c r="B334" s="904" t="s">
        <v>1207</v>
      </c>
      <c r="C334" s="901"/>
      <c r="D334" s="902"/>
      <c r="E334" s="905"/>
      <c r="F334" s="859"/>
      <c r="G334" s="752"/>
      <c r="H334" s="752"/>
    </row>
    <row r="335" spans="1:10" ht="15.75">
      <c r="A335" s="900"/>
      <c r="B335" s="904" t="s">
        <v>1208</v>
      </c>
      <c r="C335" s="901"/>
      <c r="D335" s="902"/>
      <c r="E335" s="905"/>
      <c r="F335" s="859"/>
      <c r="G335" s="752"/>
      <c r="H335" s="752"/>
    </row>
    <row r="336" spans="1:10" ht="15.75">
      <c r="A336" s="900"/>
      <c r="B336" s="904" t="s">
        <v>1209</v>
      </c>
      <c r="C336" s="901"/>
      <c r="D336" s="902"/>
      <c r="E336" s="905"/>
      <c r="F336" s="859"/>
      <c r="G336" s="752"/>
      <c r="H336" s="752"/>
    </row>
    <row r="337" spans="1:8" ht="15.75">
      <c r="A337" s="900"/>
      <c r="B337" s="904" t="s">
        <v>1210</v>
      </c>
      <c r="C337" s="901"/>
      <c r="D337" s="902"/>
      <c r="E337" s="905"/>
      <c r="F337" s="859"/>
      <c r="G337" s="752"/>
      <c r="H337" s="752"/>
    </row>
    <row r="338" spans="1:8" ht="15.75">
      <c r="A338" s="900"/>
      <c r="B338" s="904" t="s">
        <v>1211</v>
      </c>
      <c r="C338" s="906"/>
      <c r="D338" s="907"/>
      <c r="E338" s="903"/>
      <c r="F338" s="903"/>
      <c r="G338" s="752"/>
      <c r="H338" s="752"/>
    </row>
    <row r="339" spans="1:8" ht="15.75">
      <c r="A339" s="805"/>
      <c r="B339" s="724" t="s">
        <v>1212</v>
      </c>
      <c r="C339" s="725"/>
      <c r="D339" s="725"/>
      <c r="E339" s="724"/>
      <c r="F339" s="724"/>
      <c r="G339" s="752"/>
      <c r="H339" s="752"/>
    </row>
    <row r="340" spans="1:8" ht="15.75">
      <c r="A340" s="805"/>
      <c r="B340" s="724" t="s">
        <v>1213</v>
      </c>
      <c r="C340" s="725"/>
      <c r="D340" s="725"/>
      <c r="E340" s="724"/>
      <c r="F340" s="724"/>
      <c r="G340" s="752"/>
      <c r="H340" s="752"/>
    </row>
    <row r="341" spans="1:8" ht="31.5">
      <c r="A341" s="805"/>
      <c r="B341" s="724" t="s">
        <v>1214</v>
      </c>
      <c r="C341" s="725"/>
      <c r="D341" s="725"/>
      <c r="E341" s="724"/>
      <c r="F341" s="724"/>
      <c r="G341" s="752"/>
      <c r="H341" s="752"/>
    </row>
    <row r="342" spans="1:8" ht="15.75">
      <c r="A342" s="809"/>
      <c r="B342" s="810"/>
      <c r="C342" s="879" t="s">
        <v>1091</v>
      </c>
      <c r="D342" s="895">
        <v>1</v>
      </c>
      <c r="E342" s="896"/>
      <c r="F342" s="897">
        <f>D342*E342</f>
        <v>0</v>
      </c>
      <c r="G342" s="752"/>
      <c r="H342" s="752"/>
    </row>
    <row r="343" spans="1:8" ht="15.75">
      <c r="A343" s="805"/>
      <c r="B343" s="724"/>
      <c r="C343" s="806"/>
      <c r="D343" s="807"/>
      <c r="E343" s="808"/>
      <c r="F343" s="808"/>
      <c r="G343" s="752"/>
      <c r="H343" s="752"/>
    </row>
    <row r="344" spans="1:8" ht="94.5">
      <c r="A344" s="793">
        <v>13</v>
      </c>
      <c r="B344" s="894" t="s">
        <v>1308</v>
      </c>
      <c r="C344" s="879" t="s">
        <v>1091</v>
      </c>
      <c r="D344" s="895">
        <v>5</v>
      </c>
      <c r="E344" s="896"/>
      <c r="F344" s="897">
        <f>D344*E344</f>
        <v>0</v>
      </c>
      <c r="G344" s="752"/>
      <c r="H344" s="752"/>
    </row>
    <row r="345" spans="1:8" ht="15.75">
      <c r="A345" s="805"/>
      <c r="B345" s="724"/>
      <c r="C345" s="806"/>
      <c r="D345" s="807"/>
      <c r="E345" s="808"/>
      <c r="F345" s="808"/>
      <c r="G345" s="752"/>
      <c r="H345" s="752"/>
    </row>
    <row r="346" spans="1:8" ht="15.75">
      <c r="A346" s="793">
        <v>14</v>
      </c>
      <c r="B346" s="894" t="s">
        <v>1215</v>
      </c>
      <c r="C346" s="879" t="s">
        <v>1091</v>
      </c>
      <c r="D346" s="895">
        <v>8</v>
      </c>
      <c r="E346" s="896"/>
      <c r="F346" s="897">
        <f>D346*E346</f>
        <v>0</v>
      </c>
      <c r="G346" s="752"/>
      <c r="H346" s="752"/>
    </row>
    <row r="347" spans="1:8" ht="15.75">
      <c r="A347" s="805"/>
      <c r="B347" s="724"/>
      <c r="C347" s="806"/>
      <c r="D347" s="807"/>
      <c r="E347" s="808"/>
      <c r="F347" s="808"/>
      <c r="G347" s="752"/>
      <c r="H347" s="752"/>
    </row>
    <row r="348" spans="1:8" ht="31.5">
      <c r="A348" s="793">
        <v>15</v>
      </c>
      <c r="B348" s="894" t="s">
        <v>1216</v>
      </c>
      <c r="C348" s="879" t="s">
        <v>1091</v>
      </c>
      <c r="D348" s="895">
        <v>48</v>
      </c>
      <c r="E348" s="896"/>
      <c r="F348" s="897">
        <f>D348*E348</f>
        <v>0</v>
      </c>
      <c r="G348" s="752"/>
      <c r="H348" s="752"/>
    </row>
    <row r="349" spans="1:8" ht="15.75">
      <c r="A349" s="805"/>
      <c r="B349" s="724"/>
      <c r="C349" s="806"/>
      <c r="D349" s="807"/>
      <c r="E349" s="808"/>
      <c r="F349" s="808"/>
      <c r="G349" s="752"/>
      <c r="H349" s="752"/>
    </row>
    <row r="350" spans="1:8" ht="15.75">
      <c r="A350" s="793">
        <v>16</v>
      </c>
      <c r="B350" s="894" t="s">
        <v>1217</v>
      </c>
      <c r="C350" s="879" t="s">
        <v>1091</v>
      </c>
      <c r="D350" s="895">
        <v>20</v>
      </c>
      <c r="E350" s="896"/>
      <c r="F350" s="897">
        <f>D350*E350</f>
        <v>0</v>
      </c>
      <c r="G350" s="752"/>
      <c r="H350" s="752"/>
    </row>
    <row r="351" spans="1:8" ht="15.75">
      <c r="A351" s="805"/>
      <c r="B351" s="724"/>
      <c r="C351" s="806"/>
      <c r="D351" s="807"/>
      <c r="E351" s="808"/>
      <c r="F351" s="808"/>
      <c r="G351" s="752"/>
      <c r="H351" s="752"/>
    </row>
    <row r="352" spans="1:8" ht="15.75">
      <c r="A352" s="793">
        <v>17</v>
      </c>
      <c r="B352" s="894" t="s">
        <v>1218</v>
      </c>
      <c r="C352" s="879" t="s">
        <v>1091</v>
      </c>
      <c r="D352" s="895">
        <v>4</v>
      </c>
      <c r="E352" s="896"/>
      <c r="F352" s="897">
        <f>D352*E352</f>
        <v>0</v>
      </c>
      <c r="G352" s="752"/>
      <c r="H352" s="752"/>
    </row>
    <row r="353" spans="1:8" ht="15.75">
      <c r="A353" s="805"/>
      <c r="B353" s="724"/>
      <c r="C353" s="806"/>
      <c r="D353" s="807"/>
      <c r="E353" s="808"/>
      <c r="F353" s="808"/>
      <c r="G353" s="752"/>
      <c r="H353" s="752"/>
    </row>
    <row r="354" spans="1:8" ht="15.75">
      <c r="A354" s="793">
        <v>18</v>
      </c>
      <c r="B354" s="894" t="s">
        <v>1219</v>
      </c>
      <c r="C354" s="879" t="s">
        <v>1091</v>
      </c>
      <c r="D354" s="895">
        <v>4</v>
      </c>
      <c r="E354" s="896"/>
      <c r="F354" s="897">
        <f>D354*E354</f>
        <v>0</v>
      </c>
      <c r="G354" s="752"/>
      <c r="H354" s="752"/>
    </row>
    <row r="355" spans="1:8" ht="15.75">
      <c r="A355" s="805"/>
      <c r="B355" s="724"/>
      <c r="C355" s="806"/>
      <c r="D355" s="807"/>
      <c r="E355" s="808"/>
      <c r="F355" s="808"/>
      <c r="G355" s="752"/>
      <c r="H355" s="752"/>
    </row>
    <row r="356" spans="1:8" ht="31.5">
      <c r="A356" s="793">
        <v>19</v>
      </c>
      <c r="B356" s="894" t="s">
        <v>1220</v>
      </c>
      <c r="C356" s="879" t="s">
        <v>1091</v>
      </c>
      <c r="D356" s="895">
        <v>4</v>
      </c>
      <c r="E356" s="896"/>
      <c r="F356" s="897">
        <f>D356*E356</f>
        <v>0</v>
      </c>
      <c r="G356" s="752"/>
      <c r="H356" s="752"/>
    </row>
    <row r="357" spans="1:8" ht="15.75">
      <c r="A357" s="805"/>
      <c r="B357" s="724"/>
      <c r="C357" s="806"/>
      <c r="D357" s="807"/>
      <c r="E357" s="808"/>
      <c r="F357" s="808"/>
      <c r="G357" s="752"/>
      <c r="H357" s="752"/>
    </row>
    <row r="358" spans="1:8" ht="31.5">
      <c r="A358" s="793">
        <v>20</v>
      </c>
      <c r="B358" s="894" t="s">
        <v>1221</v>
      </c>
      <c r="C358" s="879" t="s">
        <v>1091</v>
      </c>
      <c r="D358" s="895">
        <v>1</v>
      </c>
      <c r="E358" s="896"/>
      <c r="F358" s="897">
        <f>D358*E358</f>
        <v>0</v>
      </c>
      <c r="G358" s="752"/>
      <c r="H358" s="752"/>
    </row>
    <row r="359" spans="1:8" ht="15.75">
      <c r="A359" s="805"/>
      <c r="B359" s="724"/>
      <c r="C359" s="806"/>
      <c r="D359" s="807"/>
      <c r="E359" s="808"/>
      <c r="F359" s="808"/>
      <c r="G359" s="752"/>
      <c r="H359" s="752"/>
    </row>
    <row r="360" spans="1:8" ht="31.5">
      <c r="A360" s="793">
        <v>21</v>
      </c>
      <c r="B360" s="894" t="s">
        <v>1222</v>
      </c>
      <c r="C360" s="879" t="s">
        <v>1091</v>
      </c>
      <c r="D360" s="895">
        <v>1</v>
      </c>
      <c r="E360" s="896"/>
      <c r="F360" s="897">
        <f>D360*E360</f>
        <v>0</v>
      </c>
      <c r="G360" s="752"/>
      <c r="H360" s="752"/>
    </row>
    <row r="361" spans="1:8" ht="15.75">
      <c r="A361" s="805"/>
      <c r="B361" s="724"/>
      <c r="C361" s="806"/>
      <c r="D361" s="807"/>
      <c r="E361" s="808"/>
      <c r="F361" s="808"/>
      <c r="G361" s="752"/>
      <c r="H361" s="752"/>
    </row>
    <row r="362" spans="1:8" ht="110.25">
      <c r="A362" s="793">
        <v>22</v>
      </c>
      <c r="B362" s="894" t="s">
        <v>1223</v>
      </c>
      <c r="C362" s="879" t="s">
        <v>1091</v>
      </c>
      <c r="D362" s="895">
        <v>1</v>
      </c>
      <c r="E362" s="896"/>
      <c r="F362" s="897">
        <f>D362*E362</f>
        <v>0</v>
      </c>
      <c r="G362" s="752"/>
      <c r="H362" s="752"/>
    </row>
    <row r="363" spans="1:8" ht="15.75">
      <c r="A363" s="747"/>
      <c r="B363" s="748"/>
      <c r="C363" s="830"/>
      <c r="D363" s="908"/>
      <c r="E363" s="909"/>
      <c r="F363" s="910"/>
      <c r="G363" s="752"/>
      <c r="H363" s="752"/>
    </row>
    <row r="364" spans="1:8" ht="15.75">
      <c r="A364" s="805">
        <v>23</v>
      </c>
      <c r="B364" s="775" t="s">
        <v>1117</v>
      </c>
      <c r="C364" s="725"/>
      <c r="D364" s="725"/>
      <c r="E364" s="774"/>
      <c r="F364" s="774"/>
      <c r="G364" s="752"/>
      <c r="H364" s="752"/>
    </row>
    <row r="365" spans="1:8" ht="15.75">
      <c r="A365" s="805"/>
      <c r="B365" s="775" t="s">
        <v>1119</v>
      </c>
      <c r="C365" s="725" t="s">
        <v>193</v>
      </c>
      <c r="D365" s="725">
        <v>10</v>
      </c>
      <c r="E365" s="774"/>
      <c r="F365" s="774">
        <f>D365*E365</f>
        <v>0</v>
      </c>
      <c r="G365" s="752"/>
      <c r="H365" s="752"/>
    </row>
    <row r="366" spans="1:8" ht="15.75">
      <c r="A366" s="805"/>
      <c r="B366" s="775" t="s">
        <v>1122</v>
      </c>
      <c r="C366" s="725" t="s">
        <v>193</v>
      </c>
      <c r="D366" s="725">
        <v>16</v>
      </c>
      <c r="E366" s="774"/>
      <c r="F366" s="774">
        <f>D366*E366</f>
        <v>0</v>
      </c>
      <c r="G366" s="752"/>
      <c r="H366" s="752"/>
    </row>
    <row r="367" spans="1:8" ht="15.75">
      <c r="A367" s="809"/>
      <c r="B367" s="776" t="s">
        <v>1123</v>
      </c>
      <c r="C367" s="778" t="s">
        <v>193</v>
      </c>
      <c r="D367" s="778">
        <v>16</v>
      </c>
      <c r="E367" s="779"/>
      <c r="F367" s="779">
        <f>D367*E367</f>
        <v>0</v>
      </c>
      <c r="G367" s="752"/>
      <c r="H367" s="752"/>
    </row>
    <row r="368" spans="1:8" ht="15.75">
      <c r="A368" s="763"/>
      <c r="B368" s="764"/>
      <c r="C368" s="749"/>
      <c r="D368" s="749"/>
      <c r="E368" s="728"/>
      <c r="F368" s="728"/>
      <c r="G368" s="752"/>
      <c r="H368" s="752"/>
    </row>
    <row r="369" spans="1:8" ht="63">
      <c r="A369" s="843" t="s">
        <v>1224</v>
      </c>
      <c r="B369" s="844" t="s">
        <v>1127</v>
      </c>
      <c r="C369" s="845" t="s">
        <v>1091</v>
      </c>
      <c r="D369" s="846">
        <v>2</v>
      </c>
      <c r="E369" s="847"/>
      <c r="F369" s="847">
        <f>D369*E369</f>
        <v>0</v>
      </c>
      <c r="G369" s="752"/>
      <c r="H369" s="752"/>
    </row>
    <row r="370" spans="1:8" ht="15.75">
      <c r="A370" s="747"/>
      <c r="B370" s="748"/>
      <c r="C370" s="830"/>
      <c r="D370" s="908"/>
      <c r="E370" s="909"/>
      <c r="F370" s="910"/>
      <c r="G370" s="752"/>
      <c r="H370" s="752"/>
    </row>
    <row r="371" spans="1:8" ht="63">
      <c r="A371" s="809">
        <v>25</v>
      </c>
      <c r="B371" s="831" t="s">
        <v>1225</v>
      </c>
      <c r="C371" s="778" t="s">
        <v>1091</v>
      </c>
      <c r="D371" s="778">
        <v>3</v>
      </c>
      <c r="E371" s="779"/>
      <c r="F371" s="779">
        <f>D371*E371</f>
        <v>0</v>
      </c>
      <c r="G371" s="752"/>
      <c r="H371" s="752"/>
    </row>
    <row r="372" spans="1:8" ht="15.75">
      <c r="A372" s="747"/>
      <c r="B372" s="748"/>
      <c r="C372" s="830"/>
      <c r="D372" s="908"/>
      <c r="E372" s="909"/>
      <c r="F372" s="910"/>
      <c r="G372" s="752"/>
      <c r="H372" s="752"/>
    </row>
    <row r="373" spans="1:8" ht="94.5">
      <c r="A373" s="747">
        <v>26</v>
      </c>
      <c r="B373" s="748" t="s">
        <v>1226</v>
      </c>
      <c r="C373" s="830"/>
      <c r="D373" s="830"/>
      <c r="E373" s="748"/>
      <c r="F373" s="748"/>
      <c r="G373" s="752"/>
      <c r="H373" s="752"/>
    </row>
    <row r="374" spans="1:8" ht="15.75">
      <c r="A374" s="793"/>
      <c r="B374" s="894" t="s">
        <v>1227</v>
      </c>
      <c r="C374" s="879" t="s">
        <v>24</v>
      </c>
      <c r="D374" s="895">
        <v>200</v>
      </c>
      <c r="E374" s="896"/>
      <c r="F374" s="897">
        <f>D374*E374</f>
        <v>0</v>
      </c>
      <c r="G374" s="752"/>
      <c r="H374" s="752"/>
    </row>
    <row r="375" spans="1:8" ht="15.75">
      <c r="A375" s="805"/>
      <c r="B375" s="724"/>
      <c r="C375" s="806"/>
      <c r="D375" s="807"/>
      <c r="E375" s="808"/>
      <c r="F375" s="808"/>
      <c r="G375" s="752"/>
      <c r="H375" s="752"/>
    </row>
    <row r="376" spans="1:8" ht="31.5">
      <c r="A376" s="793">
        <v>27</v>
      </c>
      <c r="B376" s="878" t="s">
        <v>1133</v>
      </c>
      <c r="C376" s="879" t="s">
        <v>1091</v>
      </c>
      <c r="D376" s="879">
        <v>1</v>
      </c>
      <c r="E376" s="847"/>
      <c r="F376" s="847">
        <f>D376*E376</f>
        <v>0</v>
      </c>
      <c r="G376" s="752"/>
      <c r="H376" s="752"/>
    </row>
    <row r="377" spans="1:8" ht="15.75">
      <c r="A377" s="747"/>
      <c r="B377" s="880"/>
      <c r="C377" s="830"/>
      <c r="D377" s="830"/>
      <c r="E377" s="748"/>
      <c r="F377" s="748"/>
      <c r="G377" s="752"/>
      <c r="H377" s="752"/>
    </row>
    <row r="378" spans="1:8" ht="15.75">
      <c r="A378" s="881">
        <v>28</v>
      </c>
      <c r="B378" s="878" t="s">
        <v>1134</v>
      </c>
      <c r="C378" s="879" t="s">
        <v>1091</v>
      </c>
      <c r="D378" s="879">
        <v>1</v>
      </c>
      <c r="E378" s="847"/>
      <c r="F378" s="847">
        <f>D378*E378</f>
        <v>0</v>
      </c>
      <c r="G378" s="752"/>
      <c r="H378" s="752"/>
    </row>
    <row r="379" spans="1:8" ht="15.75">
      <c r="A379" s="882"/>
      <c r="B379" s="883"/>
      <c r="C379" s="830"/>
      <c r="D379" s="830"/>
      <c r="E379" s="750"/>
      <c r="F379" s="750"/>
      <c r="G379" s="752"/>
      <c r="H379" s="752"/>
    </row>
    <row r="380" spans="1:8" ht="63">
      <c r="A380" s="884">
        <v>29</v>
      </c>
      <c r="B380" s="885" t="s">
        <v>1135</v>
      </c>
      <c r="C380" s="817" t="s">
        <v>1091</v>
      </c>
      <c r="D380" s="818">
        <v>1</v>
      </c>
      <c r="E380" s="819"/>
      <c r="F380" s="855">
        <f>+D380*E380</f>
        <v>0</v>
      </c>
      <c r="G380" s="752"/>
      <c r="H380" s="752"/>
    </row>
    <row r="381" spans="1:8" ht="15.75">
      <c r="A381" s="882"/>
      <c r="B381" s="883"/>
      <c r="C381" s="830"/>
      <c r="D381" s="830"/>
      <c r="E381" s="750"/>
      <c r="F381" s="750"/>
      <c r="G381" s="752"/>
      <c r="H381" s="752"/>
    </row>
    <row r="382" spans="1:8" ht="141.75">
      <c r="A382" s="793">
        <v>30</v>
      </c>
      <c r="B382" s="885" t="s">
        <v>1228</v>
      </c>
      <c r="C382" s="879" t="s">
        <v>1091</v>
      </c>
      <c r="D382" s="879">
        <v>1</v>
      </c>
      <c r="E382" s="847"/>
      <c r="F382" s="847">
        <f>D382*E382</f>
        <v>0</v>
      </c>
      <c r="G382" s="752"/>
      <c r="H382" s="752"/>
    </row>
    <row r="383" spans="1:8" ht="21.75" thickBot="1">
      <c r="A383" s="911"/>
      <c r="B383" s="912"/>
      <c r="C383" s="913"/>
      <c r="D383" s="914"/>
      <c r="E383" s="915" t="s">
        <v>1229</v>
      </c>
      <c r="F383" s="916">
        <f>SUM(F253:F382)</f>
        <v>0</v>
      </c>
      <c r="G383" s="752"/>
      <c r="H383" s="752"/>
    </row>
    <row r="384" spans="1:8" ht="15.75">
      <c r="A384" s="917"/>
      <c r="B384" s="918"/>
      <c r="C384" s="919"/>
      <c r="D384" s="919"/>
      <c r="E384" s="920"/>
      <c r="F384" s="920"/>
      <c r="G384" s="752"/>
      <c r="H384" s="752"/>
    </row>
    <row r="385" spans="1:8" ht="15.75">
      <c r="A385" s="917"/>
      <c r="B385" s="918"/>
      <c r="C385" s="919"/>
      <c r="D385" s="919"/>
      <c r="E385" s="920"/>
      <c r="F385" s="920"/>
      <c r="G385" s="752"/>
      <c r="H385" s="752"/>
    </row>
    <row r="386" spans="1:8" ht="42">
      <c r="A386" s="889" t="s">
        <v>1230</v>
      </c>
      <c r="B386" s="890" t="s">
        <v>1231</v>
      </c>
      <c r="C386" s="919"/>
      <c r="D386" s="919"/>
      <c r="E386" s="920"/>
      <c r="F386" s="920"/>
      <c r="G386" s="752"/>
      <c r="H386" s="752"/>
    </row>
    <row r="387" spans="1:8" ht="21">
      <c r="A387" s="889"/>
      <c r="B387" s="890"/>
      <c r="C387" s="919"/>
      <c r="D387" s="919"/>
      <c r="E387" s="920"/>
      <c r="F387" s="920"/>
      <c r="G387" s="752"/>
      <c r="H387" s="752"/>
    </row>
    <row r="388" spans="1:8" ht="93.75">
      <c r="A388" s="889"/>
      <c r="B388" s="729" t="s">
        <v>1232</v>
      </c>
      <c r="C388" s="919"/>
      <c r="D388" s="919"/>
      <c r="E388" s="920"/>
      <c r="F388" s="920"/>
      <c r="G388" s="752"/>
      <c r="H388" s="752"/>
    </row>
    <row r="389" spans="1:8" ht="15.75">
      <c r="A389" s="917"/>
      <c r="B389" s="918"/>
      <c r="C389" s="919"/>
      <c r="D389" s="919"/>
      <c r="E389" s="920"/>
      <c r="F389" s="920"/>
      <c r="G389" s="752"/>
      <c r="H389" s="752"/>
    </row>
    <row r="390" spans="1:8" ht="157.5">
      <c r="A390" s="736">
        <v>1</v>
      </c>
      <c r="B390" s="751" t="s">
        <v>1233</v>
      </c>
      <c r="C390" s="752"/>
      <c r="D390" s="739"/>
      <c r="E390" s="740"/>
      <c r="F390" s="752"/>
      <c r="G390" s="752"/>
      <c r="H390" s="752"/>
    </row>
    <row r="391" spans="1:8" ht="63">
      <c r="A391" s="753"/>
      <c r="B391" s="741" t="s">
        <v>1026</v>
      </c>
      <c r="C391" s="752"/>
      <c r="D391" s="739"/>
      <c r="E391" s="740"/>
      <c r="F391" s="752"/>
      <c r="G391" s="752"/>
      <c r="H391" s="752"/>
    </row>
    <row r="392" spans="1:8" ht="15.75">
      <c r="A392" s="921"/>
      <c r="B392" s="751" t="s">
        <v>1234</v>
      </c>
      <c r="C392" s="752"/>
      <c r="D392" s="739"/>
      <c r="E392" s="740"/>
      <c r="F392" s="752"/>
      <c r="G392" s="752"/>
      <c r="H392" s="752"/>
    </row>
    <row r="393" spans="1:8" ht="15.75">
      <c r="A393" s="921"/>
      <c r="B393" s="751" t="s">
        <v>1235</v>
      </c>
      <c r="C393" s="752"/>
      <c r="D393" s="739"/>
      <c r="E393" s="740"/>
      <c r="F393" s="752"/>
      <c r="G393" s="752"/>
      <c r="H393" s="752"/>
    </row>
    <row r="394" spans="1:8" ht="31.5">
      <c r="A394" s="921"/>
      <c r="B394" s="751" t="s">
        <v>1236</v>
      </c>
      <c r="C394" s="752"/>
      <c r="D394" s="739"/>
      <c r="E394" s="752"/>
      <c r="F394" s="752"/>
      <c r="G394" s="752"/>
      <c r="H394" s="752"/>
    </row>
    <row r="395" spans="1:8" ht="15.75">
      <c r="A395" s="921"/>
      <c r="B395" s="751" t="s">
        <v>1237</v>
      </c>
      <c r="C395" s="752"/>
      <c r="D395" s="739"/>
      <c r="E395" s="752"/>
      <c r="F395" s="752"/>
      <c r="G395" s="752"/>
      <c r="H395" s="752"/>
    </row>
    <row r="396" spans="1:8" ht="15.75">
      <c r="A396" s="921"/>
      <c r="B396" s="751" t="s">
        <v>1238</v>
      </c>
      <c r="C396" s="752"/>
      <c r="D396" s="739"/>
      <c r="E396" s="752"/>
      <c r="F396" s="752"/>
      <c r="G396" s="752"/>
      <c r="H396" s="752"/>
    </row>
    <row r="397" spans="1:8" ht="15.75">
      <c r="A397" s="922"/>
      <c r="B397" s="754" t="s">
        <v>1239</v>
      </c>
      <c r="C397" s="744" t="s">
        <v>104</v>
      </c>
      <c r="D397" s="744">
        <v>3</v>
      </c>
      <c r="E397" s="745"/>
      <c r="F397" s="745">
        <f>D397*E397</f>
        <v>0</v>
      </c>
      <c r="G397" s="752"/>
      <c r="H397" s="752"/>
    </row>
    <row r="398" spans="1:8" ht="15.75">
      <c r="A398" s="917"/>
      <c r="B398" s="918"/>
      <c r="C398" s="919"/>
      <c r="D398" s="919"/>
      <c r="E398" s="920"/>
      <c r="F398" s="920"/>
      <c r="G398" s="752"/>
      <c r="H398" s="752"/>
    </row>
    <row r="399" spans="1:8" ht="94.5">
      <c r="A399" s="736">
        <v>2</v>
      </c>
      <c r="B399" s="751" t="s">
        <v>1240</v>
      </c>
      <c r="C399" s="752"/>
      <c r="D399" s="739"/>
      <c r="E399" s="752"/>
      <c r="F399" s="752"/>
      <c r="G399" s="752"/>
      <c r="H399" s="752"/>
    </row>
    <row r="400" spans="1:8" ht="15.75">
      <c r="A400" s="921"/>
      <c r="B400" s="751" t="s">
        <v>1145</v>
      </c>
      <c r="C400" s="752"/>
      <c r="D400" s="739"/>
      <c r="E400" s="752"/>
      <c r="F400" s="752"/>
      <c r="G400" s="752"/>
      <c r="H400" s="752"/>
    </row>
    <row r="401" spans="1:8" ht="15.75">
      <c r="A401" s="921"/>
      <c r="B401" s="751" t="s">
        <v>1241</v>
      </c>
      <c r="C401" s="752"/>
      <c r="D401" s="739"/>
      <c r="E401" s="752"/>
      <c r="F401" s="752"/>
      <c r="G401" s="752"/>
      <c r="H401" s="752"/>
    </row>
    <row r="402" spans="1:8" ht="15.75">
      <c r="A402" s="921"/>
      <c r="B402" s="751" t="s">
        <v>1242</v>
      </c>
      <c r="C402" s="752"/>
      <c r="D402" s="739"/>
      <c r="E402" s="752"/>
      <c r="F402" s="752"/>
      <c r="G402" s="752"/>
      <c r="H402" s="752"/>
    </row>
    <row r="403" spans="1:8" ht="15.75">
      <c r="A403" s="921"/>
      <c r="B403" s="751" t="s">
        <v>1243</v>
      </c>
      <c r="C403" s="752"/>
      <c r="D403" s="739"/>
      <c r="E403" s="752"/>
      <c r="F403" s="752"/>
      <c r="G403" s="752"/>
      <c r="H403" s="752"/>
    </row>
    <row r="404" spans="1:8" ht="15.75">
      <c r="A404" s="922"/>
      <c r="B404" s="754" t="s">
        <v>1244</v>
      </c>
      <c r="C404" s="744" t="s">
        <v>104</v>
      </c>
      <c r="D404" s="744">
        <v>3</v>
      </c>
      <c r="E404" s="745"/>
      <c r="F404" s="745">
        <f>D404*E404</f>
        <v>0</v>
      </c>
      <c r="G404" s="752"/>
      <c r="H404" s="752"/>
    </row>
    <row r="405" spans="1:8" ht="15.75">
      <c r="A405" s="917"/>
      <c r="B405" s="918"/>
      <c r="C405" s="919"/>
      <c r="D405" s="919"/>
      <c r="E405" s="920"/>
      <c r="F405" s="920"/>
      <c r="G405" s="752"/>
      <c r="H405" s="752"/>
    </row>
    <row r="406" spans="1:8" ht="110.25">
      <c r="A406" s="923">
        <v>3</v>
      </c>
      <c r="B406" s="924" t="s">
        <v>1245</v>
      </c>
      <c r="C406" s="925"/>
      <c r="D406" s="926"/>
      <c r="E406" s="927"/>
      <c r="F406" s="928"/>
      <c r="G406" s="752"/>
      <c r="H406" s="752"/>
    </row>
    <row r="407" spans="1:8" ht="15.75">
      <c r="A407" s="923"/>
      <c r="B407" s="924" t="s">
        <v>1246</v>
      </c>
      <c r="C407" s="925" t="s">
        <v>181</v>
      </c>
      <c r="D407" s="926">
        <v>90</v>
      </c>
      <c r="E407" s="927"/>
      <c r="F407" s="928">
        <f>+D407*E407</f>
        <v>0</v>
      </c>
      <c r="G407" s="752"/>
      <c r="H407" s="752"/>
    </row>
    <row r="408" spans="1:8" ht="15.75">
      <c r="A408" s="929"/>
      <c r="B408" s="930" t="s">
        <v>1247</v>
      </c>
      <c r="C408" s="931" t="s">
        <v>181</v>
      </c>
      <c r="D408" s="932">
        <v>45</v>
      </c>
      <c r="E408" s="933"/>
      <c r="F408" s="934">
        <f>+D408*E408</f>
        <v>0</v>
      </c>
      <c r="G408" s="752"/>
      <c r="H408" s="752"/>
    </row>
    <row r="409" spans="1:8" ht="15.75">
      <c r="A409" s="923"/>
      <c r="B409" s="924"/>
      <c r="C409" s="925"/>
      <c r="D409" s="926"/>
      <c r="E409" s="927"/>
      <c r="F409" s="928"/>
      <c r="G409" s="752"/>
      <c r="H409" s="752"/>
    </row>
    <row r="410" spans="1:8" ht="204.75">
      <c r="A410" s="923">
        <v>4</v>
      </c>
      <c r="B410" s="924" t="s">
        <v>1248</v>
      </c>
      <c r="C410" s="925"/>
      <c r="D410" s="926"/>
      <c r="E410" s="927"/>
      <c r="F410" s="928"/>
      <c r="G410" s="752"/>
      <c r="H410" s="752"/>
    </row>
    <row r="411" spans="1:8" ht="15.75">
      <c r="A411" s="929"/>
      <c r="B411" s="930" t="s">
        <v>1249</v>
      </c>
      <c r="C411" s="931" t="s">
        <v>1250</v>
      </c>
      <c r="D411" s="932">
        <v>20</v>
      </c>
      <c r="E411" s="933"/>
      <c r="F411" s="934">
        <f>+D411*E411</f>
        <v>0</v>
      </c>
      <c r="G411" s="752"/>
      <c r="H411" s="752"/>
    </row>
    <row r="412" spans="1:8" ht="15.75">
      <c r="A412" s="917"/>
      <c r="B412" s="918"/>
      <c r="C412" s="919"/>
      <c r="D412" s="919"/>
      <c r="E412" s="920"/>
      <c r="F412" s="920"/>
      <c r="G412" s="752"/>
      <c r="H412" s="752"/>
    </row>
    <row r="413" spans="1:8" ht="15.75">
      <c r="A413" s="860"/>
      <c r="B413" s="935" t="s">
        <v>1251</v>
      </c>
      <c r="C413" s="936"/>
      <c r="D413" s="937"/>
      <c r="E413" s="938"/>
      <c r="F413" s="928"/>
      <c r="G413" s="752"/>
      <c r="H413" s="752"/>
    </row>
    <row r="414" spans="1:8" ht="15.75">
      <c r="A414" s="860"/>
      <c r="B414" s="935"/>
      <c r="C414" s="936"/>
      <c r="D414" s="937"/>
      <c r="E414" s="938"/>
      <c r="F414" s="928"/>
      <c r="G414" s="752"/>
      <c r="H414" s="752"/>
    </row>
    <row r="415" spans="1:8" ht="63">
      <c r="A415" s="763">
        <v>5</v>
      </c>
      <c r="B415" s="748" t="s">
        <v>1252</v>
      </c>
      <c r="C415" s="728"/>
      <c r="D415" s="728"/>
      <c r="E415" s="766"/>
      <c r="F415" s="766"/>
      <c r="G415" s="752"/>
      <c r="H415" s="752"/>
    </row>
    <row r="416" spans="1:8" ht="15.75">
      <c r="A416" s="939"/>
      <c r="B416" s="894" t="s">
        <v>1253</v>
      </c>
      <c r="C416" s="940" t="s">
        <v>104</v>
      </c>
      <c r="D416" s="941">
        <v>15</v>
      </c>
      <c r="E416" s="942"/>
      <c r="F416" s="943">
        <f>+D416*E416</f>
        <v>0</v>
      </c>
      <c r="G416" s="752"/>
      <c r="H416" s="752"/>
    </row>
    <row r="417" spans="1:8" ht="15.75">
      <c r="A417" s="860"/>
      <c r="B417" s="935"/>
      <c r="C417" s="936"/>
      <c r="D417" s="937"/>
      <c r="E417" s="938"/>
      <c r="F417" s="928"/>
      <c r="G417" s="752"/>
      <c r="H417" s="752"/>
    </row>
    <row r="418" spans="1:8" ht="63">
      <c r="A418" s="763">
        <v>6</v>
      </c>
      <c r="B418" s="748" t="s">
        <v>1254</v>
      </c>
      <c r="C418" s="728"/>
      <c r="D418" s="728"/>
      <c r="E418" s="766"/>
      <c r="F418" s="766"/>
      <c r="G418" s="752"/>
      <c r="H418" s="752"/>
    </row>
    <row r="419" spans="1:8" ht="15.75">
      <c r="A419" s="939"/>
      <c r="B419" s="894" t="s">
        <v>1253</v>
      </c>
      <c r="C419" s="940" t="s">
        <v>104</v>
      </c>
      <c r="D419" s="941">
        <v>15</v>
      </c>
      <c r="E419" s="942"/>
      <c r="F419" s="943">
        <f>+D419*E419</f>
        <v>0</v>
      </c>
      <c r="G419" s="752"/>
      <c r="H419" s="752"/>
    </row>
    <row r="420" spans="1:8" ht="15.75">
      <c r="A420" s="917"/>
      <c r="B420" s="918"/>
      <c r="C420" s="919"/>
      <c r="D420" s="919"/>
      <c r="E420" s="920"/>
      <c r="F420" s="920"/>
      <c r="G420" s="752"/>
      <c r="H420" s="752"/>
    </row>
    <row r="421" spans="1:8" ht="47.25">
      <c r="A421" s="944">
        <v>7</v>
      </c>
      <c r="B421" s="894" t="s">
        <v>1255</v>
      </c>
      <c r="C421" s="945" t="s">
        <v>104</v>
      </c>
      <c r="D421" s="946">
        <v>6</v>
      </c>
      <c r="E421" s="942"/>
      <c r="F421" s="943">
        <f>+D421*E421</f>
        <v>0</v>
      </c>
      <c r="G421" s="752"/>
      <c r="H421" s="752"/>
    </row>
    <row r="422" spans="1:8" ht="15.75">
      <c r="A422" s="860"/>
      <c r="B422" s="935"/>
      <c r="C422" s="936"/>
      <c r="D422" s="937"/>
      <c r="E422" s="938"/>
      <c r="F422" s="928"/>
      <c r="G422" s="752"/>
      <c r="H422" s="752"/>
    </row>
    <row r="423" spans="1:8" ht="63">
      <c r="A423" s="852">
        <v>8</v>
      </c>
      <c r="B423" s="947" t="s">
        <v>1256</v>
      </c>
      <c r="C423" s="948" t="s">
        <v>1091</v>
      </c>
      <c r="D423" s="948">
        <v>1</v>
      </c>
      <c r="E423" s="933"/>
      <c r="F423" s="933">
        <f>E423*D423</f>
        <v>0</v>
      </c>
      <c r="G423" s="752"/>
      <c r="H423" s="752"/>
    </row>
    <row r="424" spans="1:8" ht="15.75">
      <c r="A424" s="860"/>
      <c r="B424" s="935"/>
      <c r="C424" s="936"/>
      <c r="D424" s="937"/>
      <c r="E424" s="938"/>
      <c r="F424" s="928"/>
      <c r="G424" s="752"/>
      <c r="H424" s="752"/>
    </row>
    <row r="425" spans="1:8" ht="31.5">
      <c r="A425" s="949">
        <v>9</v>
      </c>
      <c r="B425" s="930" t="s">
        <v>1257</v>
      </c>
      <c r="C425" s="950" t="s">
        <v>1091</v>
      </c>
      <c r="D425" s="951">
        <v>1</v>
      </c>
      <c r="E425" s="952"/>
      <c r="F425" s="934">
        <f>+D425*E425</f>
        <v>0</v>
      </c>
      <c r="G425" s="752"/>
      <c r="H425" s="752"/>
    </row>
    <row r="426" spans="1:8" ht="15.75">
      <c r="A426" s="953"/>
      <c r="B426" s="954"/>
      <c r="C426" s="925"/>
      <c r="D426" s="926"/>
      <c r="E426" s="938"/>
      <c r="F426" s="938"/>
      <c r="G426" s="752"/>
      <c r="H426" s="752"/>
    </row>
    <row r="427" spans="1:8" ht="126.75" thickBot="1">
      <c r="A427" s="949">
        <v>10</v>
      </c>
      <c r="B427" s="930" t="s">
        <v>1258</v>
      </c>
      <c r="C427" s="950" t="s">
        <v>1091</v>
      </c>
      <c r="D427" s="951">
        <v>1</v>
      </c>
      <c r="E427" s="952"/>
      <c r="F427" s="934">
        <f>+D427*E427</f>
        <v>0</v>
      </c>
      <c r="G427" s="752"/>
      <c r="H427" s="752"/>
    </row>
    <row r="428" spans="1:8" ht="21.75" thickBot="1">
      <c r="A428" s="955"/>
      <c r="B428" s="924"/>
      <c r="C428" s="956"/>
      <c r="D428" s="937"/>
      <c r="E428" s="887" t="s">
        <v>1259</v>
      </c>
      <c r="F428" s="888">
        <f>SUM(F390:F427)</f>
        <v>0</v>
      </c>
      <c r="G428" s="752"/>
      <c r="H428" s="752"/>
    </row>
    <row r="429" spans="1:8" ht="15.75">
      <c r="A429" s="917"/>
      <c r="B429" s="918"/>
      <c r="C429" s="919"/>
      <c r="D429" s="919"/>
      <c r="E429" s="920"/>
      <c r="F429" s="920"/>
      <c r="G429" s="752"/>
      <c r="H429" s="752"/>
    </row>
    <row r="430" spans="1:8" ht="15.75">
      <c r="A430" s="917"/>
      <c r="B430" s="918"/>
      <c r="C430" s="919"/>
      <c r="D430" s="919"/>
      <c r="E430" s="920"/>
      <c r="F430" s="920"/>
      <c r="G430" s="752"/>
      <c r="H430" s="752"/>
    </row>
    <row r="431" spans="1:8" ht="42">
      <c r="A431" s="889" t="s">
        <v>1260</v>
      </c>
      <c r="B431" s="890" t="s">
        <v>1261</v>
      </c>
      <c r="C431" s="919"/>
      <c r="D431" s="919"/>
      <c r="E431" s="920"/>
      <c r="F431" s="920"/>
      <c r="G431" s="752"/>
      <c r="H431" s="752"/>
    </row>
    <row r="432" spans="1:8" ht="21">
      <c r="A432" s="889"/>
      <c r="B432" s="890"/>
      <c r="C432" s="919"/>
      <c r="D432" s="919"/>
      <c r="E432" s="920"/>
      <c r="F432" s="920"/>
      <c r="G432" s="752"/>
      <c r="H432" s="752"/>
    </row>
    <row r="433" spans="1:8" ht="93.75">
      <c r="A433" s="917"/>
      <c r="B433" s="729" t="s">
        <v>1232</v>
      </c>
      <c r="C433" s="919"/>
      <c r="D433" s="919"/>
      <c r="E433" s="920"/>
      <c r="F433" s="920"/>
      <c r="G433" s="752"/>
      <c r="H433" s="752"/>
    </row>
    <row r="434" spans="1:8" ht="15.75">
      <c r="A434" s="917"/>
      <c r="B434" s="918"/>
      <c r="C434" s="919"/>
      <c r="D434" s="919"/>
      <c r="E434" s="920"/>
      <c r="F434" s="920"/>
      <c r="G434" s="752"/>
      <c r="H434" s="752"/>
    </row>
    <row r="435" spans="1:8" ht="78.75">
      <c r="A435" s="860"/>
      <c r="B435" s="957" t="s">
        <v>1262</v>
      </c>
      <c r="C435" s="958"/>
      <c r="D435" s="959"/>
      <c r="E435" s="927"/>
      <c r="F435" s="927"/>
      <c r="G435" s="752"/>
      <c r="H435" s="752"/>
    </row>
    <row r="436" spans="1:8" ht="78.75">
      <c r="A436" s="860"/>
      <c r="B436" s="957" t="s">
        <v>1263</v>
      </c>
      <c r="C436" s="958"/>
      <c r="D436" s="959"/>
      <c r="E436" s="927"/>
      <c r="F436" s="927"/>
      <c r="G436" s="752"/>
      <c r="H436" s="752"/>
    </row>
    <row r="437" spans="1:8" ht="47.25">
      <c r="A437" s="860"/>
      <c r="B437" s="957" t="s">
        <v>1264</v>
      </c>
      <c r="C437" s="958"/>
      <c r="D437" s="959"/>
      <c r="E437" s="927"/>
      <c r="F437" s="927"/>
      <c r="G437" s="752"/>
      <c r="H437" s="752"/>
    </row>
    <row r="438" spans="1:8" ht="47.25">
      <c r="A438" s="860"/>
      <c r="B438" s="957" t="s">
        <v>1265</v>
      </c>
      <c r="C438" s="958"/>
      <c r="D438" s="959"/>
      <c r="E438" s="927"/>
      <c r="F438" s="927"/>
      <c r="G438" s="752"/>
      <c r="H438" s="752"/>
    </row>
    <row r="439" spans="1:8" ht="15.75">
      <c r="A439" s="860"/>
      <c r="B439" s="957"/>
      <c r="C439" s="958"/>
      <c r="D439" s="959"/>
      <c r="E439" s="927"/>
      <c r="F439" s="927"/>
      <c r="G439" s="752"/>
      <c r="H439" s="752"/>
    </row>
    <row r="440" spans="1:8" ht="15.75">
      <c r="A440" s="860"/>
      <c r="B440" s="957"/>
      <c r="C440" s="958"/>
      <c r="D440" s="959"/>
      <c r="E440" s="927"/>
      <c r="F440" s="927"/>
      <c r="G440" s="752"/>
      <c r="H440" s="752"/>
    </row>
    <row r="441" spans="1:8" ht="110.25">
      <c r="A441" s="960" t="s">
        <v>184</v>
      </c>
      <c r="B441" s="961" t="s">
        <v>1266</v>
      </c>
      <c r="C441" s="962"/>
      <c r="D441" s="963"/>
      <c r="E441" s="927"/>
      <c r="F441" s="927"/>
      <c r="G441" s="752"/>
      <c r="H441" s="752"/>
    </row>
    <row r="442" spans="1:8" ht="15.75">
      <c r="A442" s="964"/>
      <c r="B442" s="965"/>
      <c r="C442" s="966"/>
      <c r="D442" s="967"/>
      <c r="E442" s="927"/>
      <c r="F442" s="927"/>
      <c r="G442" s="752"/>
      <c r="H442" s="752"/>
    </row>
    <row r="443" spans="1:8" ht="15.75">
      <c r="A443" s="968"/>
      <c r="B443" s="861" t="s">
        <v>1267</v>
      </c>
      <c r="C443" s="969"/>
      <c r="D443" s="970"/>
      <c r="E443" s="927"/>
      <c r="F443" s="927"/>
      <c r="G443" s="752"/>
      <c r="H443" s="752"/>
    </row>
    <row r="444" spans="1:8" ht="15.75">
      <c r="A444" s="968"/>
      <c r="B444" s="861" t="s">
        <v>1268</v>
      </c>
      <c r="C444" s="969"/>
      <c r="D444" s="970"/>
      <c r="E444" s="927"/>
      <c r="F444" s="927"/>
      <c r="G444" s="752"/>
      <c r="H444" s="752"/>
    </row>
    <row r="445" spans="1:8" ht="15.75">
      <c r="A445" s="968"/>
      <c r="B445" s="861" t="s">
        <v>1269</v>
      </c>
      <c r="C445" s="969"/>
      <c r="D445" s="970"/>
      <c r="E445" s="927"/>
      <c r="F445" s="927"/>
      <c r="G445" s="752"/>
      <c r="H445" s="752"/>
    </row>
    <row r="446" spans="1:8" ht="31.5">
      <c r="A446" s="968"/>
      <c r="B446" s="971" t="s">
        <v>1270</v>
      </c>
      <c r="C446" s="972" t="s">
        <v>1091</v>
      </c>
      <c r="D446" s="973">
        <v>43</v>
      </c>
      <c r="E446" s="750"/>
      <c r="F446" s="808">
        <f>E446*D446</f>
        <v>0</v>
      </c>
      <c r="G446" s="752"/>
      <c r="H446" s="752"/>
    </row>
    <row r="447" spans="1:8" ht="15.75">
      <c r="A447" s="974"/>
      <c r="B447" s="975" t="s">
        <v>1271</v>
      </c>
      <c r="C447" s="744" t="s">
        <v>193</v>
      </c>
      <c r="D447" s="976">
        <v>43</v>
      </c>
      <c r="E447" s="847"/>
      <c r="F447" s="812">
        <f>E447*D447</f>
        <v>0</v>
      </c>
      <c r="G447" s="752"/>
      <c r="H447" s="752"/>
    </row>
    <row r="448" spans="1:8" ht="15.75">
      <c r="A448" s="860"/>
      <c r="B448" s="957"/>
      <c r="C448" s="958"/>
      <c r="D448" s="959"/>
      <c r="E448" s="927"/>
      <c r="F448" s="927"/>
      <c r="G448" s="752"/>
      <c r="H448" s="752"/>
    </row>
    <row r="449" spans="1:8" ht="110.25">
      <c r="A449" s="860">
        <v>2</v>
      </c>
      <c r="B449" s="977" t="s">
        <v>1309</v>
      </c>
      <c r="C449" s="958"/>
      <c r="D449" s="959"/>
      <c r="E449" s="927"/>
      <c r="F449" s="927"/>
      <c r="G449" s="752"/>
      <c r="H449" s="752"/>
    </row>
    <row r="450" spans="1:8" ht="15.75">
      <c r="A450" s="860"/>
      <c r="B450" s="977"/>
      <c r="C450" s="958"/>
      <c r="D450" s="959"/>
      <c r="E450" s="927"/>
      <c r="F450" s="927"/>
      <c r="G450" s="752"/>
      <c r="H450" s="752"/>
    </row>
    <row r="451" spans="1:8" ht="31.5">
      <c r="A451" s="860"/>
      <c r="B451" s="977" t="s">
        <v>1272</v>
      </c>
      <c r="C451" s="830"/>
      <c r="D451" s="830"/>
      <c r="E451" s="927"/>
      <c r="F451" s="927"/>
      <c r="G451" s="752"/>
      <c r="H451" s="752"/>
    </row>
    <row r="452" spans="1:8" ht="63">
      <c r="A452" s="860"/>
      <c r="B452" s="978" t="s">
        <v>1273</v>
      </c>
      <c r="C452" s="830" t="s">
        <v>181</v>
      </c>
      <c r="D452" s="830">
        <v>43</v>
      </c>
      <c r="E452" s="750"/>
      <c r="F452" s="808">
        <f>E452*D452</f>
        <v>0</v>
      </c>
      <c r="G452" s="752"/>
      <c r="H452" s="752"/>
    </row>
    <row r="453" spans="1:8" ht="63">
      <c r="A453" s="852"/>
      <c r="B453" s="979" t="s">
        <v>1274</v>
      </c>
      <c r="C453" s="879" t="s">
        <v>181</v>
      </c>
      <c r="D453" s="879">
        <v>195</v>
      </c>
      <c r="E453" s="847"/>
      <c r="F453" s="812">
        <f>E453*D453</f>
        <v>0</v>
      </c>
      <c r="G453" s="752"/>
      <c r="H453" s="752"/>
    </row>
    <row r="454" spans="1:8" ht="15.75">
      <c r="A454" s="860"/>
      <c r="B454" s="980"/>
      <c r="C454" s="830"/>
      <c r="D454" s="830"/>
      <c r="E454" s="927"/>
      <c r="F454" s="927"/>
      <c r="G454" s="752"/>
      <c r="H454" s="752"/>
    </row>
    <row r="455" spans="1:8" ht="15.75">
      <c r="A455" s="860">
        <v>3</v>
      </c>
      <c r="B455" s="775" t="s">
        <v>1275</v>
      </c>
      <c r="C455" s="981"/>
      <c r="D455" s="830"/>
      <c r="E455" s="927"/>
      <c r="F455" s="927"/>
      <c r="G455" s="752"/>
      <c r="H455" s="752"/>
    </row>
    <row r="456" spans="1:8" ht="63">
      <c r="A456" s="860"/>
      <c r="B456" s="775" t="s">
        <v>1310</v>
      </c>
      <c r="C456" s="981"/>
      <c r="D456" s="830"/>
      <c r="E456" s="927"/>
      <c r="F456" s="927"/>
      <c r="G456" s="752"/>
      <c r="H456" s="752"/>
    </row>
    <row r="457" spans="1:8" ht="15.75">
      <c r="A457" s="852"/>
      <c r="B457" s="982" t="s">
        <v>1276</v>
      </c>
      <c r="C457" s="983" t="s">
        <v>181</v>
      </c>
      <c r="D457" s="787">
        <v>120</v>
      </c>
      <c r="E457" s="847"/>
      <c r="F457" s="812">
        <f>E457*D457</f>
        <v>0</v>
      </c>
      <c r="G457" s="752"/>
      <c r="H457" s="752"/>
    </row>
    <row r="458" spans="1:8" ht="15.75">
      <c r="A458" s="860"/>
      <c r="B458" s="980"/>
      <c r="C458" s="981"/>
      <c r="D458" s="749"/>
      <c r="E458" s="927"/>
      <c r="F458" s="927"/>
      <c r="G458" s="752"/>
      <c r="H458" s="752"/>
    </row>
    <row r="459" spans="1:8" ht="78.75">
      <c r="A459" s="860">
        <v>4</v>
      </c>
      <c r="B459" s="984" t="s">
        <v>1277</v>
      </c>
      <c r="C459" s="985"/>
      <c r="D459" s="986"/>
      <c r="E459" s="927"/>
      <c r="F459" s="927"/>
      <c r="G459" s="752"/>
      <c r="H459" s="752"/>
    </row>
    <row r="460" spans="1:8" ht="15.75">
      <c r="A460" s="860"/>
      <c r="B460" s="987" t="s">
        <v>1278</v>
      </c>
      <c r="C460" s="988"/>
      <c r="D460" s="988"/>
      <c r="E460" s="927"/>
      <c r="F460" s="927"/>
      <c r="G460" s="752"/>
      <c r="H460" s="752"/>
    </row>
    <row r="461" spans="1:8" ht="15.75">
      <c r="A461" s="852"/>
      <c r="B461" s="989" t="s">
        <v>1279</v>
      </c>
      <c r="C461" s="787" t="s">
        <v>193</v>
      </c>
      <c r="D461" s="787">
        <v>43</v>
      </c>
      <c r="E461" s="847"/>
      <c r="F461" s="812">
        <f>E461*D461</f>
        <v>0</v>
      </c>
      <c r="G461" s="752"/>
      <c r="H461" s="752"/>
    </row>
    <row r="462" spans="1:8" ht="15.75">
      <c r="A462" s="860"/>
      <c r="B462" s="957"/>
      <c r="C462" s="958"/>
      <c r="D462" s="959"/>
      <c r="E462" s="927"/>
      <c r="F462" s="927"/>
      <c r="G462" s="752"/>
      <c r="H462" s="752"/>
    </row>
    <row r="463" spans="1:8" ht="63">
      <c r="A463" s="881">
        <v>5</v>
      </c>
      <c r="B463" s="885" t="s">
        <v>1135</v>
      </c>
      <c r="C463" s="817" t="s">
        <v>1091</v>
      </c>
      <c r="D463" s="818">
        <v>1</v>
      </c>
      <c r="E463" s="819"/>
      <c r="F463" s="855">
        <f>+D463*E463</f>
        <v>0</v>
      </c>
      <c r="G463" s="752"/>
      <c r="H463" s="752"/>
    </row>
    <row r="464" spans="1:8" ht="15.75">
      <c r="A464" s="882"/>
      <c r="B464" s="990"/>
      <c r="C464" s="769"/>
      <c r="D464" s="770"/>
      <c r="E464" s="771"/>
      <c r="F464" s="859"/>
      <c r="G464" s="752"/>
      <c r="H464" s="752"/>
    </row>
    <row r="465" spans="1:8" ht="15.75">
      <c r="A465" s="852">
        <v>6</v>
      </c>
      <c r="B465" s="991" t="s">
        <v>1280</v>
      </c>
      <c r="C465" s="948" t="s">
        <v>1091</v>
      </c>
      <c r="D465" s="948">
        <v>1</v>
      </c>
      <c r="E465" s="933"/>
      <c r="F465" s="933">
        <f>E465*D465</f>
        <v>0</v>
      </c>
      <c r="G465" s="752"/>
      <c r="H465" s="752"/>
    </row>
    <row r="466" spans="1:8" ht="15.75">
      <c r="A466" s="992"/>
      <c r="B466" s="993"/>
      <c r="C466" s="994"/>
      <c r="D466" s="994"/>
      <c r="E466" s="995"/>
      <c r="F466" s="995"/>
      <c r="G466" s="752"/>
      <c r="H466" s="752"/>
    </row>
    <row r="467" spans="1:8" ht="63">
      <c r="A467" s="852">
        <v>7</v>
      </c>
      <c r="B467" s="991" t="s">
        <v>1281</v>
      </c>
      <c r="C467" s="948" t="s">
        <v>1091</v>
      </c>
      <c r="D467" s="948">
        <v>1</v>
      </c>
      <c r="E467" s="933"/>
      <c r="F467" s="933">
        <f>E467*D467</f>
        <v>0</v>
      </c>
      <c r="G467" s="752"/>
      <c r="H467" s="752"/>
    </row>
    <row r="468" spans="1:8" ht="15.75">
      <c r="A468" s="992"/>
      <c r="B468" s="993"/>
      <c r="C468" s="994"/>
      <c r="D468" s="994"/>
      <c r="E468" s="995"/>
      <c r="F468" s="995"/>
      <c r="G468" s="752"/>
      <c r="H468" s="752"/>
    </row>
    <row r="469" spans="1:8" ht="63">
      <c r="A469" s="852">
        <v>8</v>
      </c>
      <c r="B469" s="947" t="s">
        <v>1256</v>
      </c>
      <c r="C469" s="948" t="s">
        <v>1091</v>
      </c>
      <c r="D469" s="948">
        <v>1</v>
      </c>
      <c r="E469" s="933"/>
      <c r="F469" s="933">
        <f>E469*D469</f>
        <v>0</v>
      </c>
      <c r="G469" s="752"/>
      <c r="H469" s="752"/>
    </row>
    <row r="470" spans="1:8" ht="24" thickBot="1">
      <c r="A470" s="860"/>
      <c r="B470" s="996"/>
      <c r="C470" s="958"/>
      <c r="D470" s="959"/>
      <c r="E470" s="997" t="s">
        <v>1282</v>
      </c>
      <c r="F470" s="998">
        <f>SUM(F435:F469)</f>
        <v>0</v>
      </c>
      <c r="G470" s="752"/>
      <c r="H470" s="752"/>
    </row>
    <row r="471" spans="1:8" ht="21">
      <c r="A471" s="889"/>
      <c r="B471" s="890"/>
      <c r="C471" s="999"/>
      <c r="D471" s="999"/>
      <c r="E471" s="1000"/>
      <c r="F471" s="1000"/>
      <c r="G471" s="752"/>
      <c r="H471" s="752"/>
    </row>
    <row r="472" spans="1:8" ht="15.75">
      <c r="A472" s="999"/>
      <c r="B472" s="1001"/>
      <c r="C472" s="999"/>
      <c r="D472" s="999"/>
      <c r="E472" s="1000"/>
      <c r="F472" s="1000"/>
      <c r="G472" s="752"/>
      <c r="H472" s="752"/>
    </row>
    <row r="473" spans="1:8" ht="21">
      <c r="A473" s="1002"/>
      <c r="B473" s="1003" t="s">
        <v>1283</v>
      </c>
      <c r="C473" s="1004"/>
      <c r="D473" s="1004"/>
      <c r="E473" s="1005"/>
      <c r="F473" s="1005"/>
      <c r="G473" s="752"/>
      <c r="H473" s="752"/>
    </row>
    <row r="474" spans="1:8" ht="15.75">
      <c r="A474" s="1002"/>
      <c r="B474" s="1004"/>
      <c r="C474" s="1006"/>
      <c r="D474" s="1006"/>
      <c r="E474" s="1007"/>
      <c r="F474" s="1007"/>
      <c r="G474" s="752"/>
      <c r="H474" s="752"/>
    </row>
    <row r="475" spans="1:8" ht="93.75">
      <c r="A475" s="1008" t="s">
        <v>13</v>
      </c>
      <c r="B475" s="1009" t="s">
        <v>1284</v>
      </c>
      <c r="C475" s="1010"/>
      <c r="D475" s="1010"/>
      <c r="E475" s="1011"/>
      <c r="F475" s="1012">
        <f>+F246</f>
        <v>0</v>
      </c>
      <c r="G475" s="752"/>
      <c r="H475" s="752"/>
    </row>
    <row r="476" spans="1:8" ht="112.5">
      <c r="A476" s="1008" t="s">
        <v>187</v>
      </c>
      <c r="B476" s="1013" t="s">
        <v>1285</v>
      </c>
      <c r="C476" s="1010"/>
      <c r="D476" s="1010"/>
      <c r="E476" s="1011"/>
      <c r="F476" s="1012">
        <f>+F383</f>
        <v>0</v>
      </c>
      <c r="G476" s="752"/>
      <c r="H476" s="752"/>
    </row>
    <row r="477" spans="1:8" ht="37.5">
      <c r="A477" s="1008" t="s">
        <v>189</v>
      </c>
      <c r="B477" s="1013" t="s">
        <v>1231</v>
      </c>
      <c r="C477" s="1010"/>
      <c r="D477" s="1010"/>
      <c r="E477" s="1011"/>
      <c r="F477" s="1012">
        <f>+F428</f>
        <v>0</v>
      </c>
      <c r="G477" s="752"/>
      <c r="H477" s="752"/>
    </row>
    <row r="478" spans="1:8" ht="18.75">
      <c r="A478" s="1008" t="s">
        <v>194</v>
      </c>
      <c r="B478" s="1013" t="s">
        <v>1261</v>
      </c>
      <c r="C478" s="1010"/>
      <c r="D478" s="1010"/>
      <c r="E478" s="1011"/>
      <c r="F478" s="1012">
        <f>+F470</f>
        <v>0</v>
      </c>
      <c r="G478" s="752"/>
      <c r="H478" s="752"/>
    </row>
    <row r="479" spans="1:8" ht="20.25" thickBot="1">
      <c r="A479" s="1059" t="s">
        <v>1286</v>
      </c>
      <c r="B479" s="1059"/>
      <c r="C479" s="1059"/>
      <c r="D479" s="1059"/>
      <c r="E479" s="1014"/>
      <c r="F479" s="1024">
        <f>SUM(F475:F478)</f>
        <v>0</v>
      </c>
      <c r="G479" s="752"/>
      <c r="H479" s="752"/>
    </row>
    <row r="480" spans="1:8" ht="15.75">
      <c r="A480" s="917"/>
      <c r="B480" s="918"/>
      <c r="C480" s="919"/>
      <c r="D480" s="919"/>
      <c r="E480" s="920"/>
      <c r="F480" s="920"/>
      <c r="G480" s="752"/>
      <c r="H480" s="752"/>
    </row>
    <row r="481" spans="1:8" ht="15.75">
      <c r="A481" s="1015"/>
      <c r="B481" s="1016" t="s">
        <v>1287</v>
      </c>
      <c r="C481" s="1017"/>
      <c r="D481" s="1015"/>
      <c r="E481" s="1018"/>
      <c r="F481" s="906"/>
      <c r="G481" s="752"/>
      <c r="H481" s="752"/>
    </row>
    <row r="482" spans="1:8" ht="15.75">
      <c r="A482" s="901"/>
      <c r="B482" s="724"/>
      <c r="C482" s="901"/>
      <c r="D482" s="901"/>
      <c r="E482" s="906"/>
      <c r="F482" s="906"/>
      <c r="G482" s="752"/>
      <c r="H482" s="752"/>
    </row>
    <row r="483" spans="1:8" ht="15.75">
      <c r="A483" s="724"/>
      <c r="B483" s="924" t="s">
        <v>190</v>
      </c>
      <c r="C483" s="724"/>
      <c r="D483" s="724"/>
      <c r="E483" s="724"/>
      <c r="F483" s="724"/>
      <c r="G483" s="752"/>
      <c r="H483" s="752"/>
    </row>
    <row r="484" spans="1:8" ht="15.75">
      <c r="A484" s="724"/>
      <c r="B484" s="1019"/>
      <c r="C484" s="724"/>
      <c r="D484" s="724"/>
      <c r="E484" s="724"/>
      <c r="F484" s="724"/>
      <c r="G484" s="752"/>
      <c r="H484" s="752"/>
    </row>
    <row r="485" spans="1:8" ht="39.950000000000003" customHeight="1">
      <c r="A485" s="724"/>
      <c r="B485" s="1060" t="s">
        <v>1288</v>
      </c>
      <c r="C485" s="1060"/>
      <c r="D485" s="1060"/>
      <c r="E485" s="1060"/>
      <c r="F485" s="1060"/>
      <c r="G485" s="752"/>
      <c r="H485" s="752"/>
    </row>
    <row r="486" spans="1:8" ht="39.950000000000003" customHeight="1">
      <c r="A486" s="724"/>
      <c r="B486" s="1060" t="s">
        <v>1289</v>
      </c>
      <c r="C486" s="1060"/>
      <c r="D486" s="1060"/>
      <c r="E486" s="1060"/>
      <c r="F486" s="1060"/>
      <c r="G486" s="752"/>
      <c r="H486" s="752"/>
    </row>
    <row r="487" spans="1:8" ht="50.1" customHeight="1">
      <c r="A487" s="724"/>
      <c r="B487" s="1061" t="s">
        <v>1290</v>
      </c>
      <c r="C487" s="1061"/>
      <c r="D487" s="1061"/>
      <c r="E487" s="1061"/>
      <c r="F487" s="1061"/>
      <c r="G487" s="752"/>
      <c r="H487" s="752"/>
    </row>
    <row r="488" spans="1:8" ht="50.1" customHeight="1">
      <c r="A488" s="724"/>
      <c r="B488" s="1061" t="s">
        <v>1291</v>
      </c>
      <c r="C488" s="1061"/>
      <c r="D488" s="1061"/>
      <c r="E488" s="1061"/>
      <c r="F488" s="1061"/>
      <c r="G488" s="752"/>
      <c r="H488" s="752"/>
    </row>
    <row r="489" spans="1:8" ht="15.75">
      <c r="A489" s="906"/>
      <c r="B489" s="901" t="s">
        <v>1292</v>
      </c>
      <c r="C489" s="906"/>
      <c r="D489" s="906"/>
      <c r="E489" s="906"/>
      <c r="F489" s="906"/>
      <c r="G489" s="752"/>
      <c r="H489" s="752"/>
    </row>
    <row r="490" spans="1:8" ht="15.75">
      <c r="A490" s="906"/>
      <c r="B490" s="901" t="s">
        <v>1293</v>
      </c>
      <c r="C490" s="906"/>
      <c r="D490" s="906"/>
      <c r="E490" s="906"/>
      <c r="F490" s="906"/>
      <c r="G490" s="752"/>
      <c r="H490" s="752"/>
    </row>
    <row r="491" spans="1:8" ht="15.75">
      <c r="A491" s="906"/>
      <c r="B491" s="901" t="s">
        <v>1294</v>
      </c>
      <c r="C491" s="906"/>
      <c r="D491" s="906"/>
      <c r="E491" s="906"/>
      <c r="F491" s="906"/>
      <c r="G491" s="752"/>
      <c r="H491" s="752"/>
    </row>
    <row r="492" spans="1:8" ht="15.75">
      <c r="A492" s="1020"/>
      <c r="B492" s="1020"/>
      <c r="C492" s="1020"/>
      <c r="D492" s="1020"/>
      <c r="E492" s="1020"/>
      <c r="F492" s="1020"/>
      <c r="G492" s="752"/>
      <c r="H492" s="752"/>
    </row>
    <row r="493" spans="1:8" ht="15.75">
      <c r="A493" s="1020"/>
      <c r="B493" s="1020"/>
      <c r="C493" s="1020"/>
      <c r="D493" s="1020"/>
      <c r="E493" s="1020"/>
      <c r="F493" s="1020"/>
      <c r="G493" s="752"/>
      <c r="H493" s="752"/>
    </row>
    <row r="494" spans="1:8" ht="15.75">
      <c r="A494" s="752"/>
      <c r="B494" s="752"/>
      <c r="C494" s="752"/>
      <c r="D494" s="752"/>
      <c r="E494" s="752"/>
      <c r="F494" s="752"/>
      <c r="G494" s="752"/>
      <c r="H494" s="752"/>
    </row>
    <row r="495" spans="1:8" ht="15.75">
      <c r="A495" s="752"/>
      <c r="B495" s="752"/>
      <c r="C495" s="752"/>
      <c r="D495" s="752"/>
      <c r="E495" s="752"/>
      <c r="F495" s="752"/>
      <c r="G495" s="752"/>
      <c r="H495" s="752"/>
    </row>
    <row r="496" spans="1:8" ht="15.75">
      <c r="A496" s="752"/>
      <c r="B496" s="752"/>
      <c r="C496" s="752"/>
      <c r="D496" s="752"/>
      <c r="E496" s="752"/>
      <c r="F496" s="752"/>
      <c r="G496" s="752"/>
      <c r="H496" s="752"/>
    </row>
    <row r="497" spans="1:8" ht="15.75">
      <c r="A497" s="752"/>
      <c r="B497" s="752"/>
      <c r="C497" s="752"/>
      <c r="D497" s="752"/>
      <c r="E497" s="752"/>
      <c r="F497" s="752"/>
      <c r="G497" s="752"/>
      <c r="H497" s="752"/>
    </row>
    <row r="498" spans="1:8" ht="15.75">
      <c r="A498" s="752"/>
      <c r="B498" s="752"/>
      <c r="C498" s="752"/>
      <c r="D498" s="752"/>
      <c r="E498" s="752"/>
      <c r="F498" s="752"/>
      <c r="G498" s="752"/>
      <c r="H498" s="752"/>
    </row>
    <row r="499" spans="1:8" ht="15.75">
      <c r="A499" s="752"/>
      <c r="B499" s="752"/>
      <c r="C499" s="752"/>
      <c r="D499" s="752"/>
      <c r="E499" s="752"/>
      <c r="F499" s="752"/>
      <c r="G499" s="752"/>
      <c r="H499" s="752"/>
    </row>
    <row r="500" spans="1:8" ht="15.75">
      <c r="A500" s="752"/>
      <c r="B500" s="752"/>
      <c r="C500" s="752"/>
      <c r="D500" s="752"/>
      <c r="E500" s="752"/>
      <c r="F500" s="752"/>
      <c r="G500" s="752"/>
      <c r="H500" s="752"/>
    </row>
    <row r="501" spans="1:8" ht="15.75">
      <c r="A501" s="752"/>
      <c r="B501" s="752"/>
      <c r="C501" s="752"/>
      <c r="D501" s="752"/>
      <c r="E501" s="752"/>
      <c r="F501" s="752"/>
      <c r="G501" s="752"/>
      <c r="H501" s="752"/>
    </row>
    <row r="502" spans="1:8" ht="15.75">
      <c r="A502" s="752"/>
      <c r="B502" s="752"/>
      <c r="C502" s="752"/>
      <c r="D502" s="752"/>
      <c r="E502" s="752"/>
      <c r="F502" s="752"/>
      <c r="G502" s="752"/>
      <c r="H502" s="752"/>
    </row>
    <row r="503" spans="1:8" ht="15.75">
      <c r="A503" s="752"/>
      <c r="B503" s="752"/>
      <c r="C503" s="752"/>
      <c r="D503" s="752"/>
      <c r="E503" s="752"/>
      <c r="F503" s="752"/>
      <c r="G503" s="752"/>
      <c r="H503" s="752"/>
    </row>
    <row r="504" spans="1:8" ht="15.75">
      <c r="A504" s="752"/>
      <c r="B504" s="752"/>
      <c r="C504" s="752"/>
      <c r="D504" s="752"/>
      <c r="E504" s="752"/>
      <c r="F504" s="752"/>
      <c r="G504" s="752"/>
      <c r="H504" s="752"/>
    </row>
    <row r="505" spans="1:8" ht="15.75">
      <c r="A505" s="752"/>
      <c r="B505" s="752"/>
      <c r="C505" s="752"/>
      <c r="D505" s="752"/>
      <c r="E505" s="752"/>
      <c r="F505" s="752"/>
      <c r="G505" s="752"/>
      <c r="H505" s="752"/>
    </row>
    <row r="506" spans="1:8" ht="15.75">
      <c r="A506" s="752"/>
      <c r="B506" s="752"/>
      <c r="C506" s="752"/>
      <c r="D506" s="752"/>
      <c r="E506" s="752"/>
      <c r="F506" s="752"/>
      <c r="G506" s="752"/>
      <c r="H506" s="752"/>
    </row>
    <row r="507" spans="1:8" ht="15.75">
      <c r="A507" s="752"/>
      <c r="B507" s="752"/>
      <c r="C507" s="752"/>
      <c r="D507" s="752"/>
      <c r="E507" s="752"/>
      <c r="F507" s="752"/>
      <c r="G507" s="752"/>
      <c r="H507" s="752"/>
    </row>
    <row r="508" spans="1:8" ht="15.75">
      <c r="A508" s="752"/>
      <c r="B508" s="752"/>
      <c r="C508" s="752"/>
      <c r="D508" s="752"/>
      <c r="E508" s="752"/>
      <c r="F508" s="752"/>
      <c r="G508" s="752"/>
      <c r="H508" s="752"/>
    </row>
    <row r="509" spans="1:8" ht="15.75">
      <c r="A509" s="752"/>
      <c r="B509" s="752"/>
      <c r="C509" s="752"/>
      <c r="D509" s="752"/>
      <c r="E509" s="752"/>
      <c r="F509" s="752"/>
      <c r="G509" s="752"/>
      <c r="H509" s="752"/>
    </row>
    <row r="510" spans="1:8" ht="15.75">
      <c r="A510" s="752"/>
      <c r="B510" s="752"/>
      <c r="C510" s="752"/>
      <c r="D510" s="752"/>
      <c r="E510" s="752"/>
      <c r="F510" s="752"/>
      <c r="G510" s="752"/>
      <c r="H510" s="752"/>
    </row>
    <row r="511" spans="1:8" ht="15.75">
      <c r="A511" s="752"/>
      <c r="B511" s="752"/>
      <c r="C511" s="752"/>
      <c r="D511" s="752"/>
      <c r="E511" s="752"/>
      <c r="F511" s="752"/>
      <c r="G511" s="752"/>
      <c r="H511" s="752"/>
    </row>
    <row r="512" spans="1:8" ht="15.75">
      <c r="A512" s="752"/>
      <c r="B512" s="752"/>
      <c r="C512" s="752"/>
      <c r="D512" s="752"/>
      <c r="E512" s="752"/>
      <c r="F512" s="752"/>
      <c r="G512" s="752"/>
      <c r="H512" s="752"/>
    </row>
    <row r="513" spans="1:8" ht="15.75">
      <c r="A513" s="752"/>
      <c r="B513" s="752"/>
      <c r="C513" s="752"/>
      <c r="D513" s="752"/>
      <c r="E513" s="752"/>
      <c r="F513" s="752"/>
      <c r="G513" s="752"/>
      <c r="H513" s="752"/>
    </row>
    <row r="514" spans="1:8" ht="15.75">
      <c r="A514" s="752"/>
      <c r="B514" s="752"/>
      <c r="C514" s="752"/>
      <c r="D514" s="752"/>
      <c r="E514" s="752"/>
      <c r="F514" s="752"/>
      <c r="G514" s="752"/>
      <c r="H514" s="752"/>
    </row>
    <row r="515" spans="1:8" ht="15.75">
      <c r="A515" s="752"/>
      <c r="B515" s="752"/>
      <c r="C515" s="752"/>
      <c r="D515" s="752"/>
      <c r="E515" s="752"/>
      <c r="F515" s="752"/>
      <c r="G515" s="752"/>
      <c r="H515" s="752"/>
    </row>
    <row r="516" spans="1:8" ht="15.75">
      <c r="A516" s="752"/>
      <c r="B516" s="752"/>
      <c r="C516" s="752"/>
      <c r="D516" s="752"/>
      <c r="E516" s="752"/>
      <c r="F516" s="752"/>
      <c r="G516" s="752"/>
      <c r="H516" s="752"/>
    </row>
    <row r="517" spans="1:8" ht="15.75">
      <c r="A517" s="752"/>
      <c r="B517" s="752"/>
      <c r="C517" s="752"/>
      <c r="D517" s="752"/>
      <c r="E517" s="752"/>
      <c r="F517" s="752"/>
      <c r="G517" s="752"/>
      <c r="H517" s="752"/>
    </row>
    <row r="518" spans="1:8" ht="15.75">
      <c r="A518" s="752"/>
      <c r="B518" s="752"/>
      <c r="C518" s="752"/>
      <c r="D518" s="752"/>
      <c r="E518" s="752"/>
      <c r="F518" s="752"/>
      <c r="G518" s="752"/>
      <c r="H518" s="752"/>
    </row>
    <row r="519" spans="1:8" ht="15.75">
      <c r="A519" s="752"/>
      <c r="B519" s="752"/>
      <c r="C519" s="752"/>
      <c r="D519" s="752"/>
      <c r="E519" s="752"/>
      <c r="F519" s="752"/>
      <c r="G519" s="752"/>
      <c r="H519" s="752"/>
    </row>
    <row r="520" spans="1:8" ht="15.75">
      <c r="A520" s="752"/>
      <c r="B520" s="752"/>
      <c r="C520" s="752"/>
      <c r="D520" s="752"/>
      <c r="E520" s="752"/>
      <c r="F520" s="752"/>
      <c r="G520" s="752"/>
      <c r="H520" s="752"/>
    </row>
    <row r="521" spans="1:8" ht="15.75">
      <c r="A521" s="752"/>
      <c r="B521" s="752"/>
      <c r="C521" s="752"/>
      <c r="D521" s="752"/>
      <c r="E521" s="752"/>
      <c r="F521" s="752"/>
      <c r="G521" s="752"/>
      <c r="H521" s="752"/>
    </row>
    <row r="522" spans="1:8" ht="15.75">
      <c r="A522" s="752"/>
      <c r="B522" s="752"/>
      <c r="C522" s="752"/>
      <c r="D522" s="752"/>
      <c r="E522" s="752"/>
      <c r="F522" s="752"/>
      <c r="G522" s="752"/>
      <c r="H522" s="752"/>
    </row>
    <row r="523" spans="1:8" ht="15.75">
      <c r="A523" s="752"/>
      <c r="B523" s="752"/>
      <c r="C523" s="752"/>
      <c r="D523" s="752"/>
      <c r="E523" s="752"/>
      <c r="F523" s="752"/>
      <c r="G523" s="752"/>
      <c r="H523" s="752"/>
    </row>
    <row r="524" spans="1:8" ht="15.75">
      <c r="A524" s="752"/>
      <c r="B524" s="752"/>
      <c r="C524" s="752"/>
      <c r="D524" s="752"/>
      <c r="E524" s="752"/>
      <c r="F524" s="752"/>
      <c r="G524" s="752"/>
      <c r="H524" s="752"/>
    </row>
    <row r="525" spans="1:8" ht="15.75">
      <c r="A525" s="752"/>
      <c r="B525" s="752"/>
      <c r="C525" s="752"/>
      <c r="D525" s="752"/>
      <c r="E525" s="752"/>
      <c r="F525" s="752"/>
      <c r="G525" s="752"/>
      <c r="H525" s="752"/>
    </row>
    <row r="526" spans="1:8" ht="15.75">
      <c r="A526" s="752"/>
      <c r="B526" s="752"/>
      <c r="C526" s="752"/>
      <c r="D526" s="752"/>
      <c r="E526" s="752"/>
      <c r="F526" s="752"/>
      <c r="G526" s="752"/>
      <c r="H526" s="752"/>
    </row>
    <row r="527" spans="1:8" ht="15.75">
      <c r="A527" s="752"/>
      <c r="B527" s="752"/>
      <c r="C527" s="752"/>
      <c r="D527" s="752"/>
      <c r="E527" s="752"/>
      <c r="F527" s="752"/>
      <c r="G527" s="752"/>
      <c r="H527" s="752"/>
    </row>
    <row r="528" spans="1:8" ht="15.75">
      <c r="A528" s="752"/>
      <c r="B528" s="752"/>
      <c r="C528" s="752"/>
      <c r="D528" s="752"/>
      <c r="E528" s="752"/>
      <c r="F528" s="752"/>
      <c r="G528" s="752"/>
      <c r="H528" s="752"/>
    </row>
    <row r="529" spans="1:8" ht="15.75">
      <c r="A529" s="752"/>
      <c r="B529" s="752"/>
      <c r="C529" s="752"/>
      <c r="D529" s="752"/>
      <c r="E529" s="752"/>
      <c r="F529" s="752"/>
      <c r="G529" s="752"/>
      <c r="H529" s="752"/>
    </row>
    <row r="530" spans="1:8" ht="15.75">
      <c r="A530" s="752"/>
      <c r="B530" s="752"/>
      <c r="C530" s="752"/>
      <c r="D530" s="752"/>
      <c r="E530" s="752"/>
      <c r="F530" s="752"/>
      <c r="G530" s="752"/>
      <c r="H530" s="752"/>
    </row>
    <row r="531" spans="1:8" ht="15.75">
      <c r="A531" s="752"/>
      <c r="B531" s="752"/>
      <c r="C531" s="752"/>
      <c r="D531" s="752"/>
      <c r="E531" s="752"/>
      <c r="F531" s="752"/>
      <c r="G531" s="752"/>
      <c r="H531" s="752"/>
    </row>
    <row r="532" spans="1:8" ht="15.75">
      <c r="A532" s="752"/>
      <c r="B532" s="752"/>
      <c r="C532" s="752"/>
      <c r="D532" s="752"/>
      <c r="E532" s="752"/>
      <c r="F532" s="752"/>
      <c r="G532" s="752"/>
      <c r="H532" s="752"/>
    </row>
    <row r="533" spans="1:8" ht="15.75">
      <c r="A533" s="752"/>
      <c r="B533" s="752"/>
      <c r="C533" s="752"/>
      <c r="D533" s="752"/>
      <c r="E533" s="752"/>
      <c r="F533" s="752"/>
      <c r="G533" s="752"/>
      <c r="H533" s="752"/>
    </row>
    <row r="534" spans="1:8" ht="15.75">
      <c r="A534" s="752"/>
      <c r="B534" s="752"/>
      <c r="C534" s="752"/>
      <c r="D534" s="752"/>
      <c r="E534" s="752"/>
      <c r="F534" s="752"/>
      <c r="G534" s="752"/>
      <c r="H534" s="752"/>
    </row>
    <row r="535" spans="1:8" ht="15.75">
      <c r="A535" s="752"/>
      <c r="B535" s="752"/>
      <c r="C535" s="752"/>
      <c r="D535" s="752"/>
      <c r="E535" s="752"/>
      <c r="F535" s="752"/>
      <c r="G535" s="752"/>
      <c r="H535" s="752"/>
    </row>
    <row r="536" spans="1:8" ht="15.75">
      <c r="A536" s="752"/>
      <c r="B536" s="752"/>
      <c r="C536" s="752"/>
      <c r="D536" s="752"/>
      <c r="E536" s="752"/>
      <c r="F536" s="752"/>
      <c r="G536" s="752"/>
      <c r="H536" s="752"/>
    </row>
    <row r="537" spans="1:8" ht="15.75">
      <c r="A537" s="752"/>
      <c r="B537" s="752"/>
      <c r="C537" s="752"/>
      <c r="D537" s="752"/>
      <c r="E537" s="752"/>
      <c r="F537" s="752"/>
      <c r="G537" s="752"/>
      <c r="H537" s="752"/>
    </row>
    <row r="538" spans="1:8" ht="15.75">
      <c r="A538" s="752"/>
      <c r="B538" s="752"/>
      <c r="C538" s="752"/>
      <c r="D538" s="752"/>
      <c r="E538" s="752"/>
      <c r="F538" s="752"/>
      <c r="G538" s="752"/>
      <c r="H538" s="752"/>
    </row>
    <row r="539" spans="1:8" ht="15.75">
      <c r="A539" s="752"/>
      <c r="B539" s="752"/>
      <c r="C539" s="752"/>
      <c r="D539" s="752"/>
      <c r="E539" s="752"/>
      <c r="F539" s="752"/>
      <c r="G539" s="752"/>
      <c r="H539" s="752"/>
    </row>
    <row r="540" spans="1:8" ht="15.75">
      <c r="A540" s="752"/>
      <c r="B540" s="752"/>
      <c r="C540" s="752"/>
      <c r="D540" s="752"/>
      <c r="E540" s="752"/>
      <c r="F540" s="752"/>
      <c r="G540" s="752"/>
      <c r="H540" s="752"/>
    </row>
    <row r="541" spans="1:8" ht="15.75">
      <c r="A541" s="752"/>
      <c r="B541" s="752"/>
      <c r="C541" s="752"/>
      <c r="D541" s="752"/>
      <c r="E541" s="752"/>
      <c r="F541" s="752"/>
      <c r="G541" s="752"/>
      <c r="H541" s="752"/>
    </row>
    <row r="542" spans="1:8" ht="15.75">
      <c r="A542" s="752"/>
      <c r="B542" s="752"/>
      <c r="C542" s="752"/>
      <c r="D542" s="752"/>
      <c r="E542" s="752"/>
      <c r="F542" s="752"/>
      <c r="G542" s="752"/>
      <c r="H542" s="752"/>
    </row>
    <row r="543" spans="1:8" ht="15.75">
      <c r="A543" s="752"/>
      <c r="B543" s="752"/>
      <c r="C543" s="752"/>
      <c r="D543" s="752"/>
      <c r="E543" s="752"/>
      <c r="F543" s="752"/>
      <c r="G543" s="752"/>
      <c r="H543" s="752"/>
    </row>
    <row r="544" spans="1:8" ht="15.75">
      <c r="A544" s="752"/>
      <c r="B544" s="752"/>
      <c r="C544" s="752"/>
      <c r="D544" s="752"/>
      <c r="E544" s="752"/>
      <c r="F544" s="752"/>
      <c r="G544" s="752"/>
      <c r="H544" s="752"/>
    </row>
    <row r="545" spans="1:8" ht="15.75">
      <c r="A545" s="752"/>
      <c r="B545" s="752"/>
      <c r="C545" s="752"/>
      <c r="D545" s="752"/>
      <c r="E545" s="752"/>
      <c r="F545" s="752"/>
      <c r="G545" s="752"/>
      <c r="H545" s="752"/>
    </row>
    <row r="546" spans="1:8" ht="15.75">
      <c r="A546" s="752"/>
      <c r="B546" s="752"/>
      <c r="C546" s="752"/>
      <c r="D546" s="752"/>
      <c r="E546" s="752"/>
      <c r="F546" s="752"/>
      <c r="G546" s="752"/>
      <c r="H546" s="752"/>
    </row>
    <row r="547" spans="1:8" ht="15.75">
      <c r="A547" s="752"/>
      <c r="B547" s="752"/>
      <c r="C547" s="752"/>
      <c r="D547" s="752"/>
      <c r="E547" s="752"/>
      <c r="F547" s="752"/>
      <c r="G547" s="752"/>
      <c r="H547" s="752"/>
    </row>
    <row r="548" spans="1:8" ht="15.75">
      <c r="A548" s="752"/>
      <c r="B548" s="752"/>
      <c r="C548" s="752"/>
      <c r="D548" s="752"/>
      <c r="E548" s="752"/>
      <c r="F548" s="752"/>
      <c r="G548" s="752"/>
      <c r="H548" s="752"/>
    </row>
    <row r="549" spans="1:8" ht="15.75">
      <c r="A549" s="752"/>
      <c r="B549" s="752"/>
      <c r="C549" s="752"/>
      <c r="D549" s="752"/>
      <c r="E549" s="752"/>
      <c r="F549" s="752"/>
      <c r="G549" s="752"/>
      <c r="H549" s="752"/>
    </row>
    <row r="550" spans="1:8" ht="15.75">
      <c r="A550" s="752"/>
      <c r="B550" s="752"/>
      <c r="C550" s="752"/>
      <c r="D550" s="752"/>
      <c r="E550" s="752"/>
      <c r="F550" s="752"/>
      <c r="G550" s="752"/>
      <c r="H550" s="752"/>
    </row>
    <row r="551" spans="1:8" ht="15.75">
      <c r="A551" s="752"/>
      <c r="B551" s="752"/>
      <c r="C551" s="752"/>
      <c r="D551" s="752"/>
      <c r="E551" s="752"/>
      <c r="F551" s="752"/>
      <c r="G551" s="752"/>
      <c r="H551" s="752"/>
    </row>
    <row r="552" spans="1:8" ht="15.75">
      <c r="A552" s="752"/>
      <c r="B552" s="752"/>
      <c r="C552" s="752"/>
      <c r="D552" s="752"/>
      <c r="E552" s="752"/>
      <c r="F552" s="752"/>
      <c r="G552" s="752"/>
      <c r="H552" s="752"/>
    </row>
    <row r="553" spans="1:8" ht="15.75">
      <c r="A553" s="752"/>
      <c r="B553" s="752"/>
      <c r="C553" s="752"/>
      <c r="D553" s="752"/>
      <c r="E553" s="752"/>
      <c r="F553" s="752"/>
      <c r="G553" s="752"/>
      <c r="H553" s="752"/>
    </row>
    <row r="554" spans="1:8" ht="15.75">
      <c r="A554" s="752"/>
      <c r="B554" s="752"/>
      <c r="C554" s="752"/>
      <c r="D554" s="752"/>
      <c r="E554" s="752"/>
      <c r="F554" s="752"/>
      <c r="G554" s="752"/>
      <c r="H554" s="752"/>
    </row>
    <row r="555" spans="1:8" ht="15.75">
      <c r="A555" s="752"/>
      <c r="B555" s="752"/>
      <c r="C555" s="752"/>
      <c r="D555" s="752"/>
      <c r="E555" s="752"/>
      <c r="F555" s="752"/>
      <c r="G555" s="752"/>
      <c r="H555" s="752"/>
    </row>
    <row r="556" spans="1:8" ht="15.75">
      <c r="A556" s="752"/>
      <c r="B556" s="752"/>
      <c r="C556" s="752"/>
      <c r="D556" s="752"/>
      <c r="E556" s="752"/>
      <c r="F556" s="752"/>
      <c r="G556" s="752"/>
      <c r="H556" s="752"/>
    </row>
    <row r="557" spans="1:8" ht="15.75">
      <c r="A557" s="752"/>
      <c r="B557" s="752"/>
      <c r="C557" s="752"/>
      <c r="D557" s="752"/>
      <c r="E557" s="752"/>
      <c r="F557" s="752"/>
      <c r="G557" s="752"/>
      <c r="H557" s="752"/>
    </row>
    <row r="558" spans="1:8" ht="15.75">
      <c r="A558" s="752"/>
      <c r="B558" s="752"/>
      <c r="C558" s="752"/>
      <c r="D558" s="752"/>
      <c r="E558" s="752"/>
      <c r="F558" s="752"/>
      <c r="G558" s="752"/>
      <c r="H558" s="752"/>
    </row>
    <row r="559" spans="1:8" ht="15.75">
      <c r="A559" s="752"/>
      <c r="B559" s="752"/>
      <c r="C559" s="752"/>
      <c r="D559" s="752"/>
      <c r="E559" s="752"/>
      <c r="F559" s="752"/>
      <c r="G559" s="752"/>
      <c r="H559" s="752"/>
    </row>
    <row r="560" spans="1:8" ht="15.75">
      <c r="A560" s="752"/>
      <c r="B560" s="752"/>
      <c r="C560" s="752"/>
      <c r="D560" s="752"/>
      <c r="E560" s="752"/>
      <c r="F560" s="752"/>
      <c r="G560" s="752"/>
      <c r="H560" s="752"/>
    </row>
    <row r="561" spans="1:8" ht="15.75">
      <c r="A561" s="752"/>
      <c r="B561" s="752"/>
      <c r="C561" s="752"/>
      <c r="D561" s="752"/>
      <c r="E561" s="752"/>
      <c r="F561" s="752"/>
      <c r="G561" s="752"/>
      <c r="H561" s="752"/>
    </row>
    <row r="562" spans="1:8" ht="15.75">
      <c r="A562" s="752"/>
      <c r="B562" s="752"/>
      <c r="C562" s="752"/>
      <c r="D562" s="752"/>
      <c r="E562" s="752"/>
      <c r="F562" s="752"/>
      <c r="G562" s="752"/>
      <c r="H562" s="752"/>
    </row>
    <row r="563" spans="1:8" ht="15.75">
      <c r="A563" s="752"/>
      <c r="B563" s="752"/>
      <c r="C563" s="752"/>
      <c r="D563" s="752"/>
      <c r="E563" s="752"/>
      <c r="F563" s="752"/>
      <c r="G563" s="752"/>
      <c r="H563" s="752"/>
    </row>
    <row r="564" spans="1:8" ht="15.75">
      <c r="A564" s="752"/>
      <c r="B564" s="752"/>
      <c r="C564" s="752"/>
      <c r="D564" s="752"/>
      <c r="E564" s="752"/>
      <c r="F564" s="752"/>
      <c r="G564" s="752"/>
      <c r="H564" s="752"/>
    </row>
    <row r="565" spans="1:8" ht="15.75">
      <c r="A565" s="752"/>
      <c r="B565" s="752"/>
      <c r="C565" s="752"/>
      <c r="D565" s="752"/>
      <c r="E565" s="752"/>
      <c r="F565" s="752"/>
      <c r="G565" s="752"/>
      <c r="H565" s="752"/>
    </row>
    <row r="566" spans="1:8" ht="15.75">
      <c r="A566" s="752"/>
      <c r="B566" s="752"/>
      <c r="C566" s="752"/>
      <c r="D566" s="752"/>
      <c r="E566" s="752"/>
      <c r="F566" s="752"/>
      <c r="G566" s="752"/>
      <c r="H566" s="752"/>
    </row>
    <row r="567" spans="1:8" ht="15.75">
      <c r="A567" s="752"/>
      <c r="B567" s="752"/>
      <c r="C567" s="752"/>
      <c r="D567" s="752"/>
      <c r="E567" s="752"/>
      <c r="F567" s="752"/>
      <c r="G567" s="752"/>
      <c r="H567" s="752"/>
    </row>
    <row r="568" spans="1:8" ht="15.75">
      <c r="A568" s="752"/>
      <c r="B568" s="752"/>
      <c r="C568" s="752"/>
      <c r="D568" s="752"/>
      <c r="E568" s="752"/>
      <c r="F568" s="752"/>
      <c r="G568" s="752"/>
      <c r="H568" s="752"/>
    </row>
    <row r="569" spans="1:8" ht="15.75">
      <c r="A569" s="752"/>
      <c r="B569" s="752"/>
      <c r="C569" s="752"/>
      <c r="D569" s="752"/>
      <c r="E569" s="752"/>
      <c r="F569" s="752"/>
      <c r="G569" s="752"/>
      <c r="H569" s="752"/>
    </row>
    <row r="570" spans="1:8" ht="15.75">
      <c r="A570" s="752"/>
      <c r="B570" s="752"/>
      <c r="C570" s="752"/>
      <c r="D570" s="752"/>
      <c r="E570" s="752"/>
      <c r="F570" s="752"/>
      <c r="G570" s="752"/>
      <c r="H570" s="752"/>
    </row>
    <row r="571" spans="1:8" ht="15.75">
      <c r="A571" s="752"/>
      <c r="B571" s="752"/>
      <c r="C571" s="752"/>
      <c r="D571" s="752"/>
      <c r="E571" s="752"/>
      <c r="F571" s="752"/>
      <c r="G571" s="752"/>
      <c r="H571" s="752"/>
    </row>
    <row r="572" spans="1:8" ht="15.75">
      <c r="A572" s="752"/>
      <c r="B572" s="752"/>
      <c r="C572" s="752"/>
      <c r="D572" s="752"/>
      <c r="E572" s="752"/>
      <c r="F572" s="752"/>
      <c r="G572" s="752"/>
      <c r="H572" s="752"/>
    </row>
    <row r="573" spans="1:8" ht="15.75">
      <c r="A573" s="752"/>
      <c r="B573" s="752"/>
      <c r="C573" s="752"/>
      <c r="D573" s="752"/>
      <c r="E573" s="752"/>
      <c r="F573" s="752"/>
      <c r="G573" s="752"/>
      <c r="H573" s="752"/>
    </row>
    <row r="574" spans="1:8" ht="15.75">
      <c r="A574" s="752"/>
      <c r="B574" s="752"/>
      <c r="C574" s="752"/>
      <c r="D574" s="752"/>
      <c r="E574" s="752"/>
      <c r="F574" s="752"/>
      <c r="G574" s="752"/>
      <c r="H574" s="752"/>
    </row>
    <row r="575" spans="1:8" ht="15.75">
      <c r="A575" s="752"/>
      <c r="B575" s="752"/>
      <c r="C575" s="752"/>
      <c r="D575" s="752"/>
      <c r="E575" s="752"/>
      <c r="F575" s="752"/>
      <c r="G575" s="752"/>
      <c r="H575" s="752"/>
    </row>
    <row r="576" spans="1:8" ht="15.75">
      <c r="A576" s="752"/>
      <c r="B576" s="752"/>
      <c r="C576" s="752"/>
      <c r="D576" s="752"/>
      <c r="E576" s="752"/>
      <c r="F576" s="752"/>
      <c r="G576" s="752"/>
      <c r="H576" s="752"/>
    </row>
    <row r="577" spans="1:8" ht="15.75">
      <c r="A577" s="752"/>
      <c r="B577" s="752"/>
      <c r="C577" s="752"/>
      <c r="D577" s="752"/>
      <c r="E577" s="752"/>
      <c r="F577" s="752"/>
      <c r="G577" s="752"/>
      <c r="H577" s="752"/>
    </row>
    <row r="578" spans="1:8" ht="15.75">
      <c r="A578" s="752"/>
      <c r="B578" s="752"/>
      <c r="C578" s="752"/>
      <c r="D578" s="752"/>
      <c r="E578" s="752"/>
      <c r="F578" s="752"/>
      <c r="G578" s="752"/>
      <c r="H578" s="752"/>
    </row>
    <row r="579" spans="1:8" ht="15.75">
      <c r="A579" s="752"/>
      <c r="B579" s="752"/>
      <c r="C579" s="752"/>
      <c r="D579" s="752"/>
      <c r="E579" s="752"/>
      <c r="F579" s="752"/>
      <c r="G579" s="752"/>
      <c r="H579" s="752"/>
    </row>
    <row r="580" spans="1:8" ht="15.75">
      <c r="A580" s="752"/>
      <c r="B580" s="752"/>
      <c r="C580" s="752"/>
      <c r="D580" s="752"/>
      <c r="E580" s="752"/>
      <c r="F580" s="752"/>
      <c r="G580" s="752"/>
      <c r="H580" s="752"/>
    </row>
    <row r="581" spans="1:8" ht="15.75">
      <c r="A581" s="752"/>
      <c r="B581" s="752"/>
      <c r="C581" s="752"/>
      <c r="D581" s="752"/>
      <c r="E581" s="752"/>
      <c r="F581" s="752"/>
      <c r="G581" s="752"/>
      <c r="H581" s="752"/>
    </row>
    <row r="582" spans="1:8" ht="15.75">
      <c r="A582" s="752"/>
      <c r="B582" s="752"/>
      <c r="C582" s="752"/>
      <c r="D582" s="752"/>
      <c r="E582" s="752"/>
      <c r="F582" s="752"/>
      <c r="G582" s="752"/>
      <c r="H582" s="752"/>
    </row>
    <row r="583" spans="1:8" ht="15.75">
      <c r="A583" s="752"/>
      <c r="B583" s="752"/>
      <c r="C583" s="752"/>
      <c r="D583" s="752"/>
      <c r="E583" s="752"/>
      <c r="F583" s="752"/>
      <c r="G583" s="752"/>
      <c r="H583" s="752"/>
    </row>
    <row r="584" spans="1:8" ht="15.75">
      <c r="A584" s="752"/>
      <c r="B584" s="752"/>
      <c r="C584" s="752"/>
      <c r="D584" s="752"/>
      <c r="E584" s="752"/>
      <c r="F584" s="752"/>
      <c r="G584" s="752"/>
      <c r="H584" s="752"/>
    </row>
    <row r="585" spans="1:8" ht="15.75">
      <c r="A585" s="752"/>
      <c r="B585" s="752"/>
      <c r="C585" s="752"/>
      <c r="D585" s="752"/>
      <c r="E585" s="752"/>
      <c r="F585" s="752"/>
      <c r="G585" s="752"/>
      <c r="H585" s="752"/>
    </row>
    <row r="586" spans="1:8" ht="15.75">
      <c r="A586" s="752"/>
      <c r="B586" s="752"/>
      <c r="C586" s="752"/>
      <c r="D586" s="752"/>
      <c r="E586" s="752"/>
      <c r="F586" s="752"/>
      <c r="G586" s="752"/>
      <c r="H586" s="752"/>
    </row>
    <row r="587" spans="1:8" ht="15.75">
      <c r="A587" s="752"/>
      <c r="B587" s="752"/>
      <c r="C587" s="752"/>
      <c r="D587" s="752"/>
      <c r="E587" s="752"/>
      <c r="F587" s="752"/>
      <c r="G587" s="752"/>
      <c r="H587" s="752"/>
    </row>
    <row r="588" spans="1:8" ht="15.75">
      <c r="A588" s="752"/>
      <c r="B588" s="752"/>
      <c r="C588" s="752"/>
      <c r="D588" s="752"/>
      <c r="E588" s="752"/>
      <c r="F588" s="752"/>
      <c r="G588" s="752"/>
      <c r="H588" s="752"/>
    </row>
    <row r="589" spans="1:8" ht="15.75">
      <c r="A589" s="752"/>
      <c r="B589" s="752"/>
      <c r="C589" s="752"/>
      <c r="D589" s="752"/>
      <c r="E589" s="752"/>
      <c r="F589" s="752"/>
      <c r="G589" s="752"/>
      <c r="H589" s="752"/>
    </row>
    <row r="590" spans="1:8" ht="15.75">
      <c r="A590" s="752"/>
      <c r="B590" s="752"/>
      <c r="C590" s="752"/>
      <c r="D590" s="752"/>
      <c r="E590" s="752"/>
      <c r="F590" s="752"/>
      <c r="G590" s="752"/>
      <c r="H590" s="752"/>
    </row>
    <row r="591" spans="1:8" ht="15.75">
      <c r="A591" s="752"/>
      <c r="B591" s="752"/>
      <c r="C591" s="752"/>
      <c r="D591" s="752"/>
      <c r="E591" s="752"/>
      <c r="F591" s="752"/>
      <c r="G591" s="752"/>
      <c r="H591" s="752"/>
    </row>
    <row r="592" spans="1:8" ht="15.75">
      <c r="A592" s="752"/>
      <c r="B592" s="752"/>
      <c r="C592" s="752"/>
      <c r="D592" s="752"/>
      <c r="E592" s="752"/>
      <c r="F592" s="752"/>
      <c r="G592" s="752"/>
      <c r="H592" s="752"/>
    </row>
    <row r="593" spans="1:8" ht="15.75">
      <c r="A593" s="752"/>
      <c r="B593" s="752"/>
      <c r="C593" s="752"/>
      <c r="D593" s="752"/>
      <c r="E593" s="752"/>
      <c r="F593" s="752"/>
      <c r="G593" s="752"/>
      <c r="H593" s="752"/>
    </row>
    <row r="594" spans="1:8" ht="15.75">
      <c r="A594" s="752"/>
      <c r="B594" s="752"/>
      <c r="C594" s="752"/>
      <c r="D594" s="752"/>
      <c r="E594" s="752"/>
      <c r="F594" s="752"/>
      <c r="G594" s="752"/>
      <c r="H594" s="752"/>
    </row>
    <row r="595" spans="1:8" ht="15.75">
      <c r="A595" s="752"/>
      <c r="B595" s="752"/>
      <c r="C595" s="752"/>
      <c r="D595" s="752"/>
      <c r="E595" s="752"/>
      <c r="F595" s="752"/>
      <c r="G595" s="752"/>
      <c r="H595" s="752"/>
    </row>
    <row r="596" spans="1:8" ht="15.75">
      <c r="A596" s="752"/>
      <c r="B596" s="752"/>
      <c r="C596" s="752"/>
      <c r="D596" s="752"/>
      <c r="E596" s="752"/>
      <c r="F596" s="752"/>
      <c r="G596" s="752"/>
      <c r="H596" s="752"/>
    </row>
    <row r="597" spans="1:8" ht="15.75">
      <c r="A597" s="752"/>
      <c r="B597" s="752"/>
      <c r="C597" s="752"/>
      <c r="D597" s="752"/>
      <c r="E597" s="752"/>
      <c r="F597" s="752"/>
      <c r="G597" s="752"/>
      <c r="H597" s="752"/>
    </row>
    <row r="598" spans="1:8" ht="15.75">
      <c r="A598" s="752"/>
      <c r="B598" s="752"/>
      <c r="C598" s="752"/>
      <c r="D598" s="752"/>
      <c r="E598" s="752"/>
      <c r="F598" s="752"/>
      <c r="G598" s="752"/>
      <c r="H598" s="752"/>
    </row>
    <row r="599" spans="1:8" ht="15.75">
      <c r="A599" s="752"/>
      <c r="B599" s="752"/>
      <c r="C599" s="752"/>
      <c r="D599" s="752"/>
      <c r="E599" s="752"/>
      <c r="F599" s="752"/>
      <c r="G599" s="752"/>
      <c r="H599" s="752"/>
    </row>
    <row r="600" spans="1:8" ht="15.75">
      <c r="A600" s="752"/>
      <c r="B600" s="752"/>
      <c r="C600" s="752"/>
      <c r="D600" s="752"/>
      <c r="E600" s="752"/>
      <c r="F600" s="752"/>
      <c r="G600" s="752"/>
      <c r="H600" s="752"/>
    </row>
    <row r="601" spans="1:8" ht="15.75">
      <c r="A601" s="752"/>
      <c r="B601" s="752"/>
      <c r="C601" s="752"/>
      <c r="D601" s="752"/>
      <c r="E601" s="752"/>
      <c r="F601" s="752"/>
      <c r="G601" s="752"/>
      <c r="H601" s="752"/>
    </row>
    <row r="602" spans="1:8" ht="15.75">
      <c r="A602" s="752"/>
      <c r="B602" s="752"/>
      <c r="C602" s="752"/>
      <c r="D602" s="752"/>
      <c r="E602" s="752"/>
      <c r="F602" s="752"/>
      <c r="G602" s="752"/>
      <c r="H602" s="752"/>
    </row>
    <row r="603" spans="1:8" ht="15.75">
      <c r="A603" s="752"/>
      <c r="B603" s="752"/>
      <c r="C603" s="752"/>
      <c r="D603" s="752"/>
      <c r="E603" s="752"/>
      <c r="F603" s="752"/>
      <c r="G603" s="752"/>
      <c r="H603" s="752"/>
    </row>
    <row r="604" spans="1:8" ht="15.75">
      <c r="A604" s="752"/>
      <c r="B604" s="752"/>
      <c r="C604" s="752"/>
      <c r="D604" s="752"/>
      <c r="E604" s="752"/>
      <c r="F604" s="752"/>
      <c r="G604" s="752"/>
      <c r="H604" s="752"/>
    </row>
    <row r="605" spans="1:8" ht="15.75">
      <c r="A605" s="752"/>
      <c r="B605" s="752"/>
      <c r="C605" s="752"/>
      <c r="D605" s="752"/>
      <c r="E605" s="752"/>
      <c r="F605" s="752"/>
      <c r="G605" s="752"/>
      <c r="H605" s="752"/>
    </row>
    <row r="606" spans="1:8" ht="15.75">
      <c r="A606" s="752"/>
      <c r="B606" s="752"/>
      <c r="C606" s="752"/>
      <c r="D606" s="752"/>
      <c r="E606" s="752"/>
      <c r="F606" s="752"/>
      <c r="G606" s="752"/>
      <c r="H606" s="752"/>
    </row>
    <row r="607" spans="1:8" ht="15.75">
      <c r="A607" s="752"/>
      <c r="B607" s="752"/>
      <c r="C607" s="752"/>
      <c r="D607" s="752"/>
      <c r="E607" s="752"/>
      <c r="F607" s="752"/>
      <c r="G607" s="752"/>
      <c r="H607" s="752"/>
    </row>
    <row r="608" spans="1:8" ht="15.75">
      <c r="A608" s="752"/>
      <c r="B608" s="752"/>
      <c r="C608" s="752"/>
      <c r="D608" s="752"/>
      <c r="E608" s="752"/>
      <c r="F608" s="752"/>
      <c r="G608" s="752"/>
      <c r="H608" s="752"/>
    </row>
    <row r="609" spans="1:8" ht="15.75">
      <c r="A609" s="752"/>
      <c r="B609" s="752"/>
      <c r="C609" s="752"/>
      <c r="D609" s="752"/>
      <c r="E609" s="752"/>
      <c r="F609" s="752"/>
      <c r="G609" s="752"/>
      <c r="H609" s="752"/>
    </row>
    <row r="610" spans="1:8" ht="15.75">
      <c r="A610" s="752"/>
      <c r="B610" s="752"/>
      <c r="C610" s="752"/>
      <c r="D610" s="752"/>
      <c r="E610" s="752"/>
      <c r="F610" s="752"/>
      <c r="G610" s="752"/>
      <c r="H610" s="752"/>
    </row>
    <row r="611" spans="1:8" ht="15.75">
      <c r="A611" s="752"/>
      <c r="B611" s="752"/>
      <c r="C611" s="752"/>
      <c r="D611" s="752"/>
      <c r="E611" s="752"/>
      <c r="F611" s="752"/>
      <c r="G611" s="752"/>
      <c r="H611" s="752"/>
    </row>
    <row r="612" spans="1:8" ht="15.75">
      <c r="A612" s="752"/>
      <c r="B612" s="752"/>
      <c r="C612" s="752"/>
      <c r="D612" s="752"/>
      <c r="E612" s="752"/>
      <c r="F612" s="752"/>
      <c r="G612" s="752"/>
      <c r="H612" s="752"/>
    </row>
    <row r="613" spans="1:8" ht="15.75">
      <c r="A613" s="752"/>
      <c r="B613" s="752"/>
      <c r="C613" s="752"/>
      <c r="D613" s="752"/>
      <c r="E613" s="752"/>
      <c r="F613" s="752"/>
      <c r="G613" s="752"/>
      <c r="H613" s="752"/>
    </row>
    <row r="614" spans="1:8" ht="15.75">
      <c r="A614" s="752"/>
      <c r="B614" s="752"/>
      <c r="C614" s="752"/>
      <c r="D614" s="752"/>
      <c r="E614" s="752"/>
      <c r="F614" s="752"/>
      <c r="G614" s="752"/>
      <c r="H614" s="752"/>
    </row>
    <row r="615" spans="1:8" ht="15.75">
      <c r="A615" s="752"/>
      <c r="B615" s="752"/>
      <c r="C615" s="752"/>
      <c r="D615" s="752"/>
      <c r="E615" s="752"/>
      <c r="F615" s="752"/>
      <c r="G615" s="752"/>
      <c r="H615" s="752"/>
    </row>
    <row r="616" spans="1:8" ht="15.75">
      <c r="A616" s="752"/>
      <c r="B616" s="752"/>
      <c r="C616" s="752"/>
      <c r="D616" s="752"/>
      <c r="E616" s="752"/>
      <c r="F616" s="752"/>
      <c r="G616" s="752"/>
      <c r="H616" s="752"/>
    </row>
    <row r="617" spans="1:8" ht="15.75">
      <c r="A617" s="752"/>
      <c r="B617" s="752"/>
      <c r="C617" s="752"/>
      <c r="D617" s="752"/>
      <c r="E617" s="752"/>
      <c r="F617" s="752"/>
      <c r="G617" s="752"/>
      <c r="H617" s="752"/>
    </row>
    <row r="618" spans="1:8" ht="15.75">
      <c r="A618" s="752"/>
      <c r="B618" s="752"/>
      <c r="C618" s="752"/>
      <c r="D618" s="752"/>
      <c r="E618" s="752"/>
      <c r="F618" s="752"/>
      <c r="G618" s="752"/>
      <c r="H618" s="752"/>
    </row>
    <row r="619" spans="1:8" ht="15.75">
      <c r="A619" s="752"/>
      <c r="B619" s="752"/>
      <c r="C619" s="752"/>
      <c r="D619" s="752"/>
      <c r="E619" s="752"/>
      <c r="F619" s="752"/>
      <c r="G619" s="752"/>
      <c r="H619" s="752"/>
    </row>
    <row r="620" spans="1:8" ht="15.75">
      <c r="A620" s="752"/>
      <c r="B620" s="752"/>
      <c r="C620" s="752"/>
      <c r="D620" s="752"/>
      <c r="E620" s="752"/>
      <c r="F620" s="752"/>
      <c r="G620" s="752"/>
      <c r="H620" s="752"/>
    </row>
    <row r="621" spans="1:8" ht="15.75">
      <c r="A621" s="752"/>
      <c r="B621" s="752"/>
      <c r="C621" s="752"/>
      <c r="D621" s="752"/>
      <c r="E621" s="752"/>
      <c r="F621" s="752"/>
      <c r="G621" s="752"/>
      <c r="H621" s="752"/>
    </row>
    <row r="622" spans="1:8" ht="15.75">
      <c r="A622" s="752"/>
      <c r="B622" s="752"/>
      <c r="C622" s="752"/>
      <c r="D622" s="752"/>
      <c r="E622" s="752"/>
      <c r="F622" s="752"/>
      <c r="G622" s="752"/>
      <c r="H622" s="752"/>
    </row>
    <row r="623" spans="1:8" ht="15.75">
      <c r="A623" s="752"/>
      <c r="B623" s="752"/>
      <c r="C623" s="752"/>
      <c r="D623" s="752"/>
      <c r="E623" s="752"/>
      <c r="F623" s="752"/>
      <c r="G623" s="752"/>
      <c r="H623" s="752"/>
    </row>
    <row r="624" spans="1:8" ht="15.75">
      <c r="A624" s="752"/>
      <c r="B624" s="752"/>
      <c r="C624" s="752"/>
      <c r="D624" s="752"/>
      <c r="E624" s="752"/>
      <c r="F624" s="752"/>
      <c r="G624" s="752"/>
      <c r="H624" s="752"/>
    </row>
    <row r="625" spans="1:8" ht="15.75">
      <c r="A625" s="752"/>
      <c r="B625" s="752"/>
      <c r="C625" s="752"/>
      <c r="D625" s="752"/>
      <c r="E625" s="752"/>
      <c r="F625" s="752"/>
      <c r="G625" s="752"/>
      <c r="H625" s="752"/>
    </row>
    <row r="626" spans="1:8" ht="15.75">
      <c r="A626" s="752"/>
      <c r="B626" s="752"/>
      <c r="C626" s="752"/>
      <c r="D626" s="752"/>
      <c r="E626" s="752"/>
      <c r="F626" s="752"/>
      <c r="G626" s="752"/>
      <c r="H626" s="752"/>
    </row>
    <row r="627" spans="1:8" ht="15.75">
      <c r="A627" s="752"/>
      <c r="B627" s="752"/>
      <c r="C627" s="752"/>
      <c r="D627" s="752"/>
      <c r="E627" s="752"/>
      <c r="F627" s="752"/>
      <c r="G627" s="752"/>
      <c r="H627" s="752"/>
    </row>
    <row r="628" spans="1:8" ht="15.75">
      <c r="A628" s="752"/>
      <c r="B628" s="752"/>
      <c r="C628" s="752"/>
      <c r="D628" s="752"/>
      <c r="E628" s="752"/>
      <c r="F628" s="752"/>
      <c r="G628" s="752"/>
      <c r="H628" s="752"/>
    </row>
    <row r="629" spans="1:8" ht="15.75">
      <c r="A629" s="752"/>
      <c r="B629" s="752"/>
      <c r="C629" s="752"/>
      <c r="D629" s="752"/>
      <c r="E629" s="752"/>
      <c r="F629" s="752"/>
      <c r="G629" s="752"/>
      <c r="H629" s="752"/>
    </row>
    <row r="630" spans="1:8" ht="15.75">
      <c r="A630" s="752"/>
      <c r="B630" s="752"/>
      <c r="C630" s="752"/>
      <c r="D630" s="752"/>
      <c r="E630" s="752"/>
      <c r="F630" s="752"/>
      <c r="G630" s="752"/>
      <c r="H630" s="752"/>
    </row>
    <row r="631" spans="1:8" ht="15.75">
      <c r="A631" s="752"/>
      <c r="B631" s="752"/>
      <c r="C631" s="752"/>
      <c r="D631" s="752"/>
      <c r="E631" s="752"/>
      <c r="F631" s="752"/>
      <c r="G631" s="752"/>
      <c r="H631" s="752"/>
    </row>
    <row r="632" spans="1:8" ht="15.75">
      <c r="A632" s="752"/>
      <c r="B632" s="752"/>
      <c r="C632" s="752"/>
      <c r="D632" s="752"/>
      <c r="E632" s="752"/>
      <c r="F632" s="752"/>
      <c r="G632" s="752"/>
      <c r="H632" s="752"/>
    </row>
    <row r="633" spans="1:8" ht="15.75">
      <c r="A633" s="752"/>
      <c r="B633" s="752"/>
      <c r="C633" s="752"/>
      <c r="D633" s="752"/>
      <c r="E633" s="752"/>
      <c r="F633" s="752"/>
      <c r="G633" s="752"/>
      <c r="H633" s="752"/>
    </row>
    <row r="634" spans="1:8" ht="15.75">
      <c r="A634" s="752"/>
      <c r="B634" s="752"/>
      <c r="C634" s="752"/>
      <c r="D634" s="752"/>
      <c r="E634" s="752"/>
      <c r="F634" s="752"/>
      <c r="G634" s="752"/>
      <c r="H634" s="752"/>
    </row>
    <row r="635" spans="1:8" ht="15.75">
      <c r="A635" s="752"/>
      <c r="B635" s="752"/>
      <c r="C635" s="752"/>
      <c r="D635" s="752"/>
      <c r="E635" s="752"/>
      <c r="F635" s="752"/>
      <c r="G635" s="752"/>
      <c r="H635" s="752"/>
    </row>
    <row r="636" spans="1:8" ht="15.75">
      <c r="A636" s="752"/>
      <c r="B636" s="752"/>
      <c r="C636" s="752"/>
      <c r="D636" s="752"/>
      <c r="E636" s="752"/>
      <c r="F636" s="752"/>
      <c r="G636" s="752"/>
      <c r="H636" s="752"/>
    </row>
    <row r="637" spans="1:8" ht="15.75">
      <c r="A637" s="752"/>
      <c r="B637" s="752"/>
      <c r="C637" s="752"/>
      <c r="D637" s="752"/>
      <c r="E637" s="752"/>
      <c r="F637" s="752"/>
      <c r="G637" s="752"/>
      <c r="H637" s="752"/>
    </row>
    <row r="638" spans="1:8" ht="15.75">
      <c r="A638" s="752"/>
      <c r="B638" s="752"/>
      <c r="C638" s="752"/>
      <c r="D638" s="752"/>
      <c r="E638" s="752"/>
      <c r="F638" s="752"/>
      <c r="G638" s="752"/>
      <c r="H638" s="752"/>
    </row>
    <row r="639" spans="1:8" ht="15.75">
      <c r="A639" s="752"/>
      <c r="B639" s="752"/>
      <c r="C639" s="752"/>
      <c r="D639" s="752"/>
      <c r="E639" s="752"/>
      <c r="F639" s="752"/>
      <c r="G639" s="752"/>
      <c r="H639" s="752"/>
    </row>
    <row r="640" spans="1:8" ht="15.75">
      <c r="A640" s="752"/>
      <c r="B640" s="752"/>
      <c r="C640" s="752"/>
      <c r="D640" s="752"/>
      <c r="E640" s="752"/>
      <c r="F640" s="752"/>
      <c r="G640" s="752"/>
      <c r="H640" s="752"/>
    </row>
    <row r="641" spans="1:8" ht="15.75">
      <c r="A641" s="752"/>
      <c r="B641" s="752"/>
      <c r="C641" s="752"/>
      <c r="D641" s="752"/>
      <c r="E641" s="752"/>
      <c r="F641" s="752"/>
      <c r="G641" s="752"/>
      <c r="H641" s="752"/>
    </row>
    <row r="642" spans="1:8" ht="15.75">
      <c r="A642" s="752"/>
      <c r="B642" s="752"/>
      <c r="C642" s="752"/>
      <c r="D642" s="752"/>
      <c r="E642" s="752"/>
      <c r="F642" s="752"/>
      <c r="G642" s="752"/>
      <c r="H642" s="752"/>
    </row>
    <row r="643" spans="1:8" ht="15.75">
      <c r="A643" s="752"/>
      <c r="B643" s="752"/>
      <c r="C643" s="752"/>
      <c r="D643" s="752"/>
      <c r="E643" s="752"/>
      <c r="F643" s="752"/>
      <c r="G643" s="752"/>
      <c r="H643" s="752"/>
    </row>
    <row r="644" spans="1:8" ht="15.75">
      <c r="A644" s="752"/>
      <c r="B644" s="752"/>
      <c r="C644" s="752"/>
      <c r="D644" s="752"/>
      <c r="E644" s="752"/>
      <c r="F644" s="752"/>
      <c r="G644" s="752"/>
      <c r="H644" s="752"/>
    </row>
    <row r="645" spans="1:8" ht="15.75">
      <c r="A645" s="752"/>
      <c r="B645" s="752"/>
      <c r="C645" s="752"/>
      <c r="D645" s="752"/>
      <c r="E645" s="752"/>
      <c r="F645" s="752"/>
      <c r="G645" s="752"/>
      <c r="H645" s="752"/>
    </row>
    <row r="646" spans="1:8" ht="15.75">
      <c r="A646" s="752"/>
      <c r="B646" s="752"/>
      <c r="C646" s="752"/>
      <c r="D646" s="752"/>
      <c r="E646" s="752"/>
      <c r="F646" s="752"/>
      <c r="G646" s="752"/>
      <c r="H646" s="752"/>
    </row>
    <row r="647" spans="1:8" ht="15.75">
      <c r="A647" s="752"/>
      <c r="B647" s="752"/>
      <c r="C647" s="752"/>
      <c r="D647" s="752"/>
      <c r="E647" s="752"/>
      <c r="F647" s="752"/>
      <c r="G647" s="752"/>
      <c r="H647" s="752"/>
    </row>
    <row r="648" spans="1:8" ht="15.75">
      <c r="A648" s="752"/>
      <c r="B648" s="752"/>
      <c r="C648" s="752"/>
      <c r="D648" s="752"/>
      <c r="E648" s="752"/>
      <c r="F648" s="752"/>
      <c r="G648" s="752"/>
      <c r="H648" s="752"/>
    </row>
    <row r="649" spans="1:8" ht="15.75">
      <c r="A649" s="752"/>
      <c r="B649" s="752"/>
      <c r="C649" s="752"/>
      <c r="D649" s="752"/>
      <c r="E649" s="752"/>
      <c r="F649" s="752"/>
      <c r="G649" s="752"/>
      <c r="H649" s="752"/>
    </row>
    <row r="650" spans="1:8" ht="15.75">
      <c r="A650" s="752"/>
      <c r="B650" s="752"/>
      <c r="C650" s="752"/>
      <c r="D650" s="752"/>
      <c r="E650" s="752"/>
      <c r="F650" s="752"/>
      <c r="G650" s="752"/>
      <c r="H650" s="752"/>
    </row>
    <row r="651" spans="1:8" ht="15.75">
      <c r="A651" s="752"/>
      <c r="B651" s="752"/>
      <c r="C651" s="752"/>
      <c r="D651" s="752"/>
      <c r="E651" s="752"/>
      <c r="F651" s="752"/>
      <c r="G651" s="752"/>
      <c r="H651" s="752"/>
    </row>
    <row r="652" spans="1:8" ht="15.75">
      <c r="A652" s="752"/>
      <c r="B652" s="752"/>
      <c r="C652" s="752"/>
      <c r="D652" s="752"/>
      <c r="E652" s="752"/>
      <c r="F652" s="752"/>
      <c r="G652" s="752"/>
      <c r="H652" s="752"/>
    </row>
    <row r="653" spans="1:8" ht="15.75">
      <c r="A653" s="752"/>
      <c r="B653" s="752"/>
      <c r="C653" s="752"/>
      <c r="D653" s="752"/>
      <c r="E653" s="752"/>
      <c r="F653" s="752"/>
      <c r="G653" s="752"/>
      <c r="H653" s="752"/>
    </row>
    <row r="654" spans="1:8" ht="15.75">
      <c r="A654" s="752"/>
      <c r="B654" s="752"/>
      <c r="C654" s="752"/>
      <c r="D654" s="752"/>
      <c r="E654" s="752"/>
      <c r="F654" s="752"/>
      <c r="G654" s="752"/>
      <c r="H654" s="752"/>
    </row>
    <row r="655" spans="1:8" ht="15.75">
      <c r="A655" s="752"/>
      <c r="B655" s="752"/>
      <c r="C655" s="752"/>
      <c r="D655" s="752"/>
      <c r="E655" s="752"/>
      <c r="F655" s="752"/>
      <c r="G655" s="752"/>
      <c r="H655" s="752"/>
    </row>
    <row r="656" spans="1:8" ht="15.75">
      <c r="A656" s="752"/>
      <c r="B656" s="752"/>
      <c r="C656" s="752"/>
      <c r="D656" s="752"/>
      <c r="E656" s="752"/>
      <c r="F656" s="752"/>
      <c r="G656" s="752"/>
      <c r="H656" s="752"/>
    </row>
    <row r="657" spans="1:8" ht="15.75">
      <c r="A657" s="752"/>
      <c r="B657" s="752"/>
      <c r="C657" s="752"/>
      <c r="D657" s="752"/>
      <c r="E657" s="752"/>
      <c r="F657" s="752"/>
      <c r="G657" s="752"/>
      <c r="H657" s="752"/>
    </row>
    <row r="658" spans="1:8" ht="15.75">
      <c r="A658" s="752"/>
      <c r="B658" s="752"/>
      <c r="C658" s="752"/>
      <c r="D658" s="752"/>
      <c r="E658" s="752"/>
      <c r="F658" s="752"/>
      <c r="G658" s="752"/>
      <c r="H658" s="752"/>
    </row>
    <row r="659" spans="1:8" ht="15.75">
      <c r="A659" s="752"/>
      <c r="B659" s="752"/>
      <c r="C659" s="752"/>
      <c r="D659" s="752"/>
      <c r="E659" s="752"/>
      <c r="F659" s="752"/>
      <c r="G659" s="752"/>
      <c r="H659" s="752"/>
    </row>
    <row r="660" spans="1:8" ht="15.75">
      <c r="A660" s="752"/>
      <c r="B660" s="752"/>
      <c r="C660" s="752"/>
      <c r="D660" s="752"/>
      <c r="E660" s="752"/>
      <c r="F660" s="752"/>
      <c r="G660" s="752"/>
      <c r="H660" s="752"/>
    </row>
    <row r="661" spans="1:8" ht="15.75">
      <c r="A661" s="752"/>
      <c r="B661" s="752"/>
      <c r="C661" s="752"/>
      <c r="D661" s="752"/>
      <c r="E661" s="752"/>
      <c r="F661" s="752"/>
      <c r="G661" s="752"/>
      <c r="H661" s="752"/>
    </row>
    <row r="662" spans="1:8" ht="15.75">
      <c r="A662" s="752"/>
      <c r="B662" s="752"/>
      <c r="C662" s="752"/>
      <c r="D662" s="752"/>
      <c r="E662" s="752"/>
      <c r="F662" s="752"/>
      <c r="G662" s="752"/>
      <c r="H662" s="752"/>
    </row>
    <row r="663" spans="1:8" ht="15.75">
      <c r="A663" s="752"/>
      <c r="B663" s="752"/>
      <c r="C663" s="752"/>
      <c r="D663" s="752"/>
      <c r="E663" s="752"/>
      <c r="F663" s="752"/>
      <c r="G663" s="752"/>
      <c r="H663" s="752"/>
    </row>
    <row r="664" spans="1:8" ht="15.75">
      <c r="A664" s="752"/>
      <c r="B664" s="752"/>
      <c r="C664" s="752"/>
      <c r="D664" s="752"/>
      <c r="E664" s="752"/>
      <c r="F664" s="752"/>
      <c r="G664" s="752"/>
      <c r="H664" s="752"/>
    </row>
    <row r="665" spans="1:8" ht="15.75">
      <c r="A665" s="752"/>
      <c r="B665" s="752"/>
      <c r="C665" s="752"/>
      <c r="D665" s="752"/>
      <c r="E665" s="752"/>
      <c r="F665" s="752"/>
      <c r="G665" s="752"/>
      <c r="H665" s="752"/>
    </row>
    <row r="666" spans="1:8" ht="15.75">
      <c r="A666" s="752"/>
      <c r="B666" s="752"/>
      <c r="C666" s="752"/>
      <c r="D666" s="752"/>
      <c r="E666" s="752"/>
      <c r="F666" s="752"/>
      <c r="G666" s="752"/>
      <c r="H666" s="752"/>
    </row>
    <row r="667" spans="1:8" ht="15.75">
      <c r="A667" s="752"/>
      <c r="B667" s="752"/>
      <c r="C667" s="752"/>
      <c r="D667" s="752"/>
      <c r="E667" s="752"/>
      <c r="F667" s="752"/>
      <c r="G667" s="752"/>
      <c r="H667" s="752"/>
    </row>
    <row r="668" spans="1:8" ht="15.75">
      <c r="A668" s="752"/>
      <c r="B668" s="752"/>
      <c r="C668" s="752"/>
      <c r="D668" s="752"/>
      <c r="E668" s="752"/>
      <c r="F668" s="752"/>
      <c r="G668" s="752"/>
      <c r="H668" s="752"/>
    </row>
    <row r="669" spans="1:8" ht="15.75">
      <c r="A669" s="752"/>
      <c r="B669" s="752"/>
      <c r="C669" s="752"/>
      <c r="D669" s="752"/>
      <c r="E669" s="752"/>
      <c r="F669" s="752"/>
      <c r="G669" s="752"/>
      <c r="H669" s="752"/>
    </row>
    <row r="670" spans="1:8" ht="15.75">
      <c r="A670" s="752"/>
      <c r="B670" s="752"/>
      <c r="C670" s="752"/>
      <c r="D670" s="752"/>
      <c r="E670" s="752"/>
      <c r="F670" s="752"/>
      <c r="G670" s="752"/>
      <c r="H670" s="752"/>
    </row>
    <row r="671" spans="1:8" ht="15.75">
      <c r="A671" s="752"/>
      <c r="B671" s="752"/>
      <c r="C671" s="752"/>
      <c r="D671" s="752"/>
      <c r="E671" s="752"/>
      <c r="F671" s="752"/>
      <c r="G671" s="752"/>
      <c r="H671" s="752"/>
    </row>
    <row r="672" spans="1:8" ht="15.75">
      <c r="A672" s="752"/>
      <c r="B672" s="752"/>
      <c r="C672" s="752"/>
      <c r="D672" s="752"/>
      <c r="E672" s="752"/>
      <c r="F672" s="752"/>
      <c r="G672" s="752"/>
      <c r="H672" s="752"/>
    </row>
    <row r="673" spans="1:8" ht="15.75">
      <c r="A673" s="752"/>
      <c r="B673" s="752"/>
      <c r="C673" s="752"/>
      <c r="D673" s="752"/>
      <c r="E673" s="752"/>
      <c r="F673" s="752"/>
      <c r="G673" s="752"/>
      <c r="H673" s="752"/>
    </row>
    <row r="674" spans="1:8" ht="15.75">
      <c r="A674" s="752"/>
      <c r="B674" s="752"/>
      <c r="C674" s="752"/>
      <c r="D674" s="752"/>
      <c r="E674" s="752"/>
      <c r="F674" s="752"/>
      <c r="G674" s="752"/>
      <c r="H674" s="752"/>
    </row>
    <row r="675" spans="1:8" ht="15.75">
      <c r="A675" s="752"/>
      <c r="B675" s="752"/>
      <c r="C675" s="752"/>
      <c r="D675" s="752"/>
      <c r="E675" s="752"/>
      <c r="F675" s="752"/>
      <c r="G675" s="752"/>
      <c r="H675" s="752"/>
    </row>
    <row r="676" spans="1:8" ht="15.75">
      <c r="A676" s="752"/>
      <c r="B676" s="752"/>
      <c r="C676" s="752"/>
      <c r="D676" s="752"/>
      <c r="E676" s="752"/>
      <c r="F676" s="752"/>
      <c r="G676" s="752"/>
      <c r="H676" s="752"/>
    </row>
    <row r="677" spans="1:8" ht="15.75">
      <c r="A677" s="752"/>
      <c r="B677" s="752"/>
      <c r="C677" s="752"/>
      <c r="D677" s="752"/>
      <c r="E677" s="752"/>
      <c r="F677" s="752"/>
      <c r="G677" s="752"/>
      <c r="H677" s="752"/>
    </row>
    <row r="678" spans="1:8" ht="15.75">
      <c r="A678" s="752"/>
      <c r="B678" s="752"/>
      <c r="C678" s="752"/>
      <c r="D678" s="752"/>
      <c r="E678" s="752"/>
      <c r="F678" s="752"/>
      <c r="G678" s="752"/>
      <c r="H678" s="752"/>
    </row>
    <row r="679" spans="1:8" ht="15.75">
      <c r="A679" s="752"/>
      <c r="B679" s="752"/>
      <c r="C679" s="752"/>
      <c r="D679" s="752"/>
      <c r="E679" s="752"/>
      <c r="F679" s="752"/>
      <c r="G679" s="752"/>
      <c r="H679" s="752"/>
    </row>
    <row r="680" spans="1:8" ht="15.75">
      <c r="A680" s="752"/>
      <c r="B680" s="752"/>
      <c r="C680" s="752"/>
      <c r="D680" s="752"/>
      <c r="E680" s="752"/>
      <c r="F680" s="752"/>
      <c r="G680" s="752"/>
      <c r="H680" s="752"/>
    </row>
    <row r="681" spans="1:8" ht="15.75">
      <c r="A681" s="752"/>
      <c r="B681" s="752"/>
      <c r="C681" s="752"/>
      <c r="D681" s="752"/>
      <c r="E681" s="752"/>
      <c r="F681" s="752"/>
      <c r="G681" s="752"/>
      <c r="H681" s="752"/>
    </row>
    <row r="682" spans="1:8" ht="15.75">
      <c r="A682" s="752"/>
      <c r="B682" s="752"/>
      <c r="C682" s="752"/>
      <c r="D682" s="752"/>
      <c r="E682" s="752"/>
      <c r="F682" s="752"/>
      <c r="G682" s="752"/>
      <c r="H682" s="752"/>
    </row>
    <row r="683" spans="1:8" ht="15.75">
      <c r="A683" s="752"/>
      <c r="B683" s="752"/>
      <c r="C683" s="752"/>
      <c r="D683" s="752"/>
      <c r="E683" s="752"/>
      <c r="F683" s="752"/>
      <c r="G683" s="752"/>
      <c r="H683" s="752"/>
    </row>
    <row r="684" spans="1:8" ht="15.75">
      <c r="A684" s="752"/>
      <c r="B684" s="752"/>
      <c r="C684" s="752"/>
      <c r="D684" s="752"/>
      <c r="E684" s="752"/>
      <c r="F684" s="752"/>
      <c r="G684" s="752"/>
      <c r="H684" s="752"/>
    </row>
    <row r="685" spans="1:8" ht="15.75">
      <c r="A685" s="752"/>
      <c r="B685" s="752"/>
      <c r="C685" s="752"/>
      <c r="D685" s="752"/>
      <c r="E685" s="752"/>
      <c r="F685" s="752"/>
      <c r="G685" s="752"/>
      <c r="H685" s="752"/>
    </row>
    <row r="686" spans="1:8" ht="15.75">
      <c r="A686" s="752"/>
      <c r="B686" s="752"/>
      <c r="C686" s="752"/>
      <c r="D686" s="752"/>
      <c r="E686" s="752"/>
      <c r="F686" s="752"/>
      <c r="G686" s="752"/>
      <c r="H686" s="752"/>
    </row>
    <row r="687" spans="1:8" ht="15.75">
      <c r="A687" s="752"/>
      <c r="B687" s="752"/>
      <c r="C687" s="752"/>
      <c r="D687" s="752"/>
      <c r="E687" s="752"/>
      <c r="F687" s="752"/>
      <c r="G687" s="752"/>
      <c r="H687" s="752"/>
    </row>
    <row r="688" spans="1:8" ht="15.75">
      <c r="A688" s="752"/>
      <c r="B688" s="752"/>
      <c r="C688" s="752"/>
      <c r="D688" s="752"/>
      <c r="E688" s="752"/>
      <c r="F688" s="752"/>
      <c r="G688" s="752"/>
      <c r="H688" s="752"/>
    </row>
    <row r="689" spans="1:8" ht="15.75">
      <c r="A689" s="752"/>
      <c r="B689" s="752"/>
      <c r="C689" s="752"/>
      <c r="D689" s="752"/>
      <c r="E689" s="752"/>
      <c r="F689" s="752"/>
      <c r="G689" s="752"/>
      <c r="H689" s="752"/>
    </row>
    <row r="690" spans="1:8" ht="15.75">
      <c r="A690" s="752"/>
      <c r="B690" s="752"/>
      <c r="C690" s="752"/>
      <c r="D690" s="752"/>
      <c r="E690" s="752"/>
      <c r="F690" s="752"/>
      <c r="G690" s="752"/>
      <c r="H690" s="752"/>
    </row>
    <row r="691" spans="1:8" ht="15.75">
      <c r="A691" s="752"/>
      <c r="B691" s="752"/>
      <c r="C691" s="752"/>
      <c r="D691" s="752"/>
      <c r="E691" s="752"/>
      <c r="F691" s="752"/>
      <c r="G691" s="752"/>
      <c r="H691" s="752"/>
    </row>
    <row r="692" spans="1:8" ht="15.75">
      <c r="A692" s="752"/>
      <c r="B692" s="752"/>
      <c r="C692" s="752"/>
      <c r="D692" s="752"/>
      <c r="E692" s="752"/>
      <c r="F692" s="752"/>
      <c r="G692" s="752"/>
      <c r="H692" s="752"/>
    </row>
    <row r="693" spans="1:8" ht="15.75">
      <c r="A693" s="752"/>
      <c r="B693" s="752"/>
      <c r="C693" s="752"/>
      <c r="D693" s="752"/>
      <c r="E693" s="752"/>
      <c r="F693" s="752"/>
      <c r="G693" s="752"/>
      <c r="H693" s="752"/>
    </row>
    <row r="694" spans="1:8" ht="15.75">
      <c r="A694" s="752"/>
      <c r="B694" s="752"/>
      <c r="C694" s="752"/>
      <c r="D694" s="752"/>
      <c r="E694" s="752"/>
      <c r="F694" s="752"/>
      <c r="G694" s="752"/>
      <c r="H694" s="752"/>
    </row>
    <row r="695" spans="1:8" ht="15.75">
      <c r="A695" s="752"/>
      <c r="B695" s="752"/>
      <c r="C695" s="752"/>
      <c r="D695" s="752"/>
      <c r="E695" s="752"/>
      <c r="F695" s="752"/>
      <c r="G695" s="752"/>
      <c r="H695" s="752"/>
    </row>
    <row r="696" spans="1:8" ht="15.75">
      <c r="A696" s="752"/>
      <c r="B696" s="752"/>
      <c r="C696" s="752"/>
      <c r="D696" s="752"/>
      <c r="E696" s="752"/>
      <c r="F696" s="752"/>
      <c r="G696" s="752"/>
      <c r="H696" s="752"/>
    </row>
    <row r="697" spans="1:8" ht="15.75">
      <c r="A697" s="752"/>
      <c r="B697" s="752"/>
      <c r="C697" s="752"/>
      <c r="D697" s="752"/>
      <c r="E697" s="752"/>
      <c r="F697" s="752"/>
      <c r="G697" s="752"/>
      <c r="H697" s="752"/>
    </row>
    <row r="698" spans="1:8" ht="15.75">
      <c r="A698" s="752"/>
      <c r="B698" s="752"/>
      <c r="C698" s="752"/>
      <c r="D698" s="752"/>
      <c r="E698" s="752"/>
      <c r="F698" s="752"/>
      <c r="G698" s="752"/>
      <c r="H698" s="752"/>
    </row>
    <row r="699" spans="1:8" ht="15.75">
      <c r="A699" s="752"/>
      <c r="B699" s="752"/>
      <c r="C699" s="752"/>
      <c r="D699" s="752"/>
      <c r="E699" s="752"/>
      <c r="F699" s="752"/>
      <c r="G699" s="752"/>
      <c r="H699" s="752"/>
    </row>
    <row r="700" spans="1:8" ht="15.75">
      <c r="A700" s="752"/>
      <c r="B700" s="752"/>
      <c r="C700" s="752"/>
      <c r="D700" s="752"/>
      <c r="E700" s="752"/>
      <c r="F700" s="752"/>
      <c r="G700" s="752"/>
      <c r="H700" s="752"/>
    </row>
    <row r="701" spans="1:8" ht="15.75">
      <c r="A701" s="752"/>
      <c r="B701" s="752"/>
      <c r="C701" s="752"/>
      <c r="D701" s="752"/>
      <c r="E701" s="752"/>
      <c r="F701" s="752"/>
      <c r="G701" s="752"/>
      <c r="H701" s="752"/>
    </row>
    <row r="702" spans="1:8" ht="15.75">
      <c r="A702" s="752"/>
      <c r="B702" s="752"/>
      <c r="C702" s="752"/>
      <c r="D702" s="752"/>
      <c r="E702" s="752"/>
      <c r="F702" s="752"/>
      <c r="G702" s="752"/>
      <c r="H702" s="752"/>
    </row>
    <row r="703" spans="1:8" ht="15.75">
      <c r="A703" s="752"/>
      <c r="B703" s="752"/>
      <c r="C703" s="752"/>
      <c r="D703" s="752"/>
      <c r="E703" s="752"/>
      <c r="F703" s="752"/>
      <c r="G703" s="752"/>
      <c r="H703" s="752"/>
    </row>
    <row r="704" spans="1:8" ht="15.75">
      <c r="A704" s="752"/>
      <c r="B704" s="752"/>
      <c r="C704" s="752"/>
      <c r="D704" s="752"/>
      <c r="E704" s="752"/>
      <c r="F704" s="752"/>
      <c r="G704" s="752"/>
      <c r="H704" s="752"/>
    </row>
    <row r="705" spans="1:8" ht="15.75">
      <c r="A705" s="752"/>
      <c r="B705" s="752"/>
      <c r="C705" s="752"/>
      <c r="D705" s="752"/>
      <c r="E705" s="752"/>
      <c r="F705" s="752"/>
      <c r="G705" s="752"/>
      <c r="H705" s="752"/>
    </row>
    <row r="706" spans="1:8" ht="15.75">
      <c r="A706" s="752"/>
      <c r="B706" s="752"/>
      <c r="C706" s="752"/>
      <c r="D706" s="752"/>
      <c r="E706" s="752"/>
      <c r="F706" s="752"/>
      <c r="G706" s="752"/>
      <c r="H706" s="752"/>
    </row>
    <row r="707" spans="1:8" ht="15.75">
      <c r="A707" s="752"/>
      <c r="B707" s="752"/>
      <c r="C707" s="752"/>
      <c r="D707" s="752"/>
      <c r="E707" s="752"/>
      <c r="F707" s="752"/>
      <c r="G707" s="752"/>
      <c r="H707" s="752"/>
    </row>
    <row r="708" spans="1:8" ht="15.75">
      <c r="A708" s="752"/>
      <c r="B708" s="752"/>
      <c r="C708" s="752"/>
      <c r="D708" s="752"/>
      <c r="E708" s="752"/>
      <c r="F708" s="752"/>
      <c r="G708" s="752"/>
      <c r="H708" s="752"/>
    </row>
    <row r="709" spans="1:8" ht="15.75">
      <c r="A709" s="752"/>
      <c r="B709" s="752"/>
      <c r="C709" s="752"/>
      <c r="D709" s="752"/>
      <c r="E709" s="752"/>
      <c r="F709" s="752"/>
      <c r="G709" s="752"/>
      <c r="H709" s="752"/>
    </row>
    <row r="710" spans="1:8" ht="15.75">
      <c r="A710" s="752"/>
      <c r="B710" s="752"/>
      <c r="C710" s="752"/>
      <c r="D710" s="752"/>
      <c r="E710" s="752"/>
      <c r="F710" s="752"/>
      <c r="G710" s="752"/>
      <c r="H710" s="752"/>
    </row>
    <row r="711" spans="1:8" ht="15.75">
      <c r="A711" s="752"/>
      <c r="B711" s="752"/>
      <c r="C711" s="752"/>
      <c r="D711" s="752"/>
      <c r="E711" s="752"/>
      <c r="F711" s="752"/>
      <c r="G711" s="752"/>
      <c r="H711" s="752"/>
    </row>
    <row r="712" spans="1:8" ht="15.75">
      <c r="A712" s="752"/>
      <c r="B712" s="752"/>
      <c r="C712" s="752"/>
      <c r="D712" s="752"/>
      <c r="E712" s="752"/>
      <c r="F712" s="752"/>
      <c r="G712" s="752"/>
      <c r="H712" s="752"/>
    </row>
    <row r="713" spans="1:8" ht="15.75">
      <c r="A713" s="752"/>
      <c r="B713" s="752"/>
      <c r="C713" s="752"/>
      <c r="D713" s="752"/>
      <c r="E713" s="752"/>
      <c r="F713" s="752"/>
      <c r="G713" s="752"/>
      <c r="H713" s="752"/>
    </row>
    <row r="714" spans="1:8" ht="15.75">
      <c r="A714" s="752"/>
      <c r="B714" s="752"/>
      <c r="C714" s="752"/>
      <c r="D714" s="752"/>
      <c r="E714" s="752"/>
      <c r="F714" s="752"/>
      <c r="G714" s="752"/>
      <c r="H714" s="752"/>
    </row>
    <row r="715" spans="1:8" ht="15.75">
      <c r="A715" s="752"/>
      <c r="B715" s="752"/>
      <c r="C715" s="752"/>
      <c r="D715" s="752"/>
      <c r="E715" s="752"/>
      <c r="F715" s="752"/>
      <c r="G715" s="752"/>
      <c r="H715" s="752"/>
    </row>
    <row r="716" spans="1:8" ht="15.75">
      <c r="A716" s="752"/>
      <c r="B716" s="752"/>
      <c r="C716" s="752"/>
      <c r="D716" s="752"/>
      <c r="E716" s="752"/>
      <c r="F716" s="752"/>
      <c r="G716" s="752"/>
      <c r="H716" s="752"/>
    </row>
    <row r="717" spans="1:8" ht="15.75">
      <c r="A717" s="752"/>
      <c r="B717" s="752"/>
      <c r="C717" s="752"/>
      <c r="D717" s="752"/>
      <c r="E717" s="752"/>
      <c r="F717" s="752"/>
      <c r="G717" s="752"/>
      <c r="H717" s="752"/>
    </row>
    <row r="718" spans="1:8" ht="15.75">
      <c r="A718" s="752"/>
      <c r="B718" s="752"/>
      <c r="C718" s="752"/>
      <c r="D718" s="752"/>
      <c r="E718" s="752"/>
      <c r="F718" s="752"/>
      <c r="G718" s="752"/>
      <c r="H718" s="752"/>
    </row>
    <row r="719" spans="1:8" ht="15.75">
      <c r="A719" s="752"/>
      <c r="B719" s="752"/>
      <c r="C719" s="752"/>
      <c r="D719" s="752"/>
      <c r="E719" s="752"/>
      <c r="F719" s="752"/>
      <c r="G719" s="752"/>
      <c r="H719" s="752"/>
    </row>
    <row r="720" spans="1:8" ht="15.75">
      <c r="A720" s="752"/>
      <c r="B720" s="752"/>
      <c r="C720" s="752"/>
      <c r="D720" s="752"/>
      <c r="E720" s="752"/>
      <c r="F720" s="752"/>
      <c r="G720" s="752"/>
      <c r="H720" s="752"/>
    </row>
    <row r="721" spans="1:8" ht="15.75">
      <c r="A721" s="752"/>
      <c r="B721" s="752"/>
      <c r="C721" s="752"/>
      <c r="D721" s="752"/>
      <c r="E721" s="752"/>
      <c r="F721" s="752"/>
      <c r="G721" s="752"/>
      <c r="H721" s="752"/>
    </row>
    <row r="722" spans="1:8" ht="15.75">
      <c r="A722" s="752"/>
      <c r="B722" s="752"/>
      <c r="C722" s="752"/>
      <c r="D722" s="752"/>
      <c r="E722" s="752"/>
      <c r="F722" s="752"/>
      <c r="G722" s="752"/>
      <c r="H722" s="752"/>
    </row>
    <row r="723" spans="1:8" ht="15.75">
      <c r="A723" s="752"/>
      <c r="B723" s="752"/>
      <c r="C723" s="752"/>
      <c r="D723" s="752"/>
      <c r="E723" s="752"/>
      <c r="F723" s="752"/>
      <c r="G723" s="752"/>
      <c r="H723" s="752"/>
    </row>
    <row r="724" spans="1:8" ht="15.75">
      <c r="A724" s="752"/>
      <c r="B724" s="752"/>
      <c r="C724" s="752"/>
      <c r="D724" s="752"/>
      <c r="E724" s="752"/>
      <c r="F724" s="752"/>
      <c r="G724" s="752"/>
      <c r="H724" s="752"/>
    </row>
    <row r="725" spans="1:8" ht="15.75">
      <c r="A725" s="752"/>
      <c r="B725" s="752"/>
      <c r="C725" s="752"/>
      <c r="D725" s="752"/>
      <c r="E725" s="752"/>
      <c r="F725" s="752"/>
      <c r="G725" s="752"/>
      <c r="H725" s="752"/>
    </row>
    <row r="726" spans="1:8" ht="15.75">
      <c r="A726" s="752"/>
      <c r="B726" s="752"/>
      <c r="C726" s="752"/>
      <c r="D726" s="752"/>
      <c r="E726" s="752"/>
      <c r="F726" s="752"/>
      <c r="G726" s="752"/>
      <c r="H726" s="752"/>
    </row>
    <row r="727" spans="1:8" ht="15.75">
      <c r="A727" s="752"/>
      <c r="B727" s="752"/>
      <c r="C727" s="752"/>
      <c r="D727" s="752"/>
      <c r="E727" s="752"/>
      <c r="F727" s="752"/>
      <c r="G727" s="752"/>
      <c r="H727" s="752"/>
    </row>
    <row r="728" spans="1:8" ht="15.75">
      <c r="A728" s="752"/>
      <c r="B728" s="752"/>
      <c r="C728" s="752"/>
      <c r="D728" s="752"/>
      <c r="E728" s="752"/>
      <c r="F728" s="752"/>
      <c r="G728" s="752"/>
      <c r="H728" s="752"/>
    </row>
    <row r="729" spans="1:8" ht="15.75">
      <c r="A729" s="752"/>
      <c r="B729" s="752"/>
      <c r="C729" s="752"/>
      <c r="D729" s="752"/>
      <c r="E729" s="752"/>
      <c r="F729" s="752"/>
      <c r="G729" s="752"/>
      <c r="H729" s="752"/>
    </row>
    <row r="730" spans="1:8" ht="15.75">
      <c r="A730" s="752"/>
      <c r="B730" s="752"/>
      <c r="C730" s="752"/>
      <c r="D730" s="752"/>
      <c r="E730" s="752"/>
      <c r="F730" s="752"/>
      <c r="G730" s="752"/>
      <c r="H730" s="752"/>
    </row>
    <row r="731" spans="1:8" ht="15.75">
      <c r="A731" s="752"/>
      <c r="B731" s="752"/>
      <c r="C731" s="752"/>
      <c r="D731" s="752"/>
      <c r="E731" s="752"/>
      <c r="F731" s="752"/>
      <c r="G731" s="752"/>
      <c r="H731" s="752"/>
    </row>
    <row r="732" spans="1:8" ht="15.75">
      <c r="A732" s="752"/>
      <c r="B732" s="752"/>
      <c r="C732" s="752"/>
      <c r="D732" s="752"/>
      <c r="E732" s="752"/>
      <c r="F732" s="752"/>
      <c r="G732" s="752"/>
      <c r="H732" s="752"/>
    </row>
    <row r="733" spans="1:8" ht="15.75">
      <c r="A733" s="752"/>
      <c r="B733" s="752"/>
      <c r="C733" s="752"/>
      <c r="D733" s="752"/>
      <c r="E733" s="752"/>
      <c r="F733" s="752"/>
      <c r="G733" s="752"/>
      <c r="H733" s="752"/>
    </row>
    <row r="734" spans="1:8" ht="15.75">
      <c r="A734" s="752"/>
      <c r="B734" s="752"/>
      <c r="C734" s="752"/>
      <c r="D734" s="752"/>
      <c r="E734" s="752"/>
      <c r="F734" s="752"/>
      <c r="G734" s="752"/>
      <c r="H734" s="752"/>
    </row>
    <row r="735" spans="1:8" ht="15.75">
      <c r="A735" s="752"/>
      <c r="B735" s="752"/>
      <c r="C735" s="752"/>
      <c r="D735" s="752"/>
      <c r="E735" s="752"/>
      <c r="F735" s="752"/>
      <c r="G735" s="752"/>
      <c r="H735" s="752"/>
    </row>
    <row r="736" spans="1:8" ht="15.75">
      <c r="A736" s="752"/>
      <c r="B736" s="752"/>
      <c r="C736" s="752"/>
      <c r="D736" s="752"/>
      <c r="E736" s="752"/>
      <c r="F736" s="752"/>
      <c r="G736" s="752"/>
      <c r="H736" s="752"/>
    </row>
    <row r="737" spans="1:8" ht="15.75">
      <c r="A737" s="752"/>
      <c r="B737" s="752"/>
      <c r="C737" s="752"/>
      <c r="D737" s="752"/>
      <c r="E737" s="752"/>
      <c r="F737" s="752"/>
      <c r="G737" s="752"/>
      <c r="H737" s="752"/>
    </row>
    <row r="738" spans="1:8" ht="15.75">
      <c r="A738" s="752"/>
      <c r="B738" s="752"/>
      <c r="C738" s="752"/>
      <c r="D738" s="752"/>
      <c r="E738" s="752"/>
      <c r="F738" s="752"/>
      <c r="G738" s="752"/>
      <c r="H738" s="752"/>
    </row>
    <row r="739" spans="1:8" ht="15.75">
      <c r="A739" s="752"/>
      <c r="B739" s="752"/>
      <c r="C739" s="752"/>
      <c r="D739" s="752"/>
      <c r="E739" s="752"/>
      <c r="F739" s="752"/>
      <c r="G739" s="752"/>
      <c r="H739" s="752"/>
    </row>
    <row r="740" spans="1:8" ht="15.75">
      <c r="A740" s="752"/>
      <c r="B740" s="752"/>
      <c r="C740" s="752"/>
      <c r="D740" s="752"/>
      <c r="E740" s="752"/>
      <c r="F740" s="752"/>
      <c r="G740" s="752"/>
      <c r="H740" s="752"/>
    </row>
    <row r="741" spans="1:8" ht="15.75">
      <c r="A741" s="752"/>
      <c r="B741" s="752"/>
      <c r="C741" s="752"/>
      <c r="D741" s="752"/>
      <c r="E741" s="752"/>
      <c r="F741" s="752"/>
      <c r="G741" s="752"/>
      <c r="H741" s="752"/>
    </row>
    <row r="742" spans="1:8" ht="15.75">
      <c r="A742" s="752"/>
      <c r="B742" s="752"/>
      <c r="C742" s="752"/>
      <c r="D742" s="752"/>
      <c r="E742" s="752"/>
      <c r="F742" s="752"/>
      <c r="G742" s="752"/>
      <c r="H742" s="752"/>
    </row>
    <row r="743" spans="1:8" ht="15.75">
      <c r="A743" s="752"/>
      <c r="B743" s="752"/>
      <c r="C743" s="752"/>
      <c r="D743" s="752"/>
      <c r="E743" s="752"/>
      <c r="F743" s="752"/>
      <c r="G743" s="752"/>
      <c r="H743" s="752"/>
    </row>
    <row r="744" spans="1:8" ht="15.75">
      <c r="A744" s="752"/>
      <c r="B744" s="752"/>
      <c r="C744" s="752"/>
      <c r="D744" s="752"/>
      <c r="E744" s="752"/>
      <c r="F744" s="752"/>
      <c r="G744" s="752"/>
      <c r="H744" s="752"/>
    </row>
    <row r="745" spans="1:8" ht="15.75">
      <c r="A745" s="752"/>
      <c r="B745" s="752"/>
      <c r="C745" s="752"/>
      <c r="D745" s="752"/>
      <c r="E745" s="752"/>
      <c r="F745" s="752"/>
      <c r="G745" s="752"/>
      <c r="H745" s="752"/>
    </row>
    <row r="746" spans="1:8" ht="15.75">
      <c r="A746" s="752"/>
      <c r="B746" s="752"/>
      <c r="C746" s="752"/>
      <c r="D746" s="752"/>
      <c r="E746" s="752"/>
      <c r="F746" s="752"/>
      <c r="G746" s="752"/>
      <c r="H746" s="752"/>
    </row>
    <row r="747" spans="1:8" ht="15.75">
      <c r="A747" s="752"/>
      <c r="B747" s="752"/>
      <c r="C747" s="752"/>
      <c r="D747" s="752"/>
      <c r="E747" s="752"/>
      <c r="F747" s="752"/>
      <c r="G747" s="752"/>
      <c r="H747" s="752"/>
    </row>
    <row r="748" spans="1:8" ht="15.75">
      <c r="A748" s="752"/>
      <c r="B748" s="752"/>
      <c r="C748" s="752"/>
      <c r="D748" s="752"/>
      <c r="E748" s="752"/>
      <c r="F748" s="752"/>
      <c r="G748" s="752"/>
      <c r="H748" s="752"/>
    </row>
    <row r="749" spans="1:8" ht="15.75">
      <c r="A749" s="752"/>
      <c r="B749" s="752"/>
      <c r="C749" s="752"/>
      <c r="D749" s="752"/>
      <c r="E749" s="752"/>
      <c r="F749" s="752"/>
      <c r="G749" s="752"/>
      <c r="H749" s="752"/>
    </row>
    <row r="750" spans="1:8" ht="15.75">
      <c r="A750" s="752"/>
      <c r="B750" s="752"/>
      <c r="C750" s="752"/>
      <c r="D750" s="752"/>
      <c r="E750" s="752"/>
      <c r="F750" s="752"/>
      <c r="G750" s="752"/>
      <c r="H750" s="752"/>
    </row>
    <row r="751" spans="1:8" ht="15.75">
      <c r="A751" s="752"/>
      <c r="B751" s="752"/>
      <c r="C751" s="752"/>
      <c r="D751" s="752"/>
      <c r="E751" s="752"/>
      <c r="F751" s="752"/>
      <c r="G751" s="752"/>
      <c r="H751" s="752"/>
    </row>
    <row r="752" spans="1:8" ht="15.75">
      <c r="A752" s="752"/>
      <c r="B752" s="752"/>
      <c r="C752" s="752"/>
      <c r="D752" s="752"/>
      <c r="E752" s="752"/>
      <c r="F752" s="752"/>
      <c r="G752" s="752"/>
      <c r="H752" s="752"/>
    </row>
    <row r="753" spans="1:8" ht="15.75">
      <c r="A753" s="752"/>
      <c r="B753" s="752"/>
      <c r="C753" s="752"/>
      <c r="D753" s="752"/>
      <c r="E753" s="752"/>
      <c r="F753" s="752"/>
      <c r="G753" s="752"/>
      <c r="H753" s="752"/>
    </row>
    <row r="754" spans="1:8" ht="15.75">
      <c r="A754" s="752"/>
      <c r="B754" s="752"/>
      <c r="C754" s="752"/>
      <c r="D754" s="752"/>
      <c r="E754" s="752"/>
      <c r="F754" s="752"/>
      <c r="G754" s="752"/>
      <c r="H754" s="752"/>
    </row>
    <row r="755" spans="1:8" ht="15.75">
      <c r="A755" s="752"/>
      <c r="B755" s="752"/>
      <c r="C755" s="752"/>
      <c r="D755" s="752"/>
      <c r="E755" s="752"/>
      <c r="F755" s="752"/>
      <c r="G755" s="752"/>
      <c r="H755" s="752"/>
    </row>
    <row r="756" spans="1:8" ht="15.75">
      <c r="A756" s="752"/>
      <c r="B756" s="752"/>
      <c r="C756" s="752"/>
      <c r="D756" s="752"/>
      <c r="E756" s="752"/>
      <c r="F756" s="752"/>
      <c r="G756" s="752"/>
      <c r="H756" s="752"/>
    </row>
    <row r="757" spans="1:8" ht="15.75">
      <c r="A757" s="752"/>
      <c r="B757" s="752"/>
      <c r="C757" s="752"/>
      <c r="D757" s="752"/>
      <c r="E757" s="752"/>
      <c r="F757" s="752"/>
      <c r="G757" s="752"/>
      <c r="H757" s="752"/>
    </row>
    <row r="758" spans="1:8" ht="15.75">
      <c r="A758" s="752"/>
      <c r="B758" s="752"/>
      <c r="C758" s="752"/>
      <c r="D758" s="752"/>
      <c r="E758" s="752"/>
      <c r="F758" s="752"/>
      <c r="G758" s="752"/>
      <c r="H758" s="752"/>
    </row>
    <row r="759" spans="1:8" ht="15.75">
      <c r="A759" s="752"/>
      <c r="B759" s="752"/>
      <c r="C759" s="752"/>
      <c r="D759" s="752"/>
      <c r="E759" s="752"/>
      <c r="F759" s="752"/>
      <c r="G759" s="752"/>
      <c r="H759" s="752"/>
    </row>
    <row r="760" spans="1:8" ht="15.75">
      <c r="A760" s="752"/>
      <c r="B760" s="752"/>
      <c r="C760" s="752"/>
      <c r="D760" s="752"/>
      <c r="E760" s="752"/>
      <c r="F760" s="752"/>
      <c r="G760" s="752"/>
      <c r="H760" s="752"/>
    </row>
    <row r="761" spans="1:8" ht="15.75">
      <c r="A761" s="752"/>
      <c r="B761" s="752"/>
      <c r="C761" s="752"/>
      <c r="D761" s="752"/>
      <c r="E761" s="752"/>
      <c r="F761" s="752"/>
      <c r="G761" s="752"/>
      <c r="H761" s="752"/>
    </row>
    <row r="762" spans="1:8" ht="15.75">
      <c r="A762" s="752"/>
      <c r="B762" s="752"/>
      <c r="C762" s="752"/>
      <c r="D762" s="752"/>
      <c r="E762" s="752"/>
      <c r="F762" s="752"/>
      <c r="G762" s="752"/>
      <c r="H762" s="752"/>
    </row>
    <row r="763" spans="1:8" ht="15.75">
      <c r="A763" s="752"/>
      <c r="B763" s="752"/>
      <c r="C763" s="752"/>
      <c r="D763" s="752"/>
      <c r="E763" s="752"/>
      <c r="F763" s="752"/>
      <c r="G763" s="752"/>
      <c r="H763" s="752"/>
    </row>
    <row r="764" spans="1:8" ht="15.75">
      <c r="A764" s="752"/>
      <c r="B764" s="752"/>
      <c r="C764" s="752"/>
      <c r="D764" s="752"/>
      <c r="E764" s="752"/>
      <c r="F764" s="752"/>
      <c r="G764" s="752"/>
      <c r="H764" s="752"/>
    </row>
    <row r="765" spans="1:8" ht="15.75">
      <c r="A765" s="752"/>
      <c r="B765" s="752"/>
      <c r="C765" s="752"/>
      <c r="D765" s="752"/>
      <c r="E765" s="752"/>
      <c r="F765" s="752"/>
      <c r="G765" s="752"/>
      <c r="H765" s="752"/>
    </row>
    <row r="766" spans="1:8" ht="15.75">
      <c r="A766" s="752"/>
      <c r="B766" s="752"/>
      <c r="C766" s="752"/>
      <c r="D766" s="752"/>
      <c r="E766" s="752"/>
      <c r="F766" s="752"/>
      <c r="G766" s="752"/>
      <c r="H766" s="752"/>
    </row>
    <row r="767" spans="1:8" ht="15.75">
      <c r="A767" s="752"/>
      <c r="B767" s="752"/>
      <c r="C767" s="752"/>
      <c r="D767" s="752"/>
      <c r="E767" s="752"/>
      <c r="F767" s="752"/>
      <c r="G767" s="752"/>
      <c r="H767" s="752"/>
    </row>
    <row r="768" spans="1:8" ht="15.75">
      <c r="A768" s="752"/>
      <c r="B768" s="752"/>
      <c r="C768" s="752"/>
      <c r="D768" s="752"/>
      <c r="E768" s="752"/>
      <c r="F768" s="752"/>
      <c r="G768" s="752"/>
      <c r="H768" s="752"/>
    </row>
    <row r="769" spans="1:8" ht="15.75">
      <c r="A769" s="752"/>
      <c r="B769" s="752"/>
      <c r="C769" s="752"/>
      <c r="D769" s="752"/>
      <c r="E769" s="752"/>
      <c r="F769" s="752"/>
      <c r="G769" s="752"/>
      <c r="H769" s="752"/>
    </row>
    <row r="770" spans="1:8" ht="15.75">
      <c r="A770" s="752"/>
      <c r="B770" s="752"/>
      <c r="C770" s="752"/>
      <c r="D770" s="752"/>
      <c r="E770" s="752"/>
      <c r="F770" s="752"/>
      <c r="G770" s="752"/>
      <c r="H770" s="752"/>
    </row>
    <row r="771" spans="1:8" ht="15.75">
      <c r="A771" s="752"/>
      <c r="B771" s="752"/>
      <c r="C771" s="752"/>
      <c r="D771" s="752"/>
      <c r="E771" s="752"/>
      <c r="F771" s="752"/>
      <c r="G771" s="752"/>
      <c r="H771" s="752"/>
    </row>
    <row r="772" spans="1:8" ht="15.75">
      <c r="A772" s="752"/>
      <c r="B772" s="752"/>
      <c r="C772" s="752"/>
      <c r="D772" s="752"/>
      <c r="E772" s="752"/>
      <c r="F772" s="752"/>
      <c r="G772" s="752"/>
      <c r="H772" s="752"/>
    </row>
    <row r="773" spans="1:8" ht="15.75">
      <c r="A773" s="752"/>
      <c r="B773" s="752"/>
      <c r="C773" s="752"/>
      <c r="D773" s="752"/>
      <c r="E773" s="752"/>
      <c r="F773" s="752"/>
      <c r="G773" s="752"/>
      <c r="H773" s="752"/>
    </row>
    <row r="774" spans="1:8" ht="15.75">
      <c r="A774" s="752"/>
      <c r="B774" s="752"/>
      <c r="C774" s="752"/>
      <c r="D774" s="752"/>
      <c r="E774" s="752"/>
      <c r="F774" s="752"/>
      <c r="G774" s="752"/>
      <c r="H774" s="752"/>
    </row>
    <row r="775" spans="1:8" ht="15.75">
      <c r="A775" s="752"/>
      <c r="B775" s="752"/>
      <c r="C775" s="752"/>
      <c r="D775" s="752"/>
      <c r="E775" s="752"/>
      <c r="F775" s="752"/>
      <c r="G775" s="752"/>
      <c r="H775" s="752"/>
    </row>
    <row r="776" spans="1:8" ht="15.75">
      <c r="A776" s="752"/>
      <c r="B776" s="752"/>
      <c r="C776" s="752"/>
      <c r="D776" s="752"/>
      <c r="E776" s="752"/>
      <c r="F776" s="752"/>
      <c r="G776" s="752"/>
      <c r="H776" s="752"/>
    </row>
    <row r="777" spans="1:8" ht="15.75">
      <c r="A777" s="752"/>
      <c r="B777" s="752"/>
      <c r="C777" s="752"/>
      <c r="D777" s="752"/>
      <c r="E777" s="752"/>
      <c r="F777" s="752"/>
      <c r="G777" s="752"/>
      <c r="H777" s="752"/>
    </row>
    <row r="778" spans="1:8" ht="15.75">
      <c r="A778" s="752"/>
      <c r="B778" s="752"/>
      <c r="C778" s="752"/>
      <c r="D778" s="752"/>
      <c r="E778" s="752"/>
      <c r="F778" s="752"/>
      <c r="G778" s="752"/>
      <c r="H778" s="752"/>
    </row>
    <row r="779" spans="1:8" ht="15.75">
      <c r="A779" s="752"/>
      <c r="B779" s="752"/>
      <c r="C779" s="752"/>
      <c r="D779" s="752"/>
      <c r="E779" s="752"/>
      <c r="F779" s="752"/>
      <c r="G779" s="752"/>
      <c r="H779" s="752"/>
    </row>
    <row r="780" spans="1:8" ht="15.75">
      <c r="A780" s="752"/>
      <c r="B780" s="752"/>
      <c r="C780" s="752"/>
      <c r="D780" s="752"/>
      <c r="E780" s="752"/>
      <c r="F780" s="752"/>
      <c r="G780" s="752"/>
      <c r="H780" s="752"/>
    </row>
    <row r="781" spans="1:8" ht="15.75">
      <c r="A781" s="752"/>
      <c r="B781" s="752"/>
      <c r="C781" s="752"/>
      <c r="D781" s="752"/>
      <c r="E781" s="752"/>
      <c r="F781" s="752"/>
      <c r="G781" s="752"/>
      <c r="H781" s="752"/>
    </row>
    <row r="782" spans="1:8" ht="15.75">
      <c r="A782" s="752"/>
      <c r="B782" s="752"/>
      <c r="C782" s="752"/>
      <c r="D782" s="752"/>
      <c r="E782" s="752"/>
      <c r="F782" s="752"/>
      <c r="G782" s="752"/>
      <c r="H782" s="752"/>
    </row>
    <row r="783" spans="1:8" ht="15.75">
      <c r="A783" s="752"/>
      <c r="B783" s="752"/>
      <c r="C783" s="752"/>
      <c r="D783" s="752"/>
      <c r="E783" s="752"/>
      <c r="F783" s="752"/>
      <c r="G783" s="752"/>
      <c r="H783" s="752"/>
    </row>
    <row r="784" spans="1:8" ht="15.75">
      <c r="A784" s="752"/>
      <c r="B784" s="752"/>
      <c r="C784" s="752"/>
      <c r="D784" s="752"/>
      <c r="E784" s="752"/>
      <c r="F784" s="752"/>
      <c r="G784" s="752"/>
      <c r="H784" s="752"/>
    </row>
    <row r="785" spans="1:8" ht="15.75">
      <c r="A785" s="752"/>
      <c r="B785" s="752"/>
      <c r="C785" s="752"/>
      <c r="D785" s="752"/>
      <c r="E785" s="752"/>
      <c r="F785" s="752"/>
      <c r="G785" s="752"/>
      <c r="H785" s="752"/>
    </row>
    <row r="786" spans="1:8" ht="15.75">
      <c r="A786" s="752"/>
      <c r="B786" s="752"/>
      <c r="C786" s="752"/>
      <c r="D786" s="752"/>
      <c r="E786" s="752"/>
      <c r="F786" s="752"/>
      <c r="G786" s="752"/>
      <c r="H786" s="752"/>
    </row>
    <row r="787" spans="1:8" ht="15.75">
      <c r="A787" s="752"/>
      <c r="B787" s="752"/>
      <c r="C787" s="752"/>
      <c r="D787" s="752"/>
      <c r="E787" s="752"/>
      <c r="F787" s="752"/>
      <c r="G787" s="752"/>
      <c r="H787" s="752"/>
    </row>
    <row r="788" spans="1:8" ht="15.75">
      <c r="A788" s="752"/>
      <c r="B788" s="752"/>
      <c r="C788" s="752"/>
      <c r="D788" s="752"/>
      <c r="E788" s="752"/>
      <c r="F788" s="752"/>
      <c r="G788" s="752"/>
      <c r="H788" s="752"/>
    </row>
    <row r="789" spans="1:8" ht="15.75">
      <c r="A789" s="752"/>
      <c r="B789" s="752"/>
      <c r="C789" s="752"/>
      <c r="D789" s="752"/>
      <c r="E789" s="752"/>
      <c r="F789" s="752"/>
      <c r="G789" s="752"/>
      <c r="H789" s="752"/>
    </row>
    <row r="790" spans="1:8" ht="15.75">
      <c r="A790" s="752"/>
      <c r="B790" s="752"/>
      <c r="C790" s="752"/>
      <c r="D790" s="752"/>
      <c r="E790" s="752"/>
      <c r="F790" s="752"/>
      <c r="G790" s="752"/>
      <c r="H790" s="752"/>
    </row>
    <row r="791" spans="1:8" ht="15.75">
      <c r="A791" s="752"/>
      <c r="B791" s="752"/>
      <c r="C791" s="752"/>
      <c r="D791" s="752"/>
      <c r="E791" s="752"/>
      <c r="F791" s="752"/>
      <c r="G791" s="752"/>
      <c r="H791" s="752"/>
    </row>
    <row r="792" spans="1:8" ht="15.75">
      <c r="A792" s="752"/>
      <c r="B792" s="752"/>
      <c r="C792" s="752"/>
      <c r="D792" s="752"/>
      <c r="E792" s="752"/>
      <c r="F792" s="752"/>
      <c r="G792" s="752"/>
      <c r="H792" s="752"/>
    </row>
    <row r="793" spans="1:8" ht="15.75">
      <c r="A793" s="752"/>
      <c r="B793" s="752"/>
      <c r="C793" s="752"/>
      <c r="D793" s="752"/>
      <c r="E793" s="752"/>
      <c r="F793" s="752"/>
      <c r="G793" s="752"/>
      <c r="H793" s="752"/>
    </row>
    <row r="794" spans="1:8" ht="15.75">
      <c r="A794" s="752"/>
      <c r="B794" s="752"/>
      <c r="C794" s="752"/>
      <c r="D794" s="752"/>
      <c r="E794" s="752"/>
      <c r="F794" s="752"/>
      <c r="G794" s="752"/>
      <c r="H794" s="752"/>
    </row>
    <row r="795" spans="1:8" ht="15.75">
      <c r="A795" s="752"/>
      <c r="B795" s="752"/>
      <c r="C795" s="752"/>
      <c r="D795" s="752"/>
      <c r="E795" s="752"/>
      <c r="F795" s="752"/>
      <c r="G795" s="752"/>
      <c r="H795" s="752"/>
    </row>
    <row r="796" spans="1:8" ht="15.75">
      <c r="A796" s="752"/>
      <c r="B796" s="752"/>
      <c r="C796" s="752"/>
      <c r="D796" s="752"/>
      <c r="E796" s="752"/>
      <c r="F796" s="752"/>
      <c r="G796" s="752"/>
      <c r="H796" s="752"/>
    </row>
    <row r="797" spans="1:8" ht="15.75">
      <c r="A797" s="752"/>
      <c r="B797" s="752"/>
      <c r="C797" s="752"/>
      <c r="D797" s="752"/>
      <c r="E797" s="752"/>
      <c r="F797" s="752"/>
      <c r="G797" s="752"/>
      <c r="H797" s="752"/>
    </row>
    <row r="798" spans="1:8" ht="15.75">
      <c r="A798" s="752"/>
      <c r="B798" s="752"/>
      <c r="C798" s="752"/>
      <c r="D798" s="752"/>
      <c r="E798" s="752"/>
      <c r="F798" s="752"/>
      <c r="G798" s="752"/>
      <c r="H798" s="752"/>
    </row>
    <row r="799" spans="1:8" ht="15.75">
      <c r="A799" s="752"/>
      <c r="B799" s="752"/>
      <c r="C799" s="752"/>
      <c r="D799" s="752"/>
      <c r="E799" s="752"/>
      <c r="F799" s="752"/>
      <c r="G799" s="752"/>
      <c r="H799" s="752"/>
    </row>
    <row r="800" spans="1:8" ht="15.75">
      <c r="A800" s="752"/>
      <c r="B800" s="752"/>
      <c r="C800" s="752"/>
      <c r="D800" s="752"/>
      <c r="E800" s="752"/>
      <c r="F800" s="752"/>
      <c r="G800" s="752"/>
      <c r="H800" s="752"/>
    </row>
    <row r="801" spans="1:8" ht="15.75">
      <c r="A801" s="752"/>
      <c r="B801" s="752"/>
      <c r="C801" s="752"/>
      <c r="D801" s="752"/>
      <c r="E801" s="752"/>
      <c r="F801" s="752"/>
      <c r="G801" s="752"/>
      <c r="H801" s="752"/>
    </row>
    <row r="802" spans="1:8" ht="15.75">
      <c r="A802" s="752"/>
      <c r="B802" s="752"/>
      <c r="C802" s="752"/>
      <c r="D802" s="752"/>
      <c r="E802" s="752"/>
      <c r="F802" s="752"/>
      <c r="G802" s="752"/>
      <c r="H802" s="752"/>
    </row>
    <row r="803" spans="1:8" ht="15.75">
      <c r="A803" s="752"/>
      <c r="B803" s="752"/>
      <c r="C803" s="752"/>
      <c r="D803" s="752"/>
      <c r="E803" s="752"/>
      <c r="F803" s="752"/>
      <c r="G803" s="752"/>
      <c r="H803" s="752"/>
    </row>
    <row r="804" spans="1:8" ht="15.75">
      <c r="A804" s="752"/>
      <c r="B804" s="752"/>
      <c r="C804" s="752"/>
      <c r="D804" s="752"/>
      <c r="E804" s="752"/>
      <c r="F804" s="752"/>
      <c r="G804" s="752"/>
      <c r="H804" s="752"/>
    </row>
    <row r="805" spans="1:8" ht="15.75">
      <c r="A805" s="752"/>
      <c r="B805" s="752"/>
      <c r="C805" s="752"/>
      <c r="D805" s="752"/>
      <c r="E805" s="752"/>
      <c r="F805" s="752"/>
      <c r="G805" s="752"/>
      <c r="H805" s="752"/>
    </row>
    <row r="806" spans="1:8" ht="15.75">
      <c r="A806" s="752"/>
      <c r="B806" s="752"/>
      <c r="C806" s="752"/>
      <c r="D806" s="752"/>
      <c r="E806" s="752"/>
      <c r="F806" s="752"/>
      <c r="G806" s="752"/>
      <c r="H806" s="752"/>
    </row>
    <row r="807" spans="1:8" ht="15.75">
      <c r="A807" s="752"/>
      <c r="B807" s="752"/>
      <c r="C807" s="752"/>
      <c r="D807" s="752"/>
      <c r="E807" s="752"/>
      <c r="F807" s="752"/>
      <c r="G807" s="752"/>
      <c r="H807" s="752"/>
    </row>
    <row r="808" spans="1:8" ht="15.75">
      <c r="A808" s="752"/>
      <c r="B808" s="752"/>
      <c r="C808" s="752"/>
      <c r="D808" s="752"/>
      <c r="E808" s="752"/>
      <c r="F808" s="752"/>
      <c r="G808" s="752"/>
      <c r="H808" s="752"/>
    </row>
    <row r="809" spans="1:8" ht="15.75">
      <c r="A809" s="752"/>
      <c r="B809" s="752"/>
      <c r="C809" s="752"/>
      <c r="D809" s="752"/>
      <c r="E809" s="752"/>
      <c r="F809" s="752"/>
      <c r="G809" s="752"/>
      <c r="H809" s="752"/>
    </row>
    <row r="810" spans="1:8" ht="15.75">
      <c r="A810" s="752"/>
      <c r="B810" s="752"/>
      <c r="C810" s="752"/>
      <c r="D810" s="752"/>
      <c r="E810" s="752"/>
      <c r="F810" s="752"/>
      <c r="G810" s="752"/>
      <c r="H810" s="752"/>
    </row>
    <row r="811" spans="1:8" ht="15.75">
      <c r="A811" s="752"/>
      <c r="B811" s="752"/>
      <c r="C811" s="752"/>
      <c r="D811" s="752"/>
      <c r="E811" s="752"/>
      <c r="F811" s="752"/>
      <c r="G811" s="752"/>
      <c r="H811" s="752"/>
    </row>
    <row r="812" spans="1:8" ht="15.75">
      <c r="A812" s="752"/>
      <c r="B812" s="752"/>
      <c r="C812" s="752"/>
      <c r="D812" s="752"/>
      <c r="E812" s="752"/>
      <c r="F812" s="752"/>
      <c r="G812" s="752"/>
      <c r="H812" s="752"/>
    </row>
    <row r="813" spans="1:8" ht="15.75">
      <c r="A813" s="752"/>
      <c r="B813" s="752"/>
      <c r="C813" s="752"/>
      <c r="D813" s="752"/>
      <c r="E813" s="752"/>
      <c r="F813" s="752"/>
      <c r="G813" s="752"/>
      <c r="H813" s="752"/>
    </row>
    <row r="814" spans="1:8" ht="15.75">
      <c r="A814" s="752"/>
      <c r="B814" s="752"/>
      <c r="C814" s="752"/>
      <c r="D814" s="752"/>
      <c r="E814" s="752"/>
      <c r="F814" s="752"/>
      <c r="G814" s="752"/>
      <c r="H814" s="752"/>
    </row>
    <row r="815" spans="1:8" ht="15.75">
      <c r="A815" s="752"/>
      <c r="B815" s="752"/>
      <c r="C815" s="752"/>
      <c r="D815" s="752"/>
      <c r="E815" s="752"/>
      <c r="F815" s="752"/>
      <c r="G815" s="752"/>
      <c r="H815" s="752"/>
    </row>
    <row r="816" spans="1:8" ht="15.75">
      <c r="A816" s="752"/>
      <c r="B816" s="752"/>
      <c r="C816" s="752"/>
      <c r="D816" s="752"/>
      <c r="E816" s="752"/>
      <c r="F816" s="752"/>
      <c r="G816" s="752"/>
      <c r="H816" s="752"/>
    </row>
    <row r="817" spans="1:8" ht="15.75">
      <c r="A817" s="752"/>
      <c r="B817" s="752"/>
      <c r="C817" s="752"/>
      <c r="D817" s="752"/>
      <c r="E817" s="752"/>
      <c r="F817" s="752"/>
      <c r="G817" s="752"/>
      <c r="H817" s="752"/>
    </row>
    <row r="818" spans="1:8" ht="15.75">
      <c r="A818" s="752"/>
      <c r="B818" s="752"/>
      <c r="C818" s="752"/>
      <c r="D818" s="752"/>
      <c r="E818" s="752"/>
      <c r="F818" s="752"/>
      <c r="G818" s="752"/>
      <c r="H818" s="752"/>
    </row>
    <row r="819" spans="1:8" ht="15.75">
      <c r="A819" s="752"/>
      <c r="B819" s="752"/>
      <c r="C819" s="752"/>
      <c r="D819" s="752"/>
      <c r="E819" s="752"/>
      <c r="F819" s="752"/>
      <c r="G819" s="752"/>
      <c r="H819" s="752"/>
    </row>
    <row r="820" spans="1:8" ht="15.75">
      <c r="A820" s="752"/>
      <c r="B820" s="752"/>
      <c r="C820" s="752"/>
      <c r="D820" s="752"/>
      <c r="E820" s="752"/>
      <c r="F820" s="752"/>
      <c r="G820" s="752"/>
      <c r="H820" s="752"/>
    </row>
    <row r="821" spans="1:8" ht="15.75">
      <c r="A821" s="752"/>
      <c r="B821" s="752"/>
      <c r="C821" s="752"/>
      <c r="D821" s="752"/>
      <c r="E821" s="752"/>
      <c r="F821" s="752"/>
      <c r="G821" s="752"/>
      <c r="H821" s="752"/>
    </row>
    <row r="822" spans="1:8" ht="15.75">
      <c r="A822" s="752"/>
      <c r="B822" s="752"/>
      <c r="C822" s="752"/>
      <c r="D822" s="752"/>
      <c r="E822" s="752"/>
      <c r="F822" s="752"/>
      <c r="G822" s="752"/>
      <c r="H822" s="752"/>
    </row>
    <row r="823" spans="1:8" ht="15.75">
      <c r="A823" s="752"/>
      <c r="B823" s="752"/>
      <c r="C823" s="752"/>
      <c r="D823" s="752"/>
      <c r="E823" s="752"/>
      <c r="F823" s="752"/>
      <c r="G823" s="752"/>
      <c r="H823" s="752"/>
    </row>
    <row r="824" spans="1:8" ht="15.75">
      <c r="A824" s="752"/>
      <c r="B824" s="752"/>
      <c r="C824" s="752"/>
      <c r="D824" s="752"/>
      <c r="E824" s="752"/>
      <c r="F824" s="752"/>
      <c r="G824" s="752"/>
      <c r="H824" s="752"/>
    </row>
    <row r="825" spans="1:8" ht="15.75">
      <c r="A825" s="752"/>
      <c r="B825" s="752"/>
      <c r="C825" s="752"/>
      <c r="D825" s="752"/>
      <c r="E825" s="752"/>
      <c r="F825" s="752"/>
      <c r="G825" s="752"/>
      <c r="H825" s="752"/>
    </row>
    <row r="826" spans="1:8" ht="15.75">
      <c r="A826" s="752"/>
      <c r="B826" s="752"/>
      <c r="C826" s="752"/>
      <c r="D826" s="752"/>
      <c r="E826" s="752"/>
      <c r="F826" s="752"/>
      <c r="G826" s="752"/>
      <c r="H826" s="752"/>
    </row>
    <row r="827" spans="1:8" ht="15.75">
      <c r="A827" s="752"/>
      <c r="B827" s="752"/>
      <c r="C827" s="752"/>
      <c r="D827" s="752"/>
      <c r="E827" s="752"/>
      <c r="F827" s="752"/>
      <c r="G827" s="752"/>
      <c r="H827" s="752"/>
    </row>
    <row r="828" spans="1:8" ht="15.75">
      <c r="A828" s="752"/>
      <c r="B828" s="752"/>
      <c r="C828" s="752"/>
      <c r="D828" s="752"/>
      <c r="E828" s="752"/>
      <c r="F828" s="752"/>
      <c r="G828" s="752"/>
      <c r="H828" s="752"/>
    </row>
    <row r="829" spans="1:8" ht="15.75">
      <c r="A829" s="752"/>
      <c r="B829" s="752"/>
      <c r="C829" s="752"/>
      <c r="D829" s="752"/>
      <c r="E829" s="752"/>
      <c r="F829" s="752"/>
      <c r="G829" s="752"/>
      <c r="H829" s="752"/>
    </row>
    <row r="830" spans="1:8" ht="15.75">
      <c r="A830" s="752"/>
      <c r="B830" s="752"/>
      <c r="C830" s="752"/>
      <c r="D830" s="752"/>
      <c r="E830" s="752"/>
      <c r="F830" s="752"/>
      <c r="G830" s="752"/>
      <c r="H830" s="752"/>
    </row>
    <row r="831" spans="1:8" ht="15.75">
      <c r="A831" s="752"/>
      <c r="B831" s="752"/>
      <c r="C831" s="752"/>
      <c r="D831" s="752"/>
      <c r="E831" s="752"/>
      <c r="F831" s="752"/>
      <c r="G831" s="752"/>
      <c r="H831" s="752"/>
    </row>
    <row r="832" spans="1:8" ht="15.75">
      <c r="A832" s="752"/>
      <c r="B832" s="752"/>
      <c r="C832" s="752"/>
      <c r="D832" s="752"/>
      <c r="E832" s="752"/>
      <c r="F832" s="752"/>
      <c r="G832" s="752"/>
      <c r="H832" s="752"/>
    </row>
    <row r="833" spans="1:8" ht="15.75">
      <c r="A833" s="752"/>
      <c r="B833" s="752"/>
      <c r="C833" s="752"/>
      <c r="D833" s="752"/>
      <c r="E833" s="752"/>
      <c r="F833" s="752"/>
      <c r="G833" s="752"/>
      <c r="H833" s="752"/>
    </row>
    <row r="834" spans="1:8" ht="15.75">
      <c r="A834" s="752"/>
      <c r="B834" s="752"/>
      <c r="C834" s="752"/>
      <c r="D834" s="752"/>
      <c r="E834" s="752"/>
      <c r="F834" s="752"/>
      <c r="G834" s="752"/>
      <c r="H834" s="752"/>
    </row>
    <row r="835" spans="1:8" ht="15.75">
      <c r="A835" s="752"/>
      <c r="B835" s="752"/>
      <c r="C835" s="752"/>
      <c r="D835" s="752"/>
      <c r="E835" s="752"/>
      <c r="F835" s="752"/>
      <c r="G835" s="752"/>
      <c r="H835" s="752"/>
    </row>
    <row r="836" spans="1:8" ht="15.75">
      <c r="A836" s="752"/>
      <c r="B836" s="752"/>
      <c r="C836" s="752"/>
      <c r="D836" s="752"/>
      <c r="E836" s="752"/>
      <c r="F836" s="752"/>
      <c r="G836" s="752"/>
      <c r="H836" s="752"/>
    </row>
    <row r="837" spans="1:8" ht="15.75">
      <c r="A837" s="752"/>
      <c r="B837" s="752"/>
      <c r="C837" s="752"/>
      <c r="D837" s="752"/>
      <c r="E837" s="752"/>
      <c r="F837" s="752"/>
      <c r="G837" s="752"/>
      <c r="H837" s="752"/>
    </row>
    <row r="838" spans="1:8" ht="15.75">
      <c r="A838" s="752"/>
      <c r="B838" s="752"/>
      <c r="C838" s="752"/>
      <c r="D838" s="752"/>
      <c r="E838" s="752"/>
      <c r="F838" s="752"/>
      <c r="G838" s="752"/>
      <c r="H838" s="752"/>
    </row>
    <row r="839" spans="1:8" ht="15.75">
      <c r="A839" s="752"/>
      <c r="B839" s="752"/>
      <c r="C839" s="752"/>
      <c r="D839" s="752"/>
      <c r="E839" s="752"/>
      <c r="F839" s="752"/>
      <c r="G839" s="752"/>
      <c r="H839" s="752"/>
    </row>
    <row r="840" spans="1:8" ht="15.75">
      <c r="A840" s="752"/>
      <c r="B840" s="752"/>
      <c r="C840" s="752"/>
      <c r="D840" s="752"/>
      <c r="E840" s="752"/>
      <c r="F840" s="752"/>
      <c r="G840" s="752"/>
      <c r="H840" s="752"/>
    </row>
    <row r="841" spans="1:8" ht="15.75">
      <c r="A841" s="752"/>
      <c r="B841" s="752"/>
      <c r="C841" s="752"/>
      <c r="D841" s="752"/>
      <c r="E841" s="752"/>
      <c r="F841" s="752"/>
      <c r="G841" s="752"/>
      <c r="H841" s="752"/>
    </row>
    <row r="842" spans="1:8" ht="15.75">
      <c r="A842" s="752"/>
      <c r="B842" s="752"/>
      <c r="C842" s="752"/>
      <c r="D842" s="752"/>
      <c r="E842" s="752"/>
      <c r="F842" s="752"/>
      <c r="G842" s="752"/>
      <c r="H842" s="752"/>
    </row>
    <row r="843" spans="1:8" ht="15.75">
      <c r="A843" s="752"/>
      <c r="B843" s="752"/>
      <c r="C843" s="752"/>
      <c r="D843" s="752"/>
      <c r="E843" s="752"/>
      <c r="F843" s="752"/>
      <c r="G843" s="752"/>
      <c r="H843" s="752"/>
    </row>
    <row r="844" spans="1:8" ht="15.75">
      <c r="A844" s="752"/>
      <c r="B844" s="752"/>
      <c r="C844" s="752"/>
      <c r="D844" s="752"/>
      <c r="E844" s="752"/>
      <c r="F844" s="752"/>
      <c r="G844" s="752"/>
      <c r="H844" s="752"/>
    </row>
    <row r="845" spans="1:8" ht="15.75">
      <c r="A845" s="752"/>
      <c r="B845" s="752"/>
      <c r="C845" s="752"/>
      <c r="D845" s="752"/>
      <c r="E845" s="752"/>
      <c r="F845" s="752"/>
      <c r="G845" s="752"/>
      <c r="H845" s="752"/>
    </row>
    <row r="846" spans="1:8" ht="15.75">
      <c r="A846" s="752"/>
      <c r="B846" s="752"/>
      <c r="C846" s="752"/>
      <c r="D846" s="752"/>
      <c r="E846" s="752"/>
      <c r="F846" s="752"/>
      <c r="G846" s="752"/>
      <c r="H846" s="752"/>
    </row>
    <row r="847" spans="1:8" ht="15.75">
      <c r="A847" s="752"/>
      <c r="B847" s="752"/>
      <c r="C847" s="752"/>
      <c r="D847" s="752"/>
      <c r="E847" s="752"/>
      <c r="F847" s="752"/>
      <c r="G847" s="752"/>
      <c r="H847" s="752"/>
    </row>
    <row r="848" spans="1:8" ht="15.75">
      <c r="A848" s="752"/>
      <c r="B848" s="752"/>
      <c r="C848" s="752"/>
      <c r="D848" s="752"/>
      <c r="E848" s="752"/>
      <c r="F848" s="752"/>
      <c r="G848" s="752"/>
      <c r="H848" s="752"/>
    </row>
    <row r="849" spans="1:8" ht="15.75">
      <c r="A849" s="752"/>
      <c r="B849" s="752"/>
      <c r="C849" s="752"/>
      <c r="D849" s="752"/>
      <c r="E849" s="752"/>
      <c r="F849" s="752"/>
      <c r="G849" s="752"/>
      <c r="H849" s="752"/>
    </row>
    <row r="850" spans="1:8" ht="15.75">
      <c r="A850" s="752"/>
      <c r="B850" s="752"/>
      <c r="C850" s="752"/>
      <c r="D850" s="752"/>
      <c r="E850" s="752"/>
      <c r="F850" s="752"/>
      <c r="G850" s="752"/>
      <c r="H850" s="752"/>
    </row>
    <row r="851" spans="1:8" ht="15.75">
      <c r="A851" s="752"/>
      <c r="B851" s="752"/>
      <c r="C851" s="752"/>
      <c r="D851" s="752"/>
      <c r="E851" s="752"/>
      <c r="F851" s="752"/>
      <c r="G851" s="752"/>
      <c r="H851" s="752"/>
    </row>
    <row r="852" spans="1:8" ht="15.75">
      <c r="A852" s="752"/>
      <c r="B852" s="752"/>
      <c r="C852" s="752"/>
      <c r="D852" s="752"/>
      <c r="E852" s="752"/>
      <c r="F852" s="752"/>
      <c r="G852" s="752"/>
      <c r="H852" s="752"/>
    </row>
    <row r="853" spans="1:8" ht="15.75">
      <c r="A853" s="752"/>
      <c r="B853" s="752"/>
      <c r="C853" s="752"/>
      <c r="D853" s="752"/>
      <c r="E853" s="752"/>
      <c r="F853" s="752"/>
      <c r="G853" s="752"/>
      <c r="H853" s="752"/>
    </row>
    <row r="854" spans="1:8" ht="15.75">
      <c r="A854" s="752"/>
      <c r="B854" s="752"/>
      <c r="C854" s="752"/>
      <c r="D854" s="752"/>
      <c r="E854" s="752"/>
      <c r="F854" s="752"/>
      <c r="G854" s="752"/>
      <c r="H854" s="752"/>
    </row>
    <row r="855" spans="1:8" ht="15.75">
      <c r="A855" s="752"/>
      <c r="B855" s="752"/>
      <c r="C855" s="752"/>
      <c r="D855" s="752"/>
      <c r="E855" s="752"/>
      <c r="F855" s="752"/>
      <c r="G855" s="752"/>
      <c r="H855" s="752"/>
    </row>
    <row r="856" spans="1:8" ht="15.75">
      <c r="A856" s="752"/>
      <c r="B856" s="752"/>
      <c r="C856" s="752"/>
      <c r="D856" s="752"/>
      <c r="E856" s="752"/>
      <c r="F856" s="752"/>
      <c r="G856" s="752"/>
      <c r="H856" s="752"/>
    </row>
    <row r="857" spans="1:8" ht="15.75">
      <c r="A857" s="752"/>
      <c r="B857" s="752"/>
      <c r="C857" s="752"/>
      <c r="D857" s="752"/>
      <c r="E857" s="752"/>
      <c r="F857" s="752"/>
      <c r="G857" s="752"/>
      <c r="H857" s="752"/>
    </row>
    <row r="858" spans="1:8" ht="15.75">
      <c r="A858" s="752"/>
      <c r="B858" s="752"/>
      <c r="C858" s="752"/>
      <c r="D858" s="752"/>
      <c r="E858" s="752"/>
      <c r="F858" s="752"/>
      <c r="G858" s="752"/>
      <c r="H858" s="752"/>
    </row>
    <row r="859" spans="1:8" ht="15.75">
      <c r="A859" s="752"/>
      <c r="B859" s="752"/>
      <c r="C859" s="752"/>
      <c r="D859" s="752"/>
      <c r="E859" s="752"/>
      <c r="F859" s="752"/>
      <c r="G859" s="752"/>
      <c r="H859" s="752"/>
    </row>
    <row r="860" spans="1:8" ht="15.75">
      <c r="A860" s="752"/>
      <c r="B860" s="752"/>
      <c r="C860" s="752"/>
      <c r="D860" s="752"/>
      <c r="E860" s="752"/>
      <c r="F860" s="752"/>
      <c r="G860" s="752"/>
      <c r="H860" s="752"/>
    </row>
    <row r="861" spans="1:8" ht="15.75">
      <c r="A861" s="752"/>
      <c r="B861" s="752"/>
      <c r="C861" s="752"/>
      <c r="D861" s="752"/>
      <c r="E861" s="752"/>
      <c r="F861" s="752"/>
      <c r="G861" s="752"/>
      <c r="H861" s="752"/>
    </row>
    <row r="862" spans="1:8" ht="15.75">
      <c r="A862" s="752"/>
      <c r="B862" s="752"/>
      <c r="C862" s="752"/>
      <c r="D862" s="752"/>
      <c r="E862" s="752"/>
      <c r="F862" s="752"/>
      <c r="G862" s="752"/>
      <c r="H862" s="752"/>
    </row>
    <row r="863" spans="1:8" ht="15.75">
      <c r="A863" s="752"/>
      <c r="B863" s="752"/>
      <c r="C863" s="752"/>
      <c r="D863" s="752"/>
      <c r="E863" s="752"/>
      <c r="F863" s="752"/>
      <c r="G863" s="752"/>
      <c r="H863" s="752"/>
    </row>
    <row r="864" spans="1:8" ht="15.75">
      <c r="A864" s="752"/>
      <c r="B864" s="752"/>
      <c r="C864" s="752"/>
      <c r="D864" s="752"/>
      <c r="E864" s="752"/>
      <c r="F864" s="752"/>
      <c r="G864" s="752"/>
      <c r="H864" s="752"/>
    </row>
    <row r="865" spans="1:8" ht="15.75">
      <c r="A865" s="752"/>
      <c r="B865" s="752"/>
      <c r="C865" s="752"/>
      <c r="D865" s="752"/>
      <c r="E865" s="752"/>
      <c r="F865" s="752"/>
      <c r="G865" s="752"/>
      <c r="H865" s="752"/>
    </row>
    <row r="866" spans="1:8" ht="15.75">
      <c r="A866" s="752"/>
      <c r="B866" s="752"/>
      <c r="C866" s="752"/>
      <c r="D866" s="752"/>
      <c r="E866" s="752"/>
      <c r="F866" s="752"/>
      <c r="G866" s="752"/>
      <c r="H866" s="752"/>
    </row>
    <row r="867" spans="1:8" ht="15.75">
      <c r="A867" s="752"/>
      <c r="B867" s="752"/>
      <c r="C867" s="752"/>
      <c r="D867" s="752"/>
      <c r="E867" s="752"/>
      <c r="F867" s="752"/>
      <c r="G867" s="752"/>
      <c r="H867" s="752"/>
    </row>
    <row r="868" spans="1:8" ht="15.75">
      <c r="A868" s="752"/>
      <c r="B868" s="752"/>
      <c r="C868" s="752"/>
      <c r="D868" s="752"/>
      <c r="E868" s="752"/>
      <c r="F868" s="752"/>
      <c r="G868" s="752"/>
      <c r="H868" s="752"/>
    </row>
    <row r="869" spans="1:8" ht="15.75">
      <c r="A869" s="752"/>
      <c r="B869" s="752"/>
      <c r="C869" s="752"/>
      <c r="D869" s="752"/>
      <c r="E869" s="752"/>
      <c r="F869" s="752"/>
      <c r="G869" s="752"/>
      <c r="H869" s="752"/>
    </row>
    <row r="870" spans="1:8" ht="15.75">
      <c r="A870" s="752"/>
      <c r="B870" s="752"/>
      <c r="C870" s="752"/>
      <c r="D870" s="752"/>
      <c r="E870" s="752"/>
      <c r="F870" s="752"/>
      <c r="G870" s="752"/>
      <c r="H870" s="752"/>
    </row>
    <row r="871" spans="1:8" ht="15.75">
      <c r="A871" s="752"/>
      <c r="B871" s="752"/>
      <c r="C871" s="752"/>
      <c r="D871" s="752"/>
      <c r="E871" s="752"/>
      <c r="F871" s="752"/>
      <c r="G871" s="752"/>
      <c r="H871" s="752"/>
    </row>
    <row r="872" spans="1:8" ht="15.75">
      <c r="A872" s="752"/>
      <c r="B872" s="752"/>
      <c r="C872" s="752"/>
      <c r="D872" s="752"/>
      <c r="E872" s="752"/>
      <c r="F872" s="752"/>
      <c r="G872" s="752"/>
      <c r="H872" s="752"/>
    </row>
    <row r="873" spans="1:8" ht="15.75">
      <c r="A873" s="752"/>
      <c r="B873" s="752"/>
      <c r="C873" s="752"/>
      <c r="D873" s="752"/>
      <c r="E873" s="752"/>
      <c r="F873" s="752"/>
      <c r="G873" s="752"/>
      <c r="H873" s="752"/>
    </row>
    <row r="874" spans="1:8" ht="15.75">
      <c r="A874" s="752"/>
      <c r="B874" s="752"/>
      <c r="C874" s="752"/>
      <c r="D874" s="752"/>
      <c r="E874" s="752"/>
      <c r="F874" s="752"/>
      <c r="G874" s="752"/>
      <c r="H874" s="752"/>
    </row>
    <row r="875" spans="1:8" ht="15.75">
      <c r="A875" s="752"/>
      <c r="B875" s="752"/>
      <c r="C875" s="752"/>
      <c r="D875" s="752"/>
      <c r="E875" s="752"/>
      <c r="F875" s="752"/>
      <c r="G875" s="752"/>
      <c r="H875" s="752"/>
    </row>
    <row r="876" spans="1:8" ht="15.75">
      <c r="A876" s="752"/>
      <c r="B876" s="752"/>
      <c r="C876" s="752"/>
      <c r="D876" s="752"/>
      <c r="E876" s="752"/>
      <c r="F876" s="752"/>
      <c r="G876" s="752"/>
      <c r="H876" s="752"/>
    </row>
    <row r="877" spans="1:8" ht="15.75">
      <c r="A877" s="752"/>
      <c r="B877" s="752"/>
      <c r="C877" s="752"/>
      <c r="D877" s="752"/>
      <c r="E877" s="752"/>
      <c r="F877" s="752"/>
      <c r="G877" s="752"/>
      <c r="H877" s="752"/>
    </row>
    <row r="878" spans="1:8" ht="15.75">
      <c r="A878" s="752"/>
      <c r="B878" s="752"/>
      <c r="C878" s="752"/>
      <c r="D878" s="752"/>
      <c r="E878" s="752"/>
      <c r="F878" s="752"/>
      <c r="G878" s="752"/>
      <c r="H878" s="752"/>
    </row>
    <row r="879" spans="1:8" ht="15.75">
      <c r="A879" s="752"/>
      <c r="B879" s="752"/>
      <c r="C879" s="752"/>
      <c r="D879" s="752"/>
      <c r="E879" s="752"/>
      <c r="F879" s="752"/>
      <c r="G879" s="752"/>
      <c r="H879" s="752"/>
    </row>
    <row r="880" spans="1:8" ht="15.75">
      <c r="A880" s="752"/>
      <c r="B880" s="752"/>
      <c r="C880" s="752"/>
      <c r="D880" s="752"/>
      <c r="E880" s="752"/>
      <c r="F880" s="752"/>
      <c r="G880" s="752"/>
      <c r="H880" s="752"/>
    </row>
    <row r="881" spans="1:8" ht="15.75">
      <c r="A881" s="752"/>
      <c r="B881" s="752"/>
      <c r="C881" s="752"/>
      <c r="D881" s="752"/>
      <c r="E881" s="752"/>
      <c r="F881" s="752"/>
      <c r="G881" s="752"/>
      <c r="H881" s="752"/>
    </row>
    <row r="882" spans="1:8" ht="15.75">
      <c r="A882" s="752"/>
      <c r="B882" s="752"/>
      <c r="C882" s="752"/>
      <c r="D882" s="752"/>
      <c r="E882" s="752"/>
      <c r="F882" s="752"/>
      <c r="G882" s="752"/>
      <c r="H882" s="752"/>
    </row>
    <row r="883" spans="1:8" ht="15.75">
      <c r="A883" s="752"/>
      <c r="B883" s="752"/>
      <c r="C883" s="752"/>
      <c r="D883" s="752"/>
      <c r="E883" s="752"/>
      <c r="F883" s="752"/>
      <c r="G883" s="752"/>
      <c r="H883" s="752"/>
    </row>
    <row r="884" spans="1:8" ht="15.75">
      <c r="A884" s="752"/>
      <c r="B884" s="752"/>
      <c r="C884" s="752"/>
      <c r="D884" s="752"/>
      <c r="E884" s="752"/>
      <c r="F884" s="752"/>
      <c r="G884" s="752"/>
      <c r="H884" s="752"/>
    </row>
    <row r="885" spans="1:8" ht="15.75">
      <c r="A885" s="752"/>
      <c r="B885" s="752"/>
      <c r="C885" s="752"/>
      <c r="D885" s="752"/>
      <c r="E885" s="752"/>
      <c r="F885" s="752"/>
      <c r="G885" s="752"/>
      <c r="H885" s="752"/>
    </row>
    <row r="886" spans="1:8" ht="15.75">
      <c r="A886" s="752"/>
      <c r="B886" s="752"/>
      <c r="C886" s="752"/>
      <c r="D886" s="752"/>
      <c r="E886" s="752"/>
      <c r="F886" s="752"/>
      <c r="G886" s="752"/>
      <c r="H886" s="752"/>
    </row>
    <row r="887" spans="1:8" ht="15.75">
      <c r="A887" s="752"/>
      <c r="B887" s="752"/>
      <c r="C887" s="752"/>
      <c r="D887" s="752"/>
      <c r="E887" s="752"/>
      <c r="F887" s="752"/>
      <c r="G887" s="752"/>
      <c r="H887" s="752"/>
    </row>
    <row r="888" spans="1:8" ht="15.75">
      <c r="A888" s="752"/>
      <c r="B888" s="752"/>
      <c r="C888" s="752"/>
      <c r="D888" s="752"/>
      <c r="E888" s="752"/>
      <c r="F888" s="752"/>
      <c r="G888" s="752"/>
      <c r="H888" s="752"/>
    </row>
    <row r="889" spans="1:8" ht="15.75">
      <c r="A889" s="752"/>
      <c r="B889" s="752"/>
      <c r="C889" s="752"/>
      <c r="D889" s="752"/>
      <c r="E889" s="752"/>
      <c r="F889" s="752"/>
      <c r="G889" s="752"/>
      <c r="H889" s="752"/>
    </row>
    <row r="890" spans="1:8" ht="15.75">
      <c r="A890" s="752"/>
      <c r="B890" s="752"/>
      <c r="C890" s="752"/>
      <c r="D890" s="752"/>
      <c r="E890" s="752"/>
      <c r="F890" s="752"/>
      <c r="G890" s="752"/>
      <c r="H890" s="752"/>
    </row>
    <row r="891" spans="1:8" ht="15.75">
      <c r="A891" s="752"/>
      <c r="B891" s="752"/>
      <c r="C891" s="752"/>
      <c r="D891" s="752"/>
      <c r="E891" s="752"/>
      <c r="F891" s="752"/>
      <c r="G891" s="752"/>
      <c r="H891" s="752"/>
    </row>
    <row r="892" spans="1:8" ht="15.75">
      <c r="A892" s="752"/>
      <c r="B892" s="752"/>
      <c r="C892" s="752"/>
      <c r="D892" s="752"/>
      <c r="E892" s="752"/>
      <c r="F892" s="752"/>
      <c r="G892" s="752"/>
      <c r="H892" s="752"/>
    </row>
    <row r="893" spans="1:8" ht="15.75">
      <c r="A893" s="752"/>
      <c r="B893" s="752"/>
      <c r="C893" s="752"/>
      <c r="D893" s="752"/>
      <c r="E893" s="752"/>
      <c r="F893" s="752"/>
      <c r="G893" s="752"/>
      <c r="H893" s="752"/>
    </row>
    <row r="894" spans="1:8" ht="15.75">
      <c r="A894" s="752"/>
      <c r="B894" s="752"/>
      <c r="C894" s="752"/>
      <c r="D894" s="752"/>
      <c r="E894" s="752"/>
      <c r="F894" s="752"/>
      <c r="G894" s="752"/>
      <c r="H894" s="752"/>
    </row>
    <row r="895" spans="1:8" ht="15.75">
      <c r="A895" s="752"/>
      <c r="B895" s="752"/>
      <c r="C895" s="752"/>
      <c r="D895" s="752"/>
      <c r="E895" s="752"/>
      <c r="F895" s="752"/>
      <c r="G895" s="752"/>
      <c r="H895" s="752"/>
    </row>
    <row r="896" spans="1:8" ht="15.75">
      <c r="A896" s="752"/>
      <c r="B896" s="752"/>
      <c r="C896" s="752"/>
      <c r="D896" s="752"/>
      <c r="E896" s="752"/>
      <c r="F896" s="752"/>
      <c r="G896" s="752"/>
      <c r="H896" s="752"/>
    </row>
    <row r="897" spans="1:8" ht="15.75">
      <c r="A897" s="752"/>
      <c r="B897" s="752"/>
      <c r="C897" s="752"/>
      <c r="D897" s="752"/>
      <c r="E897" s="752"/>
      <c r="F897" s="752"/>
      <c r="G897" s="752"/>
      <c r="H897" s="752"/>
    </row>
    <row r="898" spans="1:8" ht="15.75">
      <c r="A898" s="752"/>
      <c r="B898" s="752"/>
      <c r="C898" s="752"/>
      <c r="D898" s="752"/>
      <c r="E898" s="752"/>
      <c r="F898" s="752"/>
      <c r="G898" s="752"/>
      <c r="H898" s="752"/>
    </row>
    <row r="899" spans="1:8" ht="15.75">
      <c r="A899" s="752"/>
      <c r="B899" s="752"/>
      <c r="C899" s="752"/>
      <c r="D899" s="752"/>
      <c r="E899" s="752"/>
      <c r="F899" s="752"/>
      <c r="G899" s="752"/>
      <c r="H899" s="752"/>
    </row>
    <row r="900" spans="1:8" ht="15.75">
      <c r="A900" s="752"/>
      <c r="B900" s="752"/>
      <c r="C900" s="752"/>
      <c r="D900" s="752"/>
      <c r="E900" s="752"/>
      <c r="F900" s="752"/>
      <c r="G900" s="752"/>
      <c r="H900" s="752"/>
    </row>
    <row r="901" spans="1:8" ht="15.75">
      <c r="A901" s="752"/>
      <c r="B901" s="752"/>
      <c r="C901" s="752"/>
      <c r="D901" s="752"/>
      <c r="E901" s="752"/>
      <c r="F901" s="752"/>
      <c r="G901" s="752"/>
      <c r="H901" s="752"/>
    </row>
    <row r="902" spans="1:8" ht="15.75">
      <c r="A902" s="752"/>
      <c r="B902" s="752"/>
      <c r="C902" s="752"/>
      <c r="D902" s="752"/>
      <c r="E902" s="752"/>
      <c r="F902" s="752"/>
      <c r="G902" s="752"/>
      <c r="H902" s="752"/>
    </row>
    <row r="903" spans="1:8" ht="15.75">
      <c r="A903" s="752"/>
      <c r="B903" s="752"/>
      <c r="C903" s="752"/>
      <c r="D903" s="752"/>
      <c r="E903" s="752"/>
      <c r="F903" s="752"/>
      <c r="G903" s="752"/>
      <c r="H903" s="752"/>
    </row>
    <row r="904" spans="1:8" ht="15.75">
      <c r="A904" s="752"/>
      <c r="B904" s="752"/>
      <c r="C904" s="752"/>
      <c r="D904" s="752"/>
      <c r="E904" s="752"/>
      <c r="F904" s="752"/>
      <c r="G904" s="752"/>
      <c r="H904" s="752"/>
    </row>
    <row r="905" spans="1:8" ht="15.75">
      <c r="A905" s="752"/>
      <c r="B905" s="752"/>
      <c r="C905" s="752"/>
      <c r="D905" s="752"/>
      <c r="E905" s="752"/>
      <c r="F905" s="752"/>
      <c r="G905" s="752"/>
      <c r="H905" s="752"/>
    </row>
    <row r="906" spans="1:8" ht="15.75">
      <c r="A906" s="752"/>
      <c r="B906" s="752"/>
      <c r="C906" s="752"/>
      <c r="D906" s="752"/>
      <c r="E906" s="752"/>
      <c r="F906" s="752"/>
      <c r="G906" s="752"/>
      <c r="H906" s="752"/>
    </row>
    <row r="907" spans="1:8" ht="15.75">
      <c r="A907" s="752"/>
      <c r="B907" s="752"/>
      <c r="C907" s="752"/>
      <c r="D907" s="752"/>
      <c r="E907" s="752"/>
      <c r="F907" s="752"/>
      <c r="G907" s="752"/>
      <c r="H907" s="752"/>
    </row>
    <row r="908" spans="1:8" ht="15.75">
      <c r="A908" s="752"/>
      <c r="B908" s="752"/>
      <c r="C908" s="752"/>
      <c r="D908" s="752"/>
      <c r="E908" s="752"/>
      <c r="F908" s="752"/>
      <c r="G908" s="752"/>
      <c r="H908" s="752"/>
    </row>
    <row r="909" spans="1:8" ht="15.75">
      <c r="A909" s="752"/>
      <c r="B909" s="752"/>
      <c r="C909" s="752"/>
      <c r="D909" s="752"/>
      <c r="E909" s="752"/>
      <c r="F909" s="752"/>
      <c r="G909" s="752"/>
      <c r="H909" s="752"/>
    </row>
    <row r="910" spans="1:8" ht="15.75">
      <c r="A910" s="752"/>
      <c r="B910" s="752"/>
      <c r="C910" s="752"/>
      <c r="D910" s="752"/>
      <c r="E910" s="752"/>
      <c r="F910" s="752"/>
      <c r="G910" s="752"/>
      <c r="H910" s="752"/>
    </row>
    <row r="911" spans="1:8" ht="15.75">
      <c r="A911" s="752"/>
      <c r="B911" s="752"/>
      <c r="C911" s="752"/>
      <c r="D911" s="752"/>
      <c r="E911" s="752"/>
      <c r="F911" s="752"/>
      <c r="G911" s="752"/>
      <c r="H911" s="752"/>
    </row>
    <row r="912" spans="1:8" ht="15.75">
      <c r="A912" s="752"/>
      <c r="B912" s="752"/>
      <c r="C912" s="752"/>
      <c r="D912" s="752"/>
      <c r="E912" s="752"/>
      <c r="F912" s="752"/>
      <c r="G912" s="752"/>
      <c r="H912" s="752"/>
    </row>
    <row r="913" spans="1:8" ht="15.75">
      <c r="A913" s="752"/>
      <c r="B913" s="752"/>
      <c r="C913" s="752"/>
      <c r="D913" s="752"/>
      <c r="E913" s="752"/>
      <c r="F913" s="752"/>
      <c r="G913" s="752"/>
      <c r="H913" s="752"/>
    </row>
    <row r="914" spans="1:8" ht="15.75">
      <c r="A914" s="752"/>
      <c r="B914" s="752"/>
      <c r="C914" s="752"/>
      <c r="D914" s="752"/>
      <c r="E914" s="752"/>
      <c r="F914" s="752"/>
      <c r="G914" s="752"/>
      <c r="H914" s="752"/>
    </row>
    <row r="915" spans="1:8" ht="15.75">
      <c r="A915" s="752"/>
      <c r="B915" s="752"/>
      <c r="C915" s="752"/>
      <c r="D915" s="752"/>
      <c r="E915" s="752"/>
      <c r="F915" s="752"/>
      <c r="G915" s="752"/>
      <c r="H915" s="752"/>
    </row>
    <row r="916" spans="1:8" ht="15.75">
      <c r="A916" s="752"/>
      <c r="B916" s="752"/>
      <c r="C916" s="752"/>
      <c r="D916" s="752"/>
      <c r="E916" s="752"/>
      <c r="F916" s="752"/>
      <c r="G916" s="752"/>
      <c r="H916" s="752"/>
    </row>
    <row r="917" spans="1:8" ht="15.75">
      <c r="A917" s="752"/>
      <c r="B917" s="752"/>
      <c r="C917" s="752"/>
      <c r="D917" s="752"/>
      <c r="E917" s="752"/>
      <c r="F917" s="752"/>
      <c r="G917" s="752"/>
      <c r="H917" s="752"/>
    </row>
    <row r="918" spans="1:8" ht="15.75">
      <c r="A918" s="752"/>
      <c r="B918" s="752"/>
      <c r="C918" s="752"/>
      <c r="D918" s="752"/>
      <c r="E918" s="752"/>
      <c r="F918" s="752"/>
      <c r="G918" s="752"/>
      <c r="H918" s="752"/>
    </row>
    <row r="919" spans="1:8" ht="15.75">
      <c r="A919" s="752"/>
      <c r="B919" s="752"/>
      <c r="C919" s="752"/>
      <c r="D919" s="752"/>
      <c r="E919" s="752"/>
      <c r="F919" s="752"/>
      <c r="G919" s="752"/>
      <c r="H919" s="752"/>
    </row>
    <row r="920" spans="1:8" ht="15.75">
      <c r="A920" s="752"/>
      <c r="B920" s="752"/>
      <c r="C920" s="752"/>
      <c r="D920" s="752"/>
      <c r="E920" s="752"/>
      <c r="F920" s="752"/>
      <c r="G920" s="752"/>
      <c r="H920" s="752"/>
    </row>
    <row r="921" spans="1:8" ht="15.75">
      <c r="A921" s="752"/>
      <c r="B921" s="752"/>
      <c r="C921" s="752"/>
      <c r="D921" s="752"/>
      <c r="E921" s="752"/>
      <c r="F921" s="752"/>
      <c r="G921" s="752"/>
      <c r="H921" s="752"/>
    </row>
    <row r="922" spans="1:8" ht="15.75">
      <c r="A922" s="752"/>
      <c r="B922" s="752"/>
      <c r="C922" s="752"/>
      <c r="D922" s="752"/>
      <c r="E922" s="752"/>
      <c r="F922" s="752"/>
      <c r="G922" s="752"/>
      <c r="H922" s="752"/>
    </row>
    <row r="923" spans="1:8" ht="15.75">
      <c r="A923" s="752"/>
      <c r="B923" s="752"/>
      <c r="C923" s="752"/>
      <c r="D923" s="752"/>
      <c r="E923" s="752"/>
      <c r="F923" s="752"/>
      <c r="G923" s="752"/>
      <c r="H923" s="752"/>
    </row>
    <row r="924" spans="1:8" ht="15.75">
      <c r="A924" s="752"/>
      <c r="B924" s="752"/>
      <c r="C924" s="752"/>
      <c r="D924" s="752"/>
      <c r="E924" s="752"/>
      <c r="F924" s="752"/>
      <c r="G924" s="752"/>
      <c r="H924" s="752"/>
    </row>
    <row r="925" spans="1:8" ht="15.75">
      <c r="A925" s="752"/>
      <c r="B925" s="752"/>
      <c r="C925" s="752"/>
      <c r="D925" s="752"/>
      <c r="E925" s="752"/>
      <c r="F925" s="752"/>
      <c r="G925" s="752"/>
      <c r="H925" s="752"/>
    </row>
    <row r="926" spans="1:8" ht="15.75">
      <c r="A926" s="752"/>
      <c r="B926" s="752"/>
      <c r="C926" s="752"/>
      <c r="D926" s="752"/>
      <c r="E926" s="752"/>
      <c r="F926" s="752"/>
      <c r="G926" s="752"/>
      <c r="H926" s="752"/>
    </row>
    <row r="927" spans="1:8" ht="15.75">
      <c r="A927" s="752"/>
      <c r="B927" s="752"/>
      <c r="C927" s="752"/>
      <c r="D927" s="752"/>
      <c r="E927" s="752"/>
      <c r="F927" s="752"/>
      <c r="G927" s="752"/>
      <c r="H927" s="752"/>
    </row>
    <row r="928" spans="1:8" ht="15.75">
      <c r="A928" s="752"/>
      <c r="B928" s="752"/>
      <c r="C928" s="752"/>
      <c r="D928" s="752"/>
      <c r="E928" s="752"/>
      <c r="F928" s="752"/>
      <c r="G928" s="752"/>
      <c r="H928" s="752"/>
    </row>
    <row r="929" spans="1:8" ht="15.75">
      <c r="A929" s="752"/>
      <c r="B929" s="752"/>
      <c r="C929" s="752"/>
      <c r="D929" s="752"/>
      <c r="E929" s="752"/>
      <c r="F929" s="752"/>
      <c r="G929" s="752"/>
      <c r="H929" s="752"/>
    </row>
    <row r="930" spans="1:8" ht="15.75">
      <c r="A930" s="752"/>
      <c r="B930" s="752"/>
      <c r="C930" s="752"/>
      <c r="D930" s="752"/>
      <c r="E930" s="752"/>
      <c r="F930" s="752"/>
      <c r="G930" s="752"/>
      <c r="H930" s="752"/>
    </row>
    <row r="931" spans="1:8" ht="15.75">
      <c r="A931" s="752"/>
      <c r="B931" s="752"/>
      <c r="C931" s="752"/>
      <c r="D931" s="752"/>
      <c r="E931" s="752"/>
      <c r="F931" s="752"/>
      <c r="G931" s="752"/>
      <c r="H931" s="752"/>
    </row>
    <row r="932" spans="1:8" ht="15.75">
      <c r="A932" s="752"/>
      <c r="B932" s="752"/>
      <c r="C932" s="752"/>
      <c r="D932" s="752"/>
      <c r="E932" s="752"/>
      <c r="F932" s="752"/>
      <c r="G932" s="752"/>
      <c r="H932" s="752"/>
    </row>
    <row r="933" spans="1:8" ht="15.75">
      <c r="A933" s="752"/>
      <c r="B933" s="752"/>
      <c r="C933" s="752"/>
      <c r="D933" s="752"/>
      <c r="E933" s="752"/>
      <c r="F933" s="752"/>
      <c r="G933" s="752"/>
      <c r="H933" s="752"/>
    </row>
    <row r="934" spans="1:8" ht="15.75">
      <c r="A934" s="752"/>
      <c r="B934" s="752"/>
      <c r="C934" s="752"/>
      <c r="D934" s="752"/>
      <c r="E934" s="752"/>
      <c r="F934" s="752"/>
      <c r="G934" s="752"/>
      <c r="H934" s="752"/>
    </row>
    <row r="935" spans="1:8" ht="15.75">
      <c r="A935" s="752"/>
      <c r="B935" s="752"/>
      <c r="C935" s="752"/>
      <c r="D935" s="752"/>
      <c r="E935" s="752"/>
      <c r="F935" s="752"/>
      <c r="G935" s="752"/>
      <c r="H935" s="752"/>
    </row>
    <row r="936" spans="1:8" ht="15.75">
      <c r="A936" s="752"/>
      <c r="B936" s="752"/>
      <c r="C936" s="752"/>
      <c r="D936" s="752"/>
      <c r="E936" s="752"/>
      <c r="F936" s="752"/>
      <c r="G936" s="752"/>
      <c r="H936" s="752"/>
    </row>
    <row r="937" spans="1:8" ht="15.75">
      <c r="A937" s="752"/>
      <c r="B937" s="752"/>
      <c r="C937" s="752"/>
      <c r="D937" s="752"/>
      <c r="E937" s="752"/>
      <c r="F937" s="752"/>
      <c r="G937" s="752"/>
      <c r="H937" s="752"/>
    </row>
    <row r="938" spans="1:8" ht="15.75">
      <c r="A938" s="752"/>
      <c r="B938" s="752"/>
      <c r="C938" s="752"/>
      <c r="D938" s="752"/>
      <c r="E938" s="752"/>
      <c r="F938" s="752"/>
      <c r="G938" s="752"/>
      <c r="H938" s="752"/>
    </row>
    <row r="939" spans="1:8" ht="15.75">
      <c r="A939" s="752"/>
      <c r="B939" s="752"/>
      <c r="C939" s="752"/>
      <c r="D939" s="752"/>
      <c r="E939" s="752"/>
      <c r="F939" s="752"/>
      <c r="G939" s="752"/>
      <c r="H939" s="752"/>
    </row>
    <row r="940" spans="1:8" ht="15.75">
      <c r="A940" s="752"/>
      <c r="B940" s="752"/>
      <c r="C940" s="752"/>
      <c r="D940" s="752"/>
      <c r="E940" s="752"/>
      <c r="F940" s="752"/>
      <c r="G940" s="752"/>
      <c r="H940" s="752"/>
    </row>
    <row r="941" spans="1:8" ht="15.75">
      <c r="A941" s="752"/>
      <c r="B941" s="752"/>
      <c r="C941" s="752"/>
      <c r="D941" s="752"/>
      <c r="E941" s="752"/>
      <c r="F941" s="752"/>
      <c r="G941" s="752"/>
      <c r="H941" s="752"/>
    </row>
    <row r="942" spans="1:8" ht="15.75">
      <c r="A942" s="752"/>
      <c r="B942" s="752"/>
      <c r="C942" s="752"/>
      <c r="D942" s="752"/>
      <c r="E942" s="752"/>
      <c r="F942" s="752"/>
      <c r="G942" s="752"/>
      <c r="H942" s="752"/>
    </row>
    <row r="943" spans="1:8" ht="15.75">
      <c r="A943" s="752"/>
      <c r="B943" s="752"/>
      <c r="C943" s="752"/>
      <c r="D943" s="752"/>
      <c r="E943" s="752"/>
      <c r="F943" s="752"/>
      <c r="G943" s="752"/>
      <c r="H943" s="752"/>
    </row>
    <row r="944" spans="1:8" ht="15.75">
      <c r="A944" s="752"/>
      <c r="B944" s="752"/>
      <c r="C944" s="752"/>
      <c r="D944" s="752"/>
      <c r="E944" s="752"/>
      <c r="F944" s="752"/>
      <c r="G944" s="752"/>
      <c r="H944" s="752"/>
    </row>
    <row r="945" spans="1:8" ht="15.75">
      <c r="A945" s="752"/>
      <c r="B945" s="752"/>
      <c r="C945" s="752"/>
      <c r="D945" s="752"/>
      <c r="E945" s="752"/>
      <c r="F945" s="752"/>
      <c r="G945" s="752"/>
      <c r="H945" s="752"/>
    </row>
    <row r="946" spans="1:8" ht="15.75">
      <c r="A946" s="752"/>
      <c r="B946" s="752"/>
      <c r="C946" s="752"/>
      <c r="D946" s="752"/>
      <c r="E946" s="752"/>
      <c r="F946" s="752"/>
      <c r="G946" s="752"/>
      <c r="H946" s="752"/>
    </row>
    <row r="947" spans="1:8" ht="15.75">
      <c r="A947" s="752"/>
      <c r="B947" s="752"/>
      <c r="C947" s="752"/>
      <c r="D947" s="752"/>
      <c r="E947" s="752"/>
      <c r="F947" s="752"/>
      <c r="G947" s="752"/>
      <c r="H947" s="752"/>
    </row>
    <row r="948" spans="1:8" ht="15.75">
      <c r="A948" s="752"/>
      <c r="B948" s="752"/>
      <c r="C948" s="752"/>
      <c r="D948" s="752"/>
      <c r="E948" s="752"/>
      <c r="F948" s="752"/>
      <c r="G948" s="752"/>
      <c r="H948" s="752"/>
    </row>
    <row r="949" spans="1:8" ht="15.75">
      <c r="A949" s="752"/>
      <c r="B949" s="752"/>
      <c r="C949" s="752"/>
      <c r="D949" s="752"/>
      <c r="E949" s="752"/>
      <c r="F949" s="752"/>
      <c r="G949" s="752"/>
      <c r="H949" s="752"/>
    </row>
    <row r="950" spans="1:8" ht="15.75">
      <c r="A950" s="752"/>
      <c r="B950" s="752"/>
      <c r="C950" s="752"/>
      <c r="D950" s="752"/>
      <c r="E950" s="752"/>
      <c r="F950" s="752"/>
      <c r="G950" s="752"/>
      <c r="H950" s="752"/>
    </row>
    <row r="951" spans="1:8" ht="15.75">
      <c r="A951" s="752"/>
      <c r="B951" s="752"/>
      <c r="C951" s="752"/>
      <c r="D951" s="752"/>
      <c r="E951" s="752"/>
      <c r="F951" s="752"/>
      <c r="G951" s="752"/>
      <c r="H951" s="752"/>
    </row>
    <row r="952" spans="1:8" ht="15.75">
      <c r="A952" s="752"/>
      <c r="B952" s="752"/>
      <c r="C952" s="752"/>
      <c r="D952" s="752"/>
      <c r="E952" s="752"/>
      <c r="F952" s="752"/>
      <c r="G952" s="752"/>
      <c r="H952" s="752"/>
    </row>
    <row r="953" spans="1:8" ht="15.75">
      <c r="A953" s="752"/>
      <c r="B953" s="752"/>
      <c r="C953" s="752"/>
      <c r="D953" s="752"/>
      <c r="E953" s="752"/>
      <c r="F953" s="752"/>
      <c r="G953" s="752"/>
      <c r="H953" s="752"/>
    </row>
    <row r="954" spans="1:8" ht="15.75">
      <c r="A954" s="752"/>
      <c r="B954" s="752"/>
      <c r="C954" s="752"/>
      <c r="D954" s="752"/>
      <c r="E954" s="752"/>
      <c r="F954" s="752"/>
      <c r="G954" s="752"/>
      <c r="H954" s="752"/>
    </row>
    <row r="955" spans="1:8" ht="15.75">
      <c r="A955" s="752"/>
      <c r="B955" s="752"/>
      <c r="C955" s="752"/>
      <c r="D955" s="752"/>
      <c r="E955" s="752"/>
      <c r="F955" s="752"/>
      <c r="G955" s="752"/>
      <c r="H955" s="752"/>
    </row>
    <row r="956" spans="1:8" ht="15.75">
      <c r="A956" s="752"/>
      <c r="B956" s="752"/>
      <c r="C956" s="752"/>
      <c r="D956" s="752"/>
      <c r="E956" s="752"/>
      <c r="F956" s="752"/>
      <c r="G956" s="752"/>
      <c r="H956" s="752"/>
    </row>
    <row r="957" spans="1:8" ht="15.75">
      <c r="A957" s="752"/>
      <c r="B957" s="752"/>
      <c r="C957" s="752"/>
      <c r="D957" s="752"/>
      <c r="E957" s="752"/>
      <c r="F957" s="752"/>
      <c r="G957" s="752"/>
      <c r="H957" s="752"/>
    </row>
    <row r="958" spans="1:8" ht="15.75">
      <c r="A958" s="752"/>
      <c r="B958" s="752"/>
      <c r="C958" s="752"/>
      <c r="D958" s="752"/>
      <c r="E958" s="752"/>
      <c r="F958" s="752"/>
      <c r="G958" s="752"/>
      <c r="H958" s="752"/>
    </row>
    <row r="959" spans="1:8" ht="15.75">
      <c r="A959" s="752"/>
      <c r="B959" s="752"/>
      <c r="C959" s="752"/>
      <c r="D959" s="752"/>
      <c r="E959" s="752"/>
      <c r="F959" s="752"/>
      <c r="G959" s="752"/>
      <c r="H959" s="752"/>
    </row>
    <row r="960" spans="1:8" ht="15.75">
      <c r="A960" s="752"/>
      <c r="B960" s="752"/>
      <c r="C960" s="752"/>
      <c r="D960" s="752"/>
      <c r="E960" s="752"/>
      <c r="F960" s="752"/>
      <c r="G960" s="752"/>
      <c r="H960" s="752"/>
    </row>
    <row r="961" spans="1:8" ht="15.75">
      <c r="A961" s="752"/>
      <c r="B961" s="752"/>
      <c r="C961" s="752"/>
      <c r="D961" s="752"/>
      <c r="E961" s="752"/>
      <c r="F961" s="752"/>
      <c r="G961" s="752"/>
      <c r="H961" s="752"/>
    </row>
    <row r="962" spans="1:8" ht="15.75">
      <c r="A962" s="752"/>
      <c r="B962" s="752"/>
      <c r="C962" s="752"/>
      <c r="D962" s="752"/>
      <c r="E962" s="752"/>
      <c r="F962" s="752"/>
      <c r="G962" s="752"/>
      <c r="H962" s="752"/>
    </row>
    <row r="963" spans="1:8" ht="15.75">
      <c r="A963" s="752"/>
      <c r="B963" s="752"/>
      <c r="C963" s="752"/>
      <c r="D963" s="752"/>
      <c r="E963" s="752"/>
      <c r="F963" s="752"/>
      <c r="G963" s="752"/>
      <c r="H963" s="752"/>
    </row>
    <row r="964" spans="1:8" ht="15.75">
      <c r="A964" s="752"/>
      <c r="B964" s="752"/>
      <c r="C964" s="752"/>
      <c r="D964" s="752"/>
      <c r="E964" s="752"/>
      <c r="F964" s="752"/>
      <c r="G964" s="752"/>
      <c r="H964" s="752"/>
    </row>
    <row r="965" spans="1:8" ht="15.75">
      <c r="A965" s="752"/>
      <c r="B965" s="752"/>
      <c r="C965" s="752"/>
      <c r="D965" s="752"/>
      <c r="E965" s="752"/>
      <c r="F965" s="752"/>
      <c r="G965" s="752"/>
      <c r="H965" s="752"/>
    </row>
    <row r="966" spans="1:8" ht="15.75">
      <c r="A966" s="752"/>
      <c r="B966" s="752"/>
      <c r="C966" s="752"/>
      <c r="D966" s="752"/>
      <c r="E966" s="752"/>
      <c r="F966" s="752"/>
      <c r="G966" s="752"/>
      <c r="H966" s="752"/>
    </row>
    <row r="967" spans="1:8" ht="15.75">
      <c r="A967" s="752"/>
      <c r="B967" s="752"/>
      <c r="C967" s="752"/>
      <c r="D967" s="752"/>
      <c r="E967" s="752"/>
      <c r="F967" s="752"/>
      <c r="G967" s="752"/>
      <c r="H967" s="752"/>
    </row>
    <row r="968" spans="1:8" ht="15.75">
      <c r="A968" s="752"/>
      <c r="B968" s="752"/>
      <c r="C968" s="752"/>
      <c r="D968" s="752"/>
      <c r="E968" s="752"/>
      <c r="F968" s="752"/>
      <c r="G968" s="752"/>
      <c r="H968" s="752"/>
    </row>
    <row r="969" spans="1:8" ht="15.75">
      <c r="A969" s="752"/>
      <c r="B969" s="752"/>
      <c r="C969" s="752"/>
      <c r="D969" s="752"/>
      <c r="E969" s="752"/>
      <c r="F969" s="752"/>
      <c r="G969" s="752"/>
      <c r="H969" s="752"/>
    </row>
    <row r="970" spans="1:8" ht="15.75">
      <c r="A970" s="752"/>
      <c r="B970" s="752"/>
      <c r="C970" s="752"/>
      <c r="D970" s="752"/>
      <c r="E970" s="752"/>
      <c r="F970" s="752"/>
      <c r="G970" s="752"/>
      <c r="H970" s="752"/>
    </row>
    <row r="971" spans="1:8" ht="15.75">
      <c r="A971" s="752"/>
      <c r="B971" s="752"/>
      <c r="C971" s="752"/>
      <c r="D971" s="752"/>
      <c r="E971" s="752"/>
      <c r="F971" s="752"/>
      <c r="G971" s="752"/>
      <c r="H971" s="752"/>
    </row>
    <row r="972" spans="1:8" ht="15.75">
      <c r="A972" s="752"/>
      <c r="B972" s="752"/>
      <c r="C972" s="752"/>
      <c r="D972" s="752"/>
      <c r="E972" s="752"/>
      <c r="F972" s="752"/>
      <c r="G972" s="752"/>
      <c r="H972" s="752"/>
    </row>
    <row r="973" spans="1:8" ht="15.75">
      <c r="A973" s="752"/>
      <c r="B973" s="752"/>
      <c r="C973" s="752"/>
      <c r="D973" s="752"/>
      <c r="E973" s="752"/>
      <c r="F973" s="752"/>
      <c r="G973" s="752"/>
      <c r="H973" s="752"/>
    </row>
    <row r="974" spans="1:8" ht="15.75">
      <c r="A974" s="752"/>
      <c r="B974" s="752"/>
      <c r="C974" s="752"/>
      <c r="D974" s="752"/>
      <c r="E974" s="752"/>
      <c r="F974" s="752"/>
      <c r="G974" s="752"/>
      <c r="H974" s="752"/>
    </row>
    <row r="975" spans="1:8" ht="15.75">
      <c r="A975" s="752"/>
      <c r="B975" s="752"/>
      <c r="C975" s="752"/>
      <c r="D975" s="752"/>
      <c r="E975" s="752"/>
      <c r="F975" s="752"/>
      <c r="G975" s="752"/>
      <c r="H975" s="752"/>
    </row>
    <row r="976" spans="1:8" ht="15.75">
      <c r="A976" s="752"/>
      <c r="B976" s="752"/>
      <c r="C976" s="752"/>
      <c r="D976" s="752"/>
      <c r="E976" s="752"/>
      <c r="F976" s="752"/>
      <c r="G976" s="752"/>
      <c r="H976" s="752"/>
    </row>
    <row r="977" spans="1:8" ht="15.75">
      <c r="A977" s="752"/>
      <c r="B977" s="752"/>
      <c r="C977" s="752"/>
      <c r="D977" s="752"/>
      <c r="E977" s="752"/>
      <c r="F977" s="752"/>
      <c r="G977" s="752"/>
      <c r="H977" s="752"/>
    </row>
    <row r="978" spans="1:8" ht="15.75">
      <c r="A978" s="752"/>
      <c r="B978" s="752"/>
      <c r="C978" s="752"/>
      <c r="D978" s="752"/>
      <c r="E978" s="752"/>
      <c r="F978" s="752"/>
      <c r="G978" s="752"/>
      <c r="H978" s="752"/>
    </row>
    <row r="979" spans="1:8" ht="15.75">
      <c r="A979" s="752"/>
      <c r="B979" s="752"/>
      <c r="C979" s="752"/>
      <c r="D979" s="752"/>
      <c r="E979" s="752"/>
      <c r="F979" s="752"/>
      <c r="G979" s="752"/>
      <c r="H979" s="752"/>
    </row>
    <row r="980" spans="1:8" ht="15.75">
      <c r="A980" s="752"/>
      <c r="B980" s="752"/>
      <c r="C980" s="752"/>
      <c r="D980" s="752"/>
      <c r="E980" s="752"/>
      <c r="F980" s="752"/>
      <c r="G980" s="752"/>
      <c r="H980" s="752"/>
    </row>
    <row r="981" spans="1:8" ht="15.75">
      <c r="A981" s="752"/>
      <c r="B981" s="752"/>
      <c r="C981" s="752"/>
      <c r="D981" s="752"/>
      <c r="E981" s="752"/>
      <c r="F981" s="752"/>
      <c r="G981" s="752"/>
      <c r="H981" s="752"/>
    </row>
    <row r="982" spans="1:8" ht="15.75">
      <c r="A982" s="752"/>
      <c r="B982" s="752"/>
      <c r="C982" s="752"/>
      <c r="D982" s="752"/>
      <c r="E982" s="752"/>
      <c r="F982" s="752"/>
      <c r="G982" s="752"/>
      <c r="H982" s="752"/>
    </row>
    <row r="983" spans="1:8" ht="15.75">
      <c r="A983" s="752"/>
      <c r="B983" s="752"/>
      <c r="C983" s="752"/>
      <c r="D983" s="752"/>
      <c r="E983" s="752"/>
      <c r="F983" s="752"/>
      <c r="G983" s="752"/>
      <c r="H983" s="752"/>
    </row>
    <row r="984" spans="1:8" ht="15.75">
      <c r="A984" s="752"/>
      <c r="B984" s="752"/>
      <c r="C984" s="752"/>
      <c r="D984" s="752"/>
      <c r="E984" s="752"/>
      <c r="F984" s="752"/>
      <c r="G984" s="752"/>
      <c r="H984" s="752"/>
    </row>
    <row r="985" spans="1:8" ht="15.75">
      <c r="A985" s="752"/>
      <c r="B985" s="752"/>
      <c r="C985" s="752"/>
      <c r="D985" s="752"/>
      <c r="E985" s="752"/>
      <c r="F985" s="752"/>
      <c r="G985" s="752"/>
      <c r="H985" s="752"/>
    </row>
    <row r="986" spans="1:8" ht="15.75">
      <c r="A986" s="752"/>
      <c r="B986" s="752"/>
      <c r="C986" s="752"/>
      <c r="D986" s="752"/>
      <c r="E986" s="752"/>
      <c r="F986" s="752"/>
      <c r="G986" s="752"/>
      <c r="H986" s="752"/>
    </row>
    <row r="987" spans="1:8" ht="15.75">
      <c r="A987" s="752"/>
      <c r="B987" s="752"/>
      <c r="C987" s="752"/>
      <c r="D987" s="752"/>
      <c r="E987" s="752"/>
      <c r="F987" s="752"/>
      <c r="G987" s="752"/>
      <c r="H987" s="752"/>
    </row>
    <row r="988" spans="1:8" ht="15.75">
      <c r="A988" s="752"/>
      <c r="B988" s="752"/>
      <c r="C988" s="752"/>
      <c r="D988" s="752"/>
      <c r="E988" s="752"/>
      <c r="F988" s="752"/>
      <c r="G988" s="752"/>
      <c r="H988" s="752"/>
    </row>
    <row r="989" spans="1:8" ht="15.75">
      <c r="A989" s="752"/>
      <c r="B989" s="752"/>
      <c r="C989" s="752"/>
      <c r="D989" s="752"/>
      <c r="E989" s="752"/>
      <c r="F989" s="752"/>
      <c r="G989" s="752"/>
      <c r="H989" s="752"/>
    </row>
    <row r="990" spans="1:8" ht="15.75">
      <c r="A990" s="752"/>
      <c r="B990" s="752"/>
      <c r="C990" s="752"/>
      <c r="D990" s="752"/>
      <c r="E990" s="752"/>
      <c r="F990" s="752"/>
      <c r="G990" s="752"/>
      <c r="H990" s="752"/>
    </row>
    <row r="991" spans="1:8" ht="15.75">
      <c r="A991" s="752"/>
      <c r="B991" s="752"/>
      <c r="C991" s="752"/>
      <c r="D991" s="752"/>
      <c r="E991" s="752"/>
      <c r="F991" s="752"/>
      <c r="G991" s="752"/>
      <c r="H991" s="752"/>
    </row>
    <row r="992" spans="1:8" ht="15.75">
      <c r="A992" s="752"/>
      <c r="B992" s="752"/>
      <c r="C992" s="752"/>
      <c r="D992" s="752"/>
      <c r="E992" s="752"/>
      <c r="F992" s="752"/>
      <c r="G992" s="752"/>
      <c r="H992" s="752"/>
    </row>
    <row r="993" spans="1:8" ht="15.75">
      <c r="A993" s="752"/>
      <c r="B993" s="752"/>
      <c r="C993" s="752"/>
      <c r="D993" s="752"/>
      <c r="E993" s="752"/>
      <c r="F993" s="752"/>
      <c r="G993" s="752"/>
      <c r="H993" s="752"/>
    </row>
    <row r="994" spans="1:8" ht="15.75">
      <c r="A994" s="752"/>
      <c r="B994" s="752"/>
      <c r="C994" s="752"/>
      <c r="D994" s="752"/>
      <c r="E994" s="752"/>
      <c r="F994" s="752"/>
      <c r="G994" s="752"/>
      <c r="H994" s="752"/>
    </row>
    <row r="995" spans="1:8" ht="15.75">
      <c r="A995" s="752"/>
      <c r="B995" s="752"/>
      <c r="C995" s="752"/>
      <c r="D995" s="752"/>
      <c r="E995" s="752"/>
      <c r="F995" s="752"/>
      <c r="G995" s="752"/>
      <c r="H995" s="752"/>
    </row>
    <row r="996" spans="1:8" ht="15.75">
      <c r="A996" s="752"/>
      <c r="B996" s="752"/>
      <c r="C996" s="752"/>
      <c r="D996" s="752"/>
      <c r="E996" s="752"/>
      <c r="F996" s="752"/>
      <c r="G996" s="752"/>
      <c r="H996" s="752"/>
    </row>
    <row r="997" spans="1:8" ht="15.75">
      <c r="A997" s="752"/>
      <c r="B997" s="752"/>
      <c r="C997" s="752"/>
      <c r="D997" s="752"/>
      <c r="E997" s="752"/>
      <c r="F997" s="752"/>
      <c r="G997" s="752"/>
      <c r="H997" s="752"/>
    </row>
    <row r="998" spans="1:8" ht="15.75">
      <c r="A998" s="752"/>
      <c r="B998" s="752"/>
      <c r="C998" s="752"/>
      <c r="D998" s="752"/>
      <c r="E998" s="752"/>
      <c r="F998" s="752"/>
      <c r="G998" s="752"/>
      <c r="H998" s="752"/>
    </row>
    <row r="999" spans="1:8" ht="15.75">
      <c r="A999" s="752"/>
      <c r="B999" s="752"/>
      <c r="C999" s="752"/>
      <c r="D999" s="752"/>
      <c r="E999" s="752"/>
      <c r="F999" s="752"/>
      <c r="G999" s="752"/>
      <c r="H999" s="752"/>
    </row>
    <row r="1000" spans="1:8" ht="15.75">
      <c r="A1000" s="752"/>
      <c r="B1000" s="752"/>
      <c r="C1000" s="752"/>
      <c r="D1000" s="752"/>
      <c r="E1000" s="752"/>
      <c r="F1000" s="752"/>
      <c r="G1000" s="752"/>
      <c r="H1000" s="752"/>
    </row>
    <row r="1001" spans="1:8" ht="15.75">
      <c r="A1001" s="752"/>
      <c r="B1001" s="752"/>
      <c r="C1001" s="752"/>
      <c r="D1001" s="752"/>
      <c r="E1001" s="752"/>
      <c r="F1001" s="752"/>
      <c r="G1001" s="752"/>
      <c r="H1001" s="752"/>
    </row>
    <row r="1002" spans="1:8" ht="15.75">
      <c r="A1002" s="752"/>
      <c r="B1002" s="752"/>
      <c r="C1002" s="752"/>
      <c r="D1002" s="752"/>
      <c r="E1002" s="752"/>
      <c r="F1002" s="752"/>
      <c r="G1002" s="752"/>
      <c r="H1002" s="752"/>
    </row>
    <row r="1003" spans="1:8" ht="15.75">
      <c r="A1003" s="752"/>
      <c r="B1003" s="752"/>
      <c r="C1003" s="752"/>
      <c r="D1003" s="752"/>
      <c r="E1003" s="752"/>
      <c r="F1003" s="752"/>
      <c r="G1003" s="752"/>
      <c r="H1003" s="752"/>
    </row>
    <row r="1004" spans="1:8" ht="15.75">
      <c r="A1004" s="752"/>
      <c r="B1004" s="752"/>
      <c r="C1004" s="752"/>
      <c r="D1004" s="752"/>
      <c r="E1004" s="752"/>
      <c r="F1004" s="752"/>
      <c r="G1004" s="752"/>
      <c r="H1004" s="752"/>
    </row>
    <row r="1005" spans="1:8" ht="15.75">
      <c r="A1005" s="752"/>
      <c r="B1005" s="752"/>
      <c r="C1005" s="752"/>
      <c r="D1005" s="752"/>
      <c r="E1005" s="752"/>
      <c r="F1005" s="752"/>
      <c r="G1005" s="752"/>
      <c r="H1005" s="752"/>
    </row>
    <row r="1006" spans="1:8" ht="15.75">
      <c r="A1006" s="752"/>
      <c r="B1006" s="752"/>
      <c r="C1006" s="752"/>
      <c r="D1006" s="752"/>
      <c r="E1006" s="752"/>
      <c r="F1006" s="752"/>
      <c r="G1006" s="752"/>
      <c r="H1006" s="752"/>
    </row>
    <row r="1007" spans="1:8" ht="15.75">
      <c r="A1007" s="752"/>
      <c r="B1007" s="752"/>
      <c r="C1007" s="752"/>
      <c r="D1007" s="752"/>
      <c r="E1007" s="752"/>
      <c r="F1007" s="752"/>
      <c r="G1007" s="752"/>
      <c r="H1007" s="752"/>
    </row>
    <row r="1008" spans="1:8" ht="15.75">
      <c r="A1008" s="752"/>
      <c r="B1008" s="752"/>
      <c r="C1008" s="752"/>
      <c r="D1008" s="752"/>
      <c r="E1008" s="752"/>
      <c r="F1008" s="752"/>
      <c r="G1008" s="752"/>
      <c r="H1008" s="752"/>
    </row>
    <row r="1009" spans="1:8" ht="15.75">
      <c r="A1009" s="752"/>
      <c r="B1009" s="752"/>
      <c r="C1009" s="752"/>
      <c r="D1009" s="752"/>
      <c r="E1009" s="752"/>
      <c r="F1009" s="752"/>
      <c r="G1009" s="752"/>
      <c r="H1009" s="752"/>
    </row>
    <row r="1010" spans="1:8" ht="15.75">
      <c r="A1010" s="752"/>
      <c r="B1010" s="752"/>
      <c r="C1010" s="752"/>
      <c r="D1010" s="752"/>
      <c r="E1010" s="752"/>
      <c r="F1010" s="752"/>
      <c r="G1010" s="752"/>
      <c r="H1010" s="752"/>
    </row>
    <row r="1011" spans="1:8" ht="15.75">
      <c r="A1011" s="752"/>
      <c r="B1011" s="752"/>
      <c r="C1011" s="752"/>
      <c r="D1011" s="752"/>
      <c r="E1011" s="752"/>
      <c r="F1011" s="752"/>
      <c r="G1011" s="752"/>
      <c r="H1011" s="752"/>
    </row>
    <row r="1012" spans="1:8" ht="15.75">
      <c r="A1012" s="752"/>
      <c r="B1012" s="752"/>
      <c r="C1012" s="752"/>
      <c r="D1012" s="752"/>
      <c r="E1012" s="752"/>
      <c r="F1012" s="752"/>
      <c r="G1012" s="752"/>
      <c r="H1012" s="752"/>
    </row>
    <row r="1013" spans="1:8" ht="15.75">
      <c r="A1013" s="752"/>
      <c r="B1013" s="752"/>
      <c r="C1013" s="752"/>
      <c r="D1013" s="752"/>
      <c r="E1013" s="752"/>
      <c r="F1013" s="752"/>
      <c r="G1013" s="752"/>
      <c r="H1013" s="752"/>
    </row>
    <row r="1014" spans="1:8" ht="15.75">
      <c r="A1014" s="752"/>
      <c r="B1014" s="752"/>
      <c r="C1014" s="752"/>
      <c r="D1014" s="752"/>
      <c r="E1014" s="752"/>
      <c r="F1014" s="752"/>
      <c r="G1014" s="752"/>
      <c r="H1014" s="752"/>
    </row>
    <row r="1015" spans="1:8" ht="15.75">
      <c r="A1015" s="752"/>
      <c r="B1015" s="752"/>
      <c r="C1015" s="752"/>
      <c r="D1015" s="752"/>
      <c r="E1015" s="752"/>
      <c r="F1015" s="752"/>
      <c r="G1015" s="752"/>
      <c r="H1015" s="752"/>
    </row>
    <row r="1016" spans="1:8" ht="15.75">
      <c r="A1016" s="752"/>
      <c r="B1016" s="752"/>
      <c r="C1016" s="752"/>
      <c r="D1016" s="752"/>
      <c r="E1016" s="752"/>
      <c r="F1016" s="752"/>
      <c r="G1016" s="752"/>
      <c r="H1016" s="752"/>
    </row>
    <row r="1017" spans="1:8" ht="15.75">
      <c r="A1017" s="752"/>
      <c r="B1017" s="752"/>
      <c r="C1017" s="752"/>
      <c r="D1017" s="752"/>
      <c r="E1017" s="752"/>
      <c r="F1017" s="752"/>
      <c r="G1017" s="752"/>
      <c r="H1017" s="752"/>
    </row>
    <row r="1018" spans="1:8" ht="15.75">
      <c r="A1018" s="752"/>
      <c r="B1018" s="752"/>
      <c r="C1018" s="752"/>
      <c r="D1018" s="752"/>
      <c r="E1018" s="752"/>
      <c r="F1018" s="752"/>
      <c r="G1018" s="752"/>
      <c r="H1018" s="752"/>
    </row>
    <row r="1019" spans="1:8" ht="15.75">
      <c r="A1019" s="752"/>
      <c r="B1019" s="752"/>
      <c r="C1019" s="752"/>
      <c r="D1019" s="752"/>
      <c r="E1019" s="752"/>
      <c r="F1019" s="752"/>
      <c r="G1019" s="752"/>
      <c r="H1019" s="752"/>
    </row>
    <row r="1020" spans="1:8" ht="15.75">
      <c r="A1020" s="752"/>
      <c r="B1020" s="752"/>
      <c r="C1020" s="752"/>
      <c r="D1020" s="752"/>
      <c r="E1020" s="752"/>
      <c r="F1020" s="752"/>
      <c r="G1020" s="752"/>
      <c r="H1020" s="752"/>
    </row>
    <row r="1021" spans="1:8" ht="15.75">
      <c r="A1021" s="752"/>
      <c r="B1021" s="752"/>
      <c r="C1021" s="752"/>
      <c r="D1021" s="752"/>
      <c r="E1021" s="752"/>
      <c r="F1021" s="752"/>
      <c r="G1021" s="752"/>
      <c r="H1021" s="752"/>
    </row>
    <row r="1022" spans="1:8" ht="15.75">
      <c r="A1022" s="752"/>
      <c r="B1022" s="752"/>
      <c r="C1022" s="752"/>
      <c r="D1022" s="752"/>
      <c r="E1022" s="752"/>
      <c r="F1022" s="752"/>
      <c r="G1022" s="752"/>
      <c r="H1022" s="752"/>
    </row>
    <row r="1023" spans="1:8" ht="15.75">
      <c r="A1023" s="752"/>
      <c r="B1023" s="752"/>
      <c r="C1023" s="752"/>
      <c r="D1023" s="752"/>
      <c r="E1023" s="752"/>
      <c r="F1023" s="752"/>
      <c r="G1023" s="752"/>
      <c r="H1023" s="752"/>
    </row>
    <row r="1024" spans="1:8" ht="15.75">
      <c r="A1024" s="752"/>
      <c r="B1024" s="752"/>
      <c r="C1024" s="752"/>
      <c r="D1024" s="752"/>
      <c r="E1024" s="752"/>
      <c r="F1024" s="752"/>
      <c r="G1024" s="752"/>
      <c r="H1024" s="752"/>
    </row>
    <row r="1025" spans="1:8" ht="15.75">
      <c r="A1025" s="752"/>
      <c r="B1025" s="752"/>
      <c r="C1025" s="752"/>
      <c r="D1025" s="752"/>
      <c r="E1025" s="752"/>
      <c r="F1025" s="752"/>
      <c r="G1025" s="752"/>
      <c r="H1025" s="752"/>
    </row>
    <row r="1026" spans="1:8" ht="15.75">
      <c r="A1026" s="752"/>
      <c r="B1026" s="752"/>
      <c r="C1026" s="752"/>
      <c r="D1026" s="752"/>
      <c r="E1026" s="752"/>
      <c r="F1026" s="752"/>
      <c r="G1026" s="752"/>
      <c r="H1026" s="752"/>
    </row>
    <row r="1027" spans="1:8" ht="15.75">
      <c r="A1027" s="752"/>
      <c r="B1027" s="752"/>
      <c r="C1027" s="752"/>
      <c r="D1027" s="752"/>
      <c r="E1027" s="752"/>
      <c r="F1027" s="752"/>
      <c r="G1027" s="752"/>
      <c r="H1027" s="752"/>
    </row>
    <row r="1028" spans="1:8" ht="15.75">
      <c r="A1028" s="752"/>
      <c r="B1028" s="752"/>
      <c r="C1028" s="752"/>
      <c r="D1028" s="752"/>
      <c r="E1028" s="752"/>
      <c r="F1028" s="752"/>
      <c r="G1028" s="752"/>
      <c r="H1028" s="752"/>
    </row>
    <row r="1029" spans="1:8" ht="15.75">
      <c r="A1029" s="752"/>
      <c r="B1029" s="752"/>
      <c r="C1029" s="752"/>
      <c r="D1029" s="752"/>
      <c r="E1029" s="752"/>
      <c r="F1029" s="752"/>
      <c r="G1029" s="752"/>
      <c r="H1029" s="752"/>
    </row>
    <row r="1030" spans="1:8" ht="15.75">
      <c r="A1030" s="752"/>
      <c r="B1030" s="752"/>
      <c r="C1030" s="752"/>
      <c r="D1030" s="752"/>
      <c r="E1030" s="752"/>
      <c r="F1030" s="752"/>
      <c r="G1030" s="752"/>
      <c r="H1030" s="752"/>
    </row>
    <row r="1031" spans="1:8" ht="15.75">
      <c r="A1031" s="752"/>
      <c r="B1031" s="752"/>
      <c r="C1031" s="752"/>
      <c r="D1031" s="752"/>
      <c r="E1031" s="752"/>
      <c r="F1031" s="752"/>
      <c r="G1031" s="752"/>
      <c r="H1031" s="752"/>
    </row>
    <row r="1032" spans="1:8" ht="15.75">
      <c r="A1032" s="752"/>
      <c r="B1032" s="752"/>
      <c r="C1032" s="752"/>
      <c r="D1032" s="752"/>
      <c r="E1032" s="752"/>
      <c r="F1032" s="752"/>
      <c r="G1032" s="752"/>
      <c r="H1032" s="752"/>
    </row>
    <row r="1033" spans="1:8" ht="15.75">
      <c r="A1033" s="752"/>
      <c r="B1033" s="752"/>
      <c r="C1033" s="752"/>
      <c r="D1033" s="752"/>
      <c r="E1033" s="752"/>
      <c r="F1033" s="752"/>
      <c r="G1033" s="752"/>
      <c r="H1033" s="752"/>
    </row>
    <row r="1034" spans="1:8" ht="15.75">
      <c r="A1034" s="752"/>
      <c r="B1034" s="752"/>
      <c r="C1034" s="752"/>
      <c r="D1034" s="752"/>
      <c r="E1034" s="752"/>
      <c r="F1034" s="752"/>
      <c r="G1034" s="752"/>
      <c r="H1034" s="752"/>
    </row>
    <row r="1035" spans="1:8" ht="15.75">
      <c r="A1035" s="752"/>
      <c r="B1035" s="752"/>
      <c r="C1035" s="752"/>
      <c r="D1035" s="752"/>
      <c r="E1035" s="752"/>
      <c r="F1035" s="752"/>
      <c r="G1035" s="752"/>
      <c r="H1035" s="752"/>
    </row>
    <row r="1036" spans="1:8" ht="15.75">
      <c r="A1036" s="752"/>
      <c r="B1036" s="752"/>
      <c r="C1036" s="752"/>
      <c r="D1036" s="752"/>
      <c r="E1036" s="752"/>
      <c r="F1036" s="752"/>
      <c r="G1036" s="752"/>
      <c r="H1036" s="752"/>
    </row>
    <row r="1037" spans="1:8" ht="15.75">
      <c r="A1037" s="752"/>
      <c r="B1037" s="752"/>
      <c r="C1037" s="752"/>
      <c r="D1037" s="752"/>
      <c r="E1037" s="752"/>
      <c r="F1037" s="752"/>
      <c r="G1037" s="752"/>
      <c r="H1037" s="752"/>
    </row>
    <row r="1038" spans="1:8" ht="15.75">
      <c r="A1038" s="752"/>
      <c r="B1038" s="752"/>
      <c r="C1038" s="752"/>
      <c r="D1038" s="752"/>
      <c r="E1038" s="752"/>
      <c r="F1038" s="752"/>
      <c r="G1038" s="752"/>
      <c r="H1038" s="752"/>
    </row>
    <row r="1039" spans="1:8" ht="15.75">
      <c r="A1039" s="752"/>
      <c r="B1039" s="752"/>
      <c r="C1039" s="752"/>
      <c r="D1039" s="752"/>
      <c r="E1039" s="752"/>
      <c r="F1039" s="752"/>
      <c r="G1039" s="752"/>
      <c r="H1039" s="752"/>
    </row>
    <row r="1040" spans="1:8" ht="15.75">
      <c r="A1040" s="752"/>
      <c r="B1040" s="752"/>
      <c r="C1040" s="752"/>
      <c r="D1040" s="752"/>
      <c r="E1040" s="752"/>
      <c r="F1040" s="752"/>
      <c r="G1040" s="752"/>
      <c r="H1040" s="752"/>
    </row>
    <row r="1041" spans="1:8" ht="15.75">
      <c r="A1041" s="752"/>
      <c r="B1041" s="752"/>
      <c r="C1041" s="752"/>
      <c r="D1041" s="752"/>
      <c r="E1041" s="752"/>
      <c r="F1041" s="752"/>
      <c r="G1041" s="752"/>
      <c r="H1041" s="752"/>
    </row>
    <row r="1042" spans="1:8" ht="15.75">
      <c r="A1042" s="752"/>
      <c r="B1042" s="752"/>
      <c r="C1042" s="752"/>
      <c r="D1042" s="752"/>
      <c r="E1042" s="752"/>
      <c r="F1042" s="752"/>
      <c r="G1042" s="752"/>
      <c r="H1042" s="752"/>
    </row>
    <row r="1043" spans="1:8" ht="15.75">
      <c r="A1043" s="752"/>
      <c r="B1043" s="752"/>
      <c r="C1043" s="752"/>
      <c r="D1043" s="752"/>
      <c r="E1043" s="752"/>
      <c r="F1043" s="752"/>
      <c r="G1043" s="752"/>
      <c r="H1043" s="752"/>
    </row>
    <row r="1044" spans="1:8" ht="15.75">
      <c r="A1044" s="752"/>
      <c r="B1044" s="752"/>
      <c r="C1044" s="752"/>
      <c r="D1044" s="752"/>
      <c r="E1044" s="752"/>
      <c r="F1044" s="752"/>
      <c r="G1044" s="752"/>
      <c r="H1044" s="752"/>
    </row>
    <row r="1045" spans="1:8" ht="15.75">
      <c r="A1045" s="752"/>
      <c r="B1045" s="752"/>
      <c r="C1045" s="752"/>
      <c r="D1045" s="752"/>
      <c r="E1045" s="752"/>
      <c r="F1045" s="752"/>
      <c r="G1045" s="752"/>
      <c r="H1045" s="752"/>
    </row>
    <row r="1046" spans="1:8" ht="15.75">
      <c r="A1046" s="752"/>
      <c r="B1046" s="752"/>
      <c r="C1046" s="752"/>
      <c r="D1046" s="752"/>
      <c r="E1046" s="752"/>
      <c r="F1046" s="752"/>
      <c r="G1046" s="752"/>
      <c r="H1046" s="752"/>
    </row>
    <row r="1047" spans="1:8" ht="15.75">
      <c r="A1047" s="752"/>
      <c r="B1047" s="752"/>
      <c r="C1047" s="752"/>
      <c r="D1047" s="752"/>
      <c r="E1047" s="752"/>
      <c r="F1047" s="752"/>
      <c r="G1047" s="752"/>
      <c r="H1047" s="752"/>
    </row>
    <row r="1048" spans="1:8" ht="15.75">
      <c r="A1048" s="752"/>
      <c r="B1048" s="752"/>
      <c r="C1048" s="752"/>
      <c r="D1048" s="752"/>
      <c r="E1048" s="752"/>
      <c r="F1048" s="752"/>
      <c r="G1048" s="752"/>
      <c r="H1048" s="752"/>
    </row>
    <row r="1049" spans="1:8" ht="15.75">
      <c r="A1049" s="752"/>
      <c r="B1049" s="752"/>
      <c r="C1049" s="752"/>
      <c r="D1049" s="752"/>
      <c r="E1049" s="752"/>
      <c r="F1049" s="752"/>
      <c r="G1049" s="752"/>
      <c r="H1049" s="752"/>
    </row>
    <row r="1050" spans="1:8" ht="15.75">
      <c r="A1050" s="752"/>
      <c r="B1050" s="752"/>
      <c r="C1050" s="752"/>
      <c r="D1050" s="752"/>
      <c r="E1050" s="752"/>
      <c r="F1050" s="752"/>
      <c r="G1050" s="752"/>
      <c r="H1050" s="752"/>
    </row>
    <row r="1051" spans="1:8" ht="15.75">
      <c r="A1051" s="752"/>
      <c r="B1051" s="752"/>
      <c r="C1051" s="752"/>
      <c r="D1051" s="752"/>
      <c r="E1051" s="752"/>
      <c r="F1051" s="752"/>
      <c r="G1051" s="752"/>
      <c r="H1051" s="752"/>
    </row>
    <row r="1052" spans="1:8" ht="15.75">
      <c r="A1052" s="752"/>
      <c r="B1052" s="752"/>
      <c r="C1052" s="752"/>
      <c r="D1052" s="752"/>
      <c r="E1052" s="752"/>
      <c r="F1052" s="752"/>
      <c r="G1052" s="752"/>
      <c r="H1052" s="752"/>
    </row>
    <row r="1053" spans="1:8" ht="15.75">
      <c r="A1053" s="752"/>
      <c r="B1053" s="752"/>
      <c r="C1053" s="752"/>
      <c r="D1053" s="752"/>
      <c r="E1053" s="752"/>
      <c r="F1053" s="752"/>
      <c r="G1053" s="752"/>
      <c r="H1053" s="752"/>
    </row>
    <row r="1054" spans="1:8" ht="15.75">
      <c r="A1054" s="752"/>
      <c r="B1054" s="752"/>
      <c r="C1054" s="752"/>
      <c r="D1054" s="752"/>
      <c r="E1054" s="752"/>
      <c r="F1054" s="752"/>
      <c r="G1054" s="752"/>
      <c r="H1054" s="752"/>
    </row>
    <row r="1055" spans="1:8" ht="15.75">
      <c r="A1055" s="752"/>
      <c r="B1055" s="752"/>
      <c r="C1055" s="752"/>
      <c r="D1055" s="752"/>
      <c r="E1055" s="752"/>
      <c r="F1055" s="752"/>
      <c r="G1055" s="752"/>
      <c r="H1055" s="752"/>
    </row>
    <row r="1056" spans="1:8" ht="15.75">
      <c r="A1056" s="752"/>
      <c r="B1056" s="752"/>
      <c r="C1056" s="752"/>
      <c r="D1056" s="752"/>
      <c r="E1056" s="752"/>
      <c r="F1056" s="752"/>
      <c r="G1056" s="752"/>
      <c r="H1056" s="752"/>
    </row>
    <row r="1057" spans="1:8" ht="15.75">
      <c r="A1057" s="752"/>
      <c r="B1057" s="752"/>
      <c r="C1057" s="752"/>
      <c r="D1057" s="752"/>
      <c r="E1057" s="752"/>
      <c r="F1057" s="752"/>
      <c r="G1057" s="752"/>
      <c r="H1057" s="752"/>
    </row>
    <row r="1058" spans="1:8" ht="15.75">
      <c r="A1058" s="752"/>
      <c r="B1058" s="752"/>
      <c r="C1058" s="752"/>
      <c r="D1058" s="752"/>
      <c r="E1058" s="752"/>
      <c r="F1058" s="752"/>
      <c r="G1058" s="752"/>
      <c r="H1058" s="752"/>
    </row>
    <row r="1059" spans="1:8" ht="15.75">
      <c r="A1059" s="752"/>
      <c r="B1059" s="752"/>
      <c r="C1059" s="752"/>
      <c r="D1059" s="752"/>
      <c r="E1059" s="752"/>
      <c r="F1059" s="752"/>
      <c r="G1059" s="752"/>
      <c r="H1059" s="752"/>
    </row>
    <row r="1060" spans="1:8" ht="15.75">
      <c r="A1060" s="752"/>
      <c r="B1060" s="752"/>
      <c r="C1060" s="752"/>
      <c r="D1060" s="752"/>
      <c r="E1060" s="752"/>
      <c r="F1060" s="752"/>
      <c r="G1060" s="752"/>
      <c r="H1060" s="752"/>
    </row>
    <row r="1061" spans="1:8" ht="15.75">
      <c r="A1061" s="752"/>
      <c r="B1061" s="752"/>
      <c r="C1061" s="752"/>
      <c r="D1061" s="752"/>
      <c r="E1061" s="752"/>
      <c r="F1061" s="752"/>
      <c r="G1061" s="752"/>
      <c r="H1061" s="752"/>
    </row>
    <row r="1062" spans="1:8" ht="15.75">
      <c r="A1062" s="752"/>
      <c r="B1062" s="752"/>
      <c r="C1062" s="752"/>
      <c r="D1062" s="752"/>
      <c r="E1062" s="752"/>
      <c r="F1062" s="752"/>
      <c r="G1062" s="752"/>
      <c r="H1062" s="752"/>
    </row>
    <row r="1063" spans="1:8" ht="15.75">
      <c r="A1063" s="752"/>
      <c r="B1063" s="752"/>
      <c r="C1063" s="752"/>
      <c r="D1063" s="752"/>
      <c r="E1063" s="752"/>
      <c r="F1063" s="752"/>
      <c r="G1063" s="752"/>
      <c r="H1063" s="752"/>
    </row>
    <row r="1064" spans="1:8" ht="15.75">
      <c r="A1064" s="752"/>
      <c r="B1064" s="752"/>
      <c r="C1064" s="752"/>
      <c r="D1064" s="752"/>
      <c r="E1064" s="752"/>
      <c r="F1064" s="752"/>
      <c r="G1064" s="752"/>
      <c r="H1064" s="752"/>
    </row>
    <row r="1065" spans="1:8" ht="15.75">
      <c r="A1065" s="752"/>
      <c r="B1065" s="752"/>
      <c r="C1065" s="752"/>
      <c r="D1065" s="752"/>
      <c r="E1065" s="752"/>
      <c r="F1065" s="752"/>
      <c r="G1065" s="752"/>
      <c r="H1065" s="752"/>
    </row>
    <row r="1066" spans="1:8" ht="15.75">
      <c r="A1066" s="752"/>
      <c r="B1066" s="752"/>
      <c r="C1066" s="752"/>
      <c r="D1066" s="752"/>
      <c r="E1066" s="752"/>
      <c r="F1066" s="752"/>
      <c r="G1066" s="752"/>
      <c r="H1066" s="752"/>
    </row>
    <row r="1067" spans="1:8" ht="15.75">
      <c r="A1067" s="752"/>
      <c r="B1067" s="752"/>
      <c r="C1067" s="752"/>
      <c r="D1067" s="752"/>
      <c r="E1067" s="752"/>
      <c r="F1067" s="752"/>
      <c r="G1067" s="752"/>
      <c r="H1067" s="752"/>
    </row>
    <row r="1068" spans="1:8" ht="15.75">
      <c r="A1068" s="752"/>
      <c r="B1068" s="752"/>
      <c r="C1068" s="752"/>
      <c r="D1068" s="752"/>
      <c r="E1068" s="752"/>
      <c r="F1068" s="752"/>
      <c r="G1068" s="752"/>
      <c r="H1068" s="752"/>
    </row>
    <row r="1069" spans="1:8" ht="15.75">
      <c r="A1069" s="752"/>
      <c r="B1069" s="752"/>
      <c r="C1069" s="752"/>
      <c r="D1069" s="752"/>
      <c r="E1069" s="752"/>
      <c r="F1069" s="752"/>
      <c r="G1069" s="752"/>
      <c r="H1069" s="752"/>
    </row>
    <row r="1070" spans="1:8" ht="15.75">
      <c r="A1070" s="752"/>
      <c r="B1070" s="752"/>
      <c r="C1070" s="752"/>
      <c r="D1070" s="752"/>
      <c r="E1070" s="752"/>
      <c r="F1070" s="752"/>
      <c r="G1070" s="752"/>
      <c r="H1070" s="752"/>
    </row>
    <row r="1071" spans="1:8" ht="15.75">
      <c r="A1071" s="752"/>
      <c r="B1071" s="752"/>
      <c r="C1071" s="752"/>
      <c r="D1071" s="752"/>
      <c r="E1071" s="752"/>
      <c r="F1071" s="752"/>
      <c r="G1071" s="752"/>
      <c r="H1071" s="752"/>
    </row>
    <row r="1072" spans="1:8" ht="15.75">
      <c r="A1072" s="752"/>
      <c r="B1072" s="752"/>
      <c r="C1072" s="752"/>
      <c r="D1072" s="752"/>
      <c r="E1072" s="752"/>
      <c r="F1072" s="752"/>
      <c r="G1072" s="752"/>
      <c r="H1072" s="752"/>
    </row>
    <row r="1073" spans="1:8" ht="15.75">
      <c r="A1073" s="752"/>
      <c r="B1073" s="752"/>
      <c r="C1073" s="752"/>
      <c r="D1073" s="752"/>
      <c r="E1073" s="752"/>
      <c r="F1073" s="752"/>
      <c r="G1073" s="752"/>
      <c r="H1073" s="752"/>
    </row>
    <row r="1074" spans="1:8" ht="15.75">
      <c r="A1074" s="752"/>
      <c r="B1074" s="752"/>
      <c r="C1074" s="752"/>
      <c r="D1074" s="752"/>
      <c r="E1074" s="752"/>
      <c r="F1074" s="752"/>
      <c r="G1074" s="752"/>
      <c r="H1074" s="752"/>
    </row>
    <row r="1075" spans="1:8" ht="15.75">
      <c r="A1075" s="752"/>
      <c r="B1075" s="752"/>
      <c r="C1075" s="752"/>
      <c r="D1075" s="752"/>
      <c r="E1075" s="752"/>
      <c r="F1075" s="752"/>
      <c r="G1075" s="752"/>
      <c r="H1075" s="752"/>
    </row>
    <row r="1076" spans="1:8" ht="15.75">
      <c r="A1076" s="752"/>
      <c r="B1076" s="752"/>
      <c r="C1076" s="752"/>
      <c r="D1076" s="752"/>
      <c r="E1076" s="752"/>
      <c r="F1076" s="752"/>
      <c r="G1076" s="752"/>
      <c r="H1076" s="752"/>
    </row>
    <row r="1077" spans="1:8" ht="15.75">
      <c r="A1077" s="752"/>
      <c r="B1077" s="752"/>
      <c r="C1077" s="752"/>
      <c r="D1077" s="752"/>
      <c r="E1077" s="752"/>
      <c r="F1077" s="752"/>
      <c r="G1077" s="752"/>
      <c r="H1077" s="752"/>
    </row>
    <row r="1078" spans="1:8" ht="15.75">
      <c r="A1078" s="752"/>
      <c r="B1078" s="752"/>
      <c r="C1078" s="752"/>
      <c r="D1078" s="752"/>
      <c r="E1078" s="752"/>
      <c r="F1078" s="752"/>
      <c r="G1078" s="752"/>
      <c r="H1078" s="752"/>
    </row>
    <row r="1079" spans="1:8" ht="15.75">
      <c r="A1079" s="752"/>
      <c r="B1079" s="752"/>
      <c r="C1079" s="752"/>
      <c r="D1079" s="752"/>
      <c r="E1079" s="752"/>
      <c r="F1079" s="752"/>
      <c r="G1079" s="752"/>
      <c r="H1079" s="752"/>
    </row>
    <row r="1080" spans="1:8" ht="15.75">
      <c r="A1080" s="752"/>
      <c r="B1080" s="752"/>
      <c r="C1080" s="752"/>
      <c r="D1080" s="752"/>
      <c r="E1080" s="752"/>
      <c r="F1080" s="752"/>
      <c r="G1080" s="752"/>
      <c r="H1080" s="752"/>
    </row>
    <row r="1081" spans="1:8" ht="15.75">
      <c r="A1081" s="752"/>
      <c r="B1081" s="752"/>
      <c r="C1081" s="752"/>
      <c r="D1081" s="752"/>
      <c r="E1081" s="752"/>
      <c r="F1081" s="752"/>
      <c r="G1081" s="752"/>
      <c r="H1081" s="752"/>
    </row>
    <row r="1082" spans="1:8" ht="15.75">
      <c r="A1082" s="752"/>
      <c r="B1082" s="752"/>
      <c r="C1082" s="752"/>
      <c r="D1082" s="752"/>
      <c r="E1082" s="752"/>
      <c r="F1082" s="752"/>
      <c r="G1082" s="752"/>
      <c r="H1082" s="752"/>
    </row>
    <row r="1083" spans="1:8" ht="15.75">
      <c r="A1083" s="752"/>
      <c r="B1083" s="752"/>
      <c r="C1083" s="752"/>
      <c r="D1083" s="752"/>
      <c r="E1083" s="752"/>
      <c r="F1083" s="752"/>
      <c r="G1083" s="752"/>
      <c r="H1083" s="752"/>
    </row>
    <row r="1084" spans="1:8" ht="15.75">
      <c r="A1084" s="752"/>
      <c r="B1084" s="752"/>
      <c r="C1084" s="752"/>
      <c r="D1084" s="752"/>
      <c r="E1084" s="752"/>
      <c r="F1084" s="752"/>
      <c r="G1084" s="752"/>
      <c r="H1084" s="752"/>
    </row>
    <row r="1085" spans="1:8" ht="15.75">
      <c r="A1085" s="752"/>
      <c r="B1085" s="752"/>
      <c r="C1085" s="752"/>
      <c r="D1085" s="752"/>
      <c r="E1085" s="752"/>
      <c r="F1085" s="752"/>
      <c r="G1085" s="752"/>
      <c r="H1085" s="752"/>
    </row>
    <row r="1086" spans="1:8" ht="15.75">
      <c r="A1086" s="752"/>
      <c r="B1086" s="752"/>
      <c r="C1086" s="752"/>
      <c r="D1086" s="752"/>
      <c r="E1086" s="752"/>
      <c r="F1086" s="752"/>
      <c r="G1086" s="752"/>
      <c r="H1086" s="752"/>
    </row>
    <row r="1087" spans="1:8" ht="15.75">
      <c r="A1087" s="752"/>
      <c r="B1087" s="752"/>
      <c r="C1087" s="752"/>
      <c r="D1087" s="752"/>
      <c r="E1087" s="752"/>
      <c r="F1087" s="752"/>
      <c r="G1087" s="752"/>
      <c r="H1087" s="752"/>
    </row>
    <row r="1088" spans="1:8" ht="15.75">
      <c r="A1088" s="752"/>
      <c r="B1088" s="752"/>
      <c r="C1088" s="752"/>
      <c r="D1088" s="752"/>
      <c r="E1088" s="752"/>
      <c r="F1088" s="752"/>
      <c r="G1088" s="752"/>
      <c r="H1088" s="752"/>
    </row>
    <row r="1089" spans="1:8" ht="15.75">
      <c r="A1089" s="752"/>
      <c r="B1089" s="752"/>
      <c r="C1089" s="752"/>
      <c r="D1089" s="752"/>
      <c r="E1089" s="752"/>
      <c r="F1089" s="752"/>
      <c r="G1089" s="752"/>
      <c r="H1089" s="752"/>
    </row>
    <row r="1090" spans="1:8" ht="15.75">
      <c r="A1090" s="752"/>
      <c r="B1090" s="752"/>
      <c r="C1090" s="752"/>
      <c r="D1090" s="752"/>
      <c r="E1090" s="752"/>
      <c r="F1090" s="752"/>
      <c r="G1090" s="752"/>
      <c r="H1090" s="752"/>
    </row>
    <row r="1091" spans="1:8" ht="15.75">
      <c r="A1091" s="752"/>
      <c r="B1091" s="752"/>
      <c r="C1091" s="752"/>
      <c r="D1091" s="752"/>
      <c r="E1091" s="752"/>
      <c r="F1091" s="752"/>
      <c r="G1091" s="752"/>
      <c r="H1091" s="752"/>
    </row>
    <row r="1092" spans="1:8" ht="15.75">
      <c r="A1092" s="752"/>
      <c r="B1092" s="752"/>
      <c r="C1092" s="752"/>
      <c r="D1092" s="752"/>
      <c r="E1092" s="752"/>
      <c r="F1092" s="752"/>
      <c r="G1092" s="752"/>
      <c r="H1092" s="752"/>
    </row>
    <row r="1093" spans="1:8" ht="15.75">
      <c r="A1093" s="752"/>
      <c r="B1093" s="752"/>
      <c r="C1093" s="752"/>
      <c r="D1093" s="752"/>
      <c r="E1093" s="752"/>
      <c r="F1093" s="752"/>
      <c r="G1093" s="752"/>
      <c r="H1093" s="752"/>
    </row>
    <row r="1094" spans="1:8" ht="15.75">
      <c r="A1094" s="752"/>
      <c r="B1094" s="752"/>
      <c r="C1094" s="752"/>
      <c r="D1094" s="752"/>
      <c r="E1094" s="752"/>
      <c r="F1094" s="752"/>
      <c r="G1094" s="752"/>
      <c r="H1094" s="752"/>
    </row>
    <row r="1095" spans="1:8" ht="15.75">
      <c r="A1095" s="752"/>
      <c r="B1095" s="752"/>
      <c r="C1095" s="752"/>
      <c r="D1095" s="752"/>
      <c r="E1095" s="752"/>
      <c r="F1095" s="752"/>
      <c r="G1095" s="752"/>
      <c r="H1095" s="752"/>
    </row>
    <row r="1096" spans="1:8" ht="15.75">
      <c r="A1096" s="752"/>
      <c r="B1096" s="752"/>
      <c r="C1096" s="752"/>
      <c r="D1096" s="752"/>
      <c r="E1096" s="752"/>
      <c r="F1096" s="752"/>
      <c r="G1096" s="752"/>
      <c r="H1096" s="752"/>
    </row>
    <row r="1097" spans="1:8" ht="15.75">
      <c r="A1097" s="752"/>
      <c r="B1097" s="752"/>
      <c r="C1097" s="752"/>
      <c r="D1097" s="752"/>
      <c r="E1097" s="752"/>
      <c r="F1097" s="752"/>
      <c r="G1097" s="752"/>
      <c r="H1097" s="752"/>
    </row>
    <row r="1098" spans="1:8" ht="15.75">
      <c r="A1098" s="752"/>
      <c r="B1098" s="752"/>
      <c r="C1098" s="752"/>
      <c r="D1098" s="752"/>
      <c r="E1098" s="752"/>
      <c r="F1098" s="752"/>
      <c r="G1098" s="752"/>
      <c r="H1098" s="752"/>
    </row>
    <row r="1099" spans="1:8" ht="15.75">
      <c r="A1099" s="752"/>
      <c r="B1099" s="752"/>
      <c r="C1099" s="752"/>
      <c r="D1099" s="752"/>
      <c r="E1099" s="752"/>
      <c r="F1099" s="752"/>
      <c r="G1099" s="752"/>
      <c r="H1099" s="752"/>
    </row>
    <row r="1100" spans="1:8" ht="15.75">
      <c r="A1100" s="752"/>
      <c r="B1100" s="752"/>
      <c r="C1100" s="752"/>
      <c r="D1100" s="752"/>
      <c r="E1100" s="752"/>
      <c r="F1100" s="752"/>
      <c r="G1100" s="752"/>
      <c r="H1100" s="752"/>
    </row>
    <row r="1101" spans="1:8" ht="15.75">
      <c r="A1101" s="752"/>
      <c r="B1101" s="752"/>
      <c r="C1101" s="752"/>
      <c r="D1101" s="752"/>
      <c r="E1101" s="752"/>
      <c r="F1101" s="752"/>
      <c r="G1101" s="752"/>
      <c r="H1101" s="752"/>
    </row>
    <row r="1102" spans="1:8" ht="15.75">
      <c r="A1102" s="752"/>
      <c r="B1102" s="752"/>
      <c r="C1102" s="752"/>
      <c r="D1102" s="752"/>
      <c r="E1102" s="752"/>
      <c r="F1102" s="752"/>
      <c r="G1102" s="752"/>
      <c r="H1102" s="752"/>
    </row>
    <row r="1103" spans="1:8" ht="15.75">
      <c r="A1103" s="752"/>
      <c r="B1103" s="752"/>
      <c r="C1103" s="752"/>
      <c r="D1103" s="752"/>
      <c r="E1103" s="752"/>
      <c r="F1103" s="752"/>
      <c r="G1103" s="752"/>
      <c r="H1103" s="752"/>
    </row>
    <row r="1104" spans="1:8" ht="15.75">
      <c r="A1104" s="752"/>
      <c r="B1104" s="752"/>
      <c r="C1104" s="752"/>
      <c r="D1104" s="752"/>
      <c r="E1104" s="752"/>
      <c r="F1104" s="752"/>
      <c r="G1104" s="752"/>
      <c r="H1104" s="752"/>
    </row>
    <row r="1105" spans="1:8" ht="15.75">
      <c r="A1105" s="752"/>
      <c r="B1105" s="752"/>
      <c r="C1105" s="752"/>
      <c r="D1105" s="752"/>
      <c r="E1105" s="752"/>
      <c r="F1105" s="752"/>
      <c r="G1105" s="752"/>
      <c r="H1105" s="752"/>
    </row>
    <row r="1106" spans="1:8" ht="15.75">
      <c r="A1106" s="752"/>
      <c r="B1106" s="752"/>
      <c r="C1106" s="752"/>
      <c r="D1106" s="752"/>
      <c r="E1106" s="752"/>
      <c r="F1106" s="752"/>
      <c r="G1106" s="752"/>
      <c r="H1106" s="752"/>
    </row>
    <row r="1107" spans="1:8" ht="15.75">
      <c r="A1107" s="752"/>
      <c r="B1107" s="752"/>
      <c r="C1107" s="752"/>
      <c r="D1107" s="752"/>
      <c r="E1107" s="752"/>
      <c r="F1107" s="752"/>
      <c r="G1107" s="752"/>
      <c r="H1107" s="752"/>
    </row>
    <row r="1108" spans="1:8" ht="15.75">
      <c r="A1108" s="752"/>
      <c r="B1108" s="752"/>
      <c r="C1108" s="752"/>
      <c r="D1108" s="752"/>
      <c r="E1108" s="752"/>
      <c r="F1108" s="752"/>
      <c r="G1108" s="752"/>
      <c r="H1108" s="752"/>
    </row>
    <row r="1109" spans="1:8" ht="15.75">
      <c r="A1109" s="752"/>
      <c r="B1109" s="752"/>
      <c r="C1109" s="752"/>
      <c r="D1109" s="752"/>
      <c r="E1109" s="752"/>
      <c r="F1109" s="752"/>
      <c r="G1109" s="752"/>
      <c r="H1109" s="752"/>
    </row>
    <row r="1110" spans="1:8" ht="15.75">
      <c r="A1110" s="752"/>
      <c r="B1110" s="752"/>
      <c r="C1110" s="752"/>
      <c r="D1110" s="752"/>
      <c r="E1110" s="752"/>
      <c r="F1110" s="752"/>
      <c r="G1110" s="752"/>
      <c r="H1110" s="752"/>
    </row>
    <row r="1111" spans="1:8" ht="15.75">
      <c r="A1111" s="752"/>
      <c r="B1111" s="752"/>
      <c r="C1111" s="752"/>
      <c r="D1111" s="752"/>
      <c r="E1111" s="752"/>
      <c r="F1111" s="752"/>
      <c r="G1111" s="752"/>
      <c r="H1111" s="752"/>
    </row>
    <row r="1112" spans="1:8" ht="15.75">
      <c r="A1112" s="752"/>
      <c r="B1112" s="752"/>
      <c r="C1112" s="752"/>
      <c r="D1112" s="752"/>
      <c r="E1112" s="752"/>
      <c r="F1112" s="752"/>
      <c r="G1112" s="752"/>
      <c r="H1112" s="752"/>
    </row>
    <row r="1113" spans="1:8" ht="15.75">
      <c r="A1113" s="752"/>
      <c r="B1113" s="752"/>
      <c r="C1113" s="752"/>
      <c r="D1113" s="752"/>
      <c r="E1113" s="752"/>
      <c r="F1113" s="752"/>
      <c r="G1113" s="752"/>
      <c r="H1113" s="752"/>
    </row>
    <row r="1114" spans="1:8" ht="15.75">
      <c r="A1114" s="752"/>
      <c r="B1114" s="752"/>
      <c r="C1114" s="752"/>
      <c r="D1114" s="752"/>
      <c r="E1114" s="752"/>
      <c r="F1114" s="752"/>
      <c r="G1114" s="752"/>
      <c r="H1114" s="752"/>
    </row>
    <row r="1115" spans="1:8" ht="15.75">
      <c r="A1115" s="752"/>
      <c r="B1115" s="752"/>
      <c r="C1115" s="752"/>
      <c r="D1115" s="752"/>
      <c r="E1115" s="752"/>
      <c r="F1115" s="752"/>
      <c r="G1115" s="752"/>
      <c r="H1115" s="752"/>
    </row>
    <row r="1116" spans="1:8" ht="15.75">
      <c r="A1116" s="752"/>
      <c r="B1116" s="752"/>
      <c r="C1116" s="752"/>
      <c r="D1116" s="752"/>
      <c r="E1116" s="752"/>
      <c r="F1116" s="752"/>
      <c r="G1116" s="752"/>
      <c r="H1116" s="752"/>
    </row>
    <row r="1117" spans="1:8" ht="15.75">
      <c r="A1117" s="752"/>
      <c r="B1117" s="752"/>
      <c r="C1117" s="752"/>
      <c r="D1117" s="752"/>
      <c r="E1117" s="752"/>
      <c r="F1117" s="752"/>
      <c r="G1117" s="752"/>
      <c r="H1117" s="752"/>
    </row>
    <row r="1118" spans="1:8" ht="15.75">
      <c r="A1118" s="752"/>
      <c r="B1118" s="752"/>
      <c r="C1118" s="752"/>
      <c r="D1118" s="752"/>
      <c r="E1118" s="752"/>
      <c r="F1118" s="752"/>
      <c r="G1118" s="752"/>
      <c r="H1118" s="752"/>
    </row>
    <row r="1119" spans="1:8" ht="15.75">
      <c r="A1119" s="752"/>
      <c r="B1119" s="752"/>
      <c r="C1119" s="752"/>
      <c r="D1119" s="752"/>
      <c r="E1119" s="752"/>
      <c r="F1119" s="752"/>
      <c r="G1119" s="752"/>
      <c r="H1119" s="752"/>
    </row>
    <row r="1120" spans="1:8" ht="15.75">
      <c r="A1120" s="752"/>
      <c r="B1120" s="752"/>
      <c r="C1120" s="752"/>
      <c r="D1120" s="752"/>
      <c r="E1120" s="752"/>
      <c r="F1120" s="752"/>
      <c r="G1120" s="752"/>
      <c r="H1120" s="752"/>
    </row>
    <row r="1121" spans="1:8" ht="15.75">
      <c r="A1121" s="752"/>
      <c r="B1121" s="752"/>
      <c r="C1121" s="752"/>
      <c r="D1121" s="752"/>
      <c r="E1121" s="752"/>
      <c r="F1121" s="752"/>
      <c r="G1121" s="752"/>
      <c r="H1121" s="752"/>
    </row>
    <row r="1122" spans="1:8" ht="15.75">
      <c r="A1122" s="752"/>
      <c r="B1122" s="752"/>
      <c r="C1122" s="752"/>
      <c r="D1122" s="752"/>
      <c r="E1122" s="752"/>
      <c r="F1122" s="752"/>
      <c r="G1122" s="752"/>
      <c r="H1122" s="752"/>
    </row>
    <row r="1123" spans="1:8" ht="15.75">
      <c r="A1123" s="752"/>
      <c r="B1123" s="752"/>
      <c r="C1123" s="752"/>
      <c r="D1123" s="752"/>
      <c r="E1123" s="752"/>
      <c r="F1123" s="752"/>
      <c r="G1123" s="752"/>
      <c r="H1123" s="752"/>
    </row>
    <row r="1124" spans="1:8" ht="15.75">
      <c r="A1124" s="752"/>
      <c r="B1124" s="752"/>
      <c r="C1124" s="752"/>
      <c r="D1124" s="752"/>
      <c r="E1124" s="752"/>
      <c r="F1124" s="752"/>
      <c r="G1124" s="752"/>
      <c r="H1124" s="752"/>
    </row>
    <row r="1125" spans="1:8" ht="15.75">
      <c r="A1125" s="752"/>
      <c r="B1125" s="752"/>
      <c r="C1125" s="752"/>
      <c r="D1125" s="752"/>
      <c r="E1125" s="752"/>
      <c r="F1125" s="752"/>
      <c r="G1125" s="752"/>
      <c r="H1125" s="752"/>
    </row>
    <row r="1126" spans="1:8" ht="15.75">
      <c r="A1126" s="752"/>
      <c r="B1126" s="752"/>
      <c r="C1126" s="752"/>
      <c r="D1126" s="752"/>
      <c r="E1126" s="752"/>
      <c r="F1126" s="752"/>
      <c r="G1126" s="752"/>
      <c r="H1126" s="752"/>
    </row>
    <row r="1127" spans="1:8" ht="15.75">
      <c r="A1127" s="752"/>
      <c r="B1127" s="752"/>
      <c r="C1127" s="752"/>
      <c r="D1127" s="752"/>
      <c r="E1127" s="752"/>
      <c r="F1127" s="752"/>
      <c r="G1127" s="752"/>
      <c r="H1127" s="752"/>
    </row>
    <row r="1128" spans="1:8" ht="15.75">
      <c r="A1128" s="752"/>
      <c r="B1128" s="752"/>
      <c r="C1128" s="752"/>
      <c r="D1128" s="752"/>
      <c r="E1128" s="752"/>
      <c r="F1128" s="752"/>
      <c r="G1128" s="752"/>
      <c r="H1128" s="752"/>
    </row>
    <row r="1129" spans="1:8" ht="15.75">
      <c r="A1129" s="752"/>
      <c r="B1129" s="752"/>
      <c r="C1129" s="752"/>
      <c r="D1129" s="752"/>
      <c r="E1129" s="752"/>
      <c r="F1129" s="752"/>
      <c r="G1129" s="752"/>
      <c r="H1129" s="752"/>
    </row>
    <row r="1130" spans="1:8" ht="15.75">
      <c r="A1130" s="752"/>
      <c r="B1130" s="752"/>
      <c r="C1130" s="752"/>
      <c r="D1130" s="752"/>
      <c r="E1130" s="752"/>
      <c r="F1130" s="752"/>
      <c r="G1130" s="752"/>
      <c r="H1130" s="752"/>
    </row>
    <row r="1131" spans="1:8" ht="15.75">
      <c r="A1131" s="752"/>
      <c r="B1131" s="752"/>
      <c r="C1131" s="752"/>
      <c r="D1131" s="752"/>
      <c r="E1131" s="752"/>
      <c r="F1131" s="752"/>
      <c r="G1131" s="752"/>
      <c r="H1131" s="752"/>
    </row>
    <row r="1132" spans="1:8" ht="15.75">
      <c r="A1132" s="752"/>
      <c r="B1132" s="752"/>
      <c r="C1132" s="752"/>
      <c r="D1132" s="752"/>
      <c r="E1132" s="752"/>
      <c r="F1132" s="752"/>
      <c r="G1132" s="752"/>
      <c r="H1132" s="752"/>
    </row>
    <row r="1133" spans="1:8" ht="15.75">
      <c r="A1133" s="752"/>
      <c r="B1133" s="752"/>
      <c r="C1133" s="752"/>
      <c r="D1133" s="752"/>
      <c r="E1133" s="752"/>
      <c r="F1133" s="752"/>
      <c r="G1133" s="752"/>
      <c r="H1133" s="752"/>
    </row>
    <row r="1134" spans="1:8" ht="15.75">
      <c r="A1134" s="752"/>
      <c r="B1134" s="752"/>
      <c r="C1134" s="752"/>
      <c r="D1134" s="752"/>
      <c r="E1134" s="752"/>
      <c r="F1134" s="752"/>
      <c r="G1134" s="752"/>
      <c r="H1134" s="752"/>
    </row>
    <row r="1135" spans="1:8" ht="15.75">
      <c r="A1135" s="752"/>
      <c r="B1135" s="752"/>
      <c r="C1135" s="752"/>
      <c r="D1135" s="752"/>
      <c r="E1135" s="752"/>
      <c r="F1135" s="752"/>
      <c r="G1135" s="752"/>
      <c r="H1135" s="752"/>
    </row>
    <row r="1136" spans="1:8" ht="15.75">
      <c r="A1136" s="752"/>
      <c r="B1136" s="752"/>
      <c r="C1136" s="752"/>
      <c r="D1136" s="752"/>
      <c r="E1136" s="752"/>
      <c r="F1136" s="752"/>
      <c r="G1136" s="752"/>
      <c r="H1136" s="752"/>
    </row>
    <row r="1137" spans="1:8" ht="15.75">
      <c r="A1137" s="752"/>
      <c r="B1137" s="752"/>
      <c r="C1137" s="752"/>
      <c r="D1137" s="752"/>
      <c r="E1137" s="752"/>
      <c r="F1137" s="752"/>
      <c r="G1137" s="752"/>
      <c r="H1137" s="752"/>
    </row>
    <row r="1138" spans="1:8" ht="15.75">
      <c r="A1138" s="752"/>
      <c r="B1138" s="752"/>
      <c r="C1138" s="752"/>
      <c r="D1138" s="752"/>
      <c r="E1138" s="752"/>
      <c r="F1138" s="752"/>
      <c r="G1138" s="752"/>
      <c r="H1138" s="752"/>
    </row>
    <row r="1139" spans="1:8" ht="15.75">
      <c r="A1139" s="752"/>
      <c r="B1139" s="752"/>
      <c r="C1139" s="752"/>
      <c r="D1139" s="752"/>
      <c r="E1139" s="752"/>
      <c r="F1139" s="752"/>
      <c r="G1139" s="752"/>
      <c r="H1139" s="752"/>
    </row>
    <row r="1140" spans="1:8" ht="15.75">
      <c r="A1140" s="752"/>
      <c r="B1140" s="752"/>
      <c r="C1140" s="752"/>
      <c r="D1140" s="752"/>
      <c r="E1140" s="752"/>
      <c r="F1140" s="752"/>
      <c r="G1140" s="752"/>
      <c r="H1140" s="752"/>
    </row>
    <row r="1141" spans="1:8" ht="15.75">
      <c r="A1141" s="752"/>
      <c r="B1141" s="752"/>
      <c r="C1141" s="752"/>
      <c r="D1141" s="752"/>
      <c r="E1141" s="752"/>
      <c r="F1141" s="752"/>
      <c r="G1141" s="752"/>
      <c r="H1141" s="752"/>
    </row>
    <row r="1142" spans="1:8" ht="15.75">
      <c r="A1142" s="752"/>
      <c r="B1142" s="752"/>
      <c r="C1142" s="752"/>
      <c r="D1142" s="752"/>
      <c r="E1142" s="752"/>
      <c r="F1142" s="752"/>
      <c r="G1142" s="752"/>
      <c r="H1142" s="752"/>
    </row>
    <row r="1143" spans="1:8" ht="15.75">
      <c r="A1143" s="752"/>
      <c r="B1143" s="752"/>
      <c r="C1143" s="752"/>
      <c r="D1143" s="752"/>
      <c r="E1143" s="752"/>
      <c r="F1143" s="752"/>
      <c r="G1143" s="752"/>
      <c r="H1143" s="752"/>
    </row>
    <row r="1144" spans="1:8" ht="15.75">
      <c r="A1144" s="752"/>
      <c r="B1144" s="752"/>
      <c r="C1144" s="752"/>
      <c r="D1144" s="752"/>
      <c r="E1144" s="752"/>
      <c r="F1144" s="752"/>
      <c r="G1144" s="752"/>
      <c r="H1144" s="752"/>
    </row>
    <row r="1145" spans="1:8" ht="15.75">
      <c r="A1145" s="752"/>
      <c r="B1145" s="752"/>
      <c r="C1145" s="752"/>
      <c r="D1145" s="752"/>
      <c r="E1145" s="752"/>
      <c r="F1145" s="752"/>
      <c r="G1145" s="752"/>
      <c r="H1145" s="752"/>
    </row>
    <row r="1146" spans="1:8" ht="15.75">
      <c r="A1146" s="752"/>
      <c r="B1146" s="752"/>
      <c r="C1146" s="752"/>
      <c r="D1146" s="752"/>
      <c r="E1146" s="752"/>
      <c r="F1146" s="752"/>
      <c r="G1146" s="752"/>
      <c r="H1146" s="752"/>
    </row>
    <row r="1147" spans="1:8" ht="15.75">
      <c r="A1147" s="752"/>
      <c r="B1147" s="752"/>
      <c r="C1147" s="752"/>
      <c r="D1147" s="752"/>
      <c r="E1147" s="752"/>
      <c r="F1147" s="752"/>
      <c r="G1147" s="752"/>
      <c r="H1147" s="752"/>
    </row>
    <row r="1148" spans="1:8" ht="15.75">
      <c r="A1148" s="752"/>
      <c r="B1148" s="752"/>
      <c r="C1148" s="752"/>
      <c r="D1148" s="752"/>
      <c r="E1148" s="752"/>
      <c r="F1148" s="752"/>
      <c r="G1148" s="752"/>
      <c r="H1148" s="752"/>
    </row>
    <row r="1149" spans="1:8" ht="15.75">
      <c r="A1149" s="752"/>
      <c r="B1149" s="752"/>
      <c r="C1149" s="752"/>
      <c r="D1149" s="752"/>
      <c r="E1149" s="752"/>
      <c r="F1149" s="752"/>
      <c r="G1149" s="752"/>
      <c r="H1149" s="752"/>
    </row>
    <row r="1150" spans="1:8" ht="15.75">
      <c r="A1150" s="752"/>
      <c r="B1150" s="752"/>
      <c r="C1150" s="752"/>
      <c r="D1150" s="752"/>
      <c r="E1150" s="752"/>
      <c r="F1150" s="752"/>
      <c r="G1150" s="752"/>
      <c r="H1150" s="752"/>
    </row>
    <row r="1151" spans="1:8" ht="15.75">
      <c r="A1151" s="752"/>
      <c r="B1151" s="752"/>
      <c r="C1151" s="752"/>
      <c r="D1151" s="752"/>
      <c r="E1151" s="752"/>
      <c r="F1151" s="752"/>
      <c r="G1151" s="752"/>
      <c r="H1151" s="752"/>
    </row>
    <row r="1152" spans="1:8" ht="15.75">
      <c r="A1152" s="752"/>
      <c r="B1152" s="752"/>
      <c r="C1152" s="752"/>
      <c r="D1152" s="752"/>
      <c r="E1152" s="752"/>
      <c r="F1152" s="752"/>
      <c r="G1152" s="752"/>
      <c r="H1152" s="752"/>
    </row>
    <row r="1153" spans="1:8" ht="15.75">
      <c r="A1153" s="752"/>
      <c r="B1153" s="752"/>
      <c r="C1153" s="752"/>
      <c r="D1153" s="752"/>
      <c r="E1153" s="752"/>
      <c r="F1153" s="752"/>
      <c r="G1153" s="752"/>
      <c r="H1153" s="752"/>
    </row>
    <row r="1154" spans="1:8" ht="15.75">
      <c r="A1154" s="752"/>
      <c r="B1154" s="752"/>
      <c r="C1154" s="752"/>
      <c r="D1154" s="752"/>
      <c r="E1154" s="752"/>
      <c r="F1154" s="752"/>
      <c r="G1154" s="752"/>
      <c r="H1154" s="752"/>
    </row>
    <row r="1155" spans="1:8" ht="15.75">
      <c r="A1155" s="752"/>
      <c r="B1155" s="752"/>
      <c r="C1155" s="752"/>
      <c r="D1155" s="752"/>
      <c r="E1155" s="752"/>
      <c r="F1155" s="752"/>
      <c r="G1155" s="752"/>
      <c r="H1155" s="752"/>
    </row>
    <row r="1156" spans="1:8" ht="15.75">
      <c r="A1156" s="752"/>
      <c r="B1156" s="752"/>
      <c r="C1156" s="752"/>
      <c r="D1156" s="752"/>
      <c r="E1156" s="752"/>
      <c r="F1156" s="752"/>
      <c r="G1156" s="752"/>
      <c r="H1156" s="752"/>
    </row>
    <row r="1157" spans="1:8" ht="15.75">
      <c r="A1157" s="752"/>
      <c r="B1157" s="752"/>
      <c r="C1157" s="752"/>
      <c r="D1157" s="752"/>
      <c r="E1157" s="752"/>
      <c r="F1157" s="752"/>
      <c r="G1157" s="752"/>
      <c r="H1157" s="752"/>
    </row>
    <row r="1158" spans="1:8" ht="15.75">
      <c r="A1158" s="752"/>
      <c r="B1158" s="752"/>
      <c r="C1158" s="752"/>
      <c r="D1158" s="752"/>
      <c r="E1158" s="752"/>
      <c r="F1158" s="752"/>
      <c r="G1158" s="752"/>
      <c r="H1158" s="752"/>
    </row>
    <row r="1159" spans="1:8" ht="15.75">
      <c r="A1159" s="752"/>
      <c r="B1159" s="752"/>
      <c r="C1159" s="752"/>
      <c r="D1159" s="752"/>
      <c r="E1159" s="752"/>
      <c r="F1159" s="752"/>
      <c r="G1159" s="752"/>
      <c r="H1159" s="752"/>
    </row>
    <row r="1160" spans="1:8" ht="15.75">
      <c r="A1160" s="752"/>
      <c r="B1160" s="752"/>
      <c r="C1160" s="752"/>
      <c r="D1160" s="752"/>
      <c r="E1160" s="752"/>
      <c r="F1160" s="752"/>
      <c r="G1160" s="752"/>
      <c r="H1160" s="752"/>
    </row>
    <row r="1161" spans="1:8" ht="15.75">
      <c r="A1161" s="752"/>
      <c r="B1161" s="752"/>
      <c r="C1161" s="752"/>
      <c r="D1161" s="752"/>
      <c r="E1161" s="752"/>
      <c r="F1161" s="752"/>
      <c r="G1161" s="752"/>
      <c r="H1161" s="752"/>
    </row>
    <row r="1162" spans="1:8" ht="15.75">
      <c r="A1162" s="752"/>
      <c r="B1162" s="752"/>
      <c r="C1162" s="752"/>
      <c r="D1162" s="752"/>
      <c r="E1162" s="752"/>
      <c r="F1162" s="752"/>
      <c r="G1162" s="752"/>
      <c r="H1162" s="752"/>
    </row>
    <row r="1163" spans="1:8" ht="15.75">
      <c r="A1163" s="752"/>
      <c r="B1163" s="752"/>
      <c r="C1163" s="752"/>
      <c r="D1163" s="752"/>
      <c r="E1163" s="752"/>
      <c r="F1163" s="752"/>
      <c r="G1163" s="752"/>
      <c r="H1163" s="752"/>
    </row>
    <row r="1164" spans="1:8" ht="15.75">
      <c r="A1164" s="752"/>
      <c r="B1164" s="752"/>
      <c r="C1164" s="752"/>
      <c r="D1164" s="752"/>
      <c r="E1164" s="752"/>
      <c r="F1164" s="752"/>
      <c r="G1164" s="752"/>
      <c r="H1164" s="752"/>
    </row>
    <row r="1165" spans="1:8" ht="15.75">
      <c r="A1165" s="752"/>
      <c r="B1165" s="752"/>
      <c r="C1165" s="752"/>
      <c r="D1165" s="752"/>
      <c r="E1165" s="752"/>
      <c r="F1165" s="752"/>
      <c r="G1165" s="752"/>
      <c r="H1165" s="752"/>
    </row>
    <row r="1166" spans="1:8" ht="15.75">
      <c r="A1166" s="752"/>
      <c r="B1166" s="752"/>
      <c r="C1166" s="752"/>
      <c r="D1166" s="752"/>
      <c r="E1166" s="752"/>
      <c r="F1166" s="752"/>
      <c r="G1166" s="752"/>
      <c r="H1166" s="752"/>
    </row>
    <row r="1167" spans="1:8" ht="15.75">
      <c r="A1167" s="752"/>
      <c r="B1167" s="752"/>
      <c r="C1167" s="752"/>
      <c r="D1167" s="752"/>
      <c r="E1167" s="752"/>
      <c r="F1167" s="752"/>
      <c r="G1167" s="752"/>
      <c r="H1167" s="752"/>
    </row>
    <row r="1168" spans="1:8" ht="15.75">
      <c r="A1168" s="752"/>
      <c r="B1168" s="752"/>
      <c r="C1168" s="752"/>
      <c r="D1168" s="752"/>
      <c r="E1168" s="752"/>
      <c r="F1168" s="752"/>
      <c r="G1168" s="752"/>
      <c r="H1168" s="752"/>
    </row>
    <row r="1169" spans="1:8" ht="15.75">
      <c r="A1169" s="752"/>
      <c r="B1169" s="752"/>
      <c r="C1169" s="752"/>
      <c r="D1169" s="752"/>
      <c r="E1169" s="752"/>
      <c r="F1169" s="752"/>
      <c r="G1169" s="752"/>
      <c r="H1169" s="752"/>
    </row>
    <row r="1170" spans="1:8" ht="15.75">
      <c r="A1170" s="752"/>
      <c r="B1170" s="752"/>
      <c r="C1170" s="752"/>
      <c r="D1170" s="752"/>
      <c r="E1170" s="752"/>
      <c r="F1170" s="752"/>
      <c r="G1170" s="752"/>
      <c r="H1170" s="752"/>
    </row>
    <row r="1171" spans="1:8" ht="15.75">
      <c r="A1171" s="752"/>
      <c r="B1171" s="752"/>
      <c r="C1171" s="752"/>
      <c r="D1171" s="752"/>
      <c r="E1171" s="752"/>
      <c r="F1171" s="752"/>
      <c r="G1171" s="752"/>
      <c r="H1171" s="752"/>
    </row>
    <row r="1172" spans="1:8" ht="15.75">
      <c r="A1172" s="752"/>
      <c r="B1172" s="752"/>
      <c r="C1172" s="752"/>
      <c r="D1172" s="752"/>
      <c r="E1172" s="752"/>
      <c r="F1172" s="752"/>
      <c r="G1172" s="752"/>
      <c r="H1172" s="752"/>
    </row>
    <row r="1173" spans="1:8" ht="15.75">
      <c r="A1173" s="752"/>
      <c r="B1173" s="752"/>
      <c r="C1173" s="752"/>
      <c r="D1173" s="752"/>
      <c r="E1173" s="752"/>
      <c r="F1173" s="752"/>
      <c r="G1173" s="752"/>
      <c r="H1173" s="752"/>
    </row>
    <row r="1174" spans="1:8" ht="15.75">
      <c r="A1174" s="752"/>
      <c r="B1174" s="752"/>
      <c r="C1174" s="752"/>
      <c r="D1174" s="752"/>
      <c r="E1174" s="752"/>
      <c r="F1174" s="752"/>
      <c r="G1174" s="752"/>
      <c r="H1174" s="752"/>
    </row>
    <row r="1175" spans="1:8" ht="15.75">
      <c r="A1175" s="752"/>
      <c r="B1175" s="752"/>
      <c r="C1175" s="752"/>
      <c r="D1175" s="752"/>
      <c r="E1175" s="752"/>
      <c r="F1175" s="752"/>
      <c r="G1175" s="752"/>
      <c r="H1175" s="752"/>
    </row>
    <row r="1176" spans="1:8" ht="15.75">
      <c r="A1176" s="752"/>
      <c r="B1176" s="752"/>
      <c r="C1176" s="752"/>
      <c r="D1176" s="752"/>
      <c r="E1176" s="752"/>
      <c r="F1176" s="752"/>
      <c r="G1176" s="752"/>
      <c r="H1176" s="752"/>
    </row>
    <row r="1177" spans="1:8" ht="15.75">
      <c r="A1177" s="752"/>
      <c r="B1177" s="752"/>
      <c r="C1177" s="752"/>
      <c r="D1177" s="752"/>
      <c r="E1177" s="752"/>
      <c r="F1177" s="752"/>
      <c r="G1177" s="752"/>
      <c r="H1177" s="752"/>
    </row>
    <row r="1178" spans="1:8" ht="15.75">
      <c r="A1178" s="752"/>
      <c r="B1178" s="752"/>
      <c r="C1178" s="752"/>
      <c r="D1178" s="752"/>
      <c r="E1178" s="752"/>
      <c r="F1178" s="752"/>
      <c r="G1178" s="752"/>
      <c r="H1178" s="752"/>
    </row>
    <row r="1179" spans="1:8" ht="15.75">
      <c r="A1179" s="752"/>
      <c r="B1179" s="752"/>
      <c r="C1179" s="752"/>
      <c r="D1179" s="752"/>
      <c r="E1179" s="752"/>
      <c r="F1179" s="752"/>
      <c r="G1179" s="752"/>
      <c r="H1179" s="752"/>
    </row>
    <row r="1180" spans="1:8" ht="15.75">
      <c r="A1180" s="752"/>
      <c r="B1180" s="752"/>
      <c r="C1180" s="752"/>
      <c r="D1180" s="752"/>
      <c r="E1180" s="752"/>
      <c r="F1180" s="752"/>
      <c r="G1180" s="752"/>
      <c r="H1180" s="752"/>
    </row>
    <row r="1181" spans="1:8" ht="15.75">
      <c r="A1181" s="752"/>
      <c r="B1181" s="752"/>
      <c r="C1181" s="752"/>
      <c r="D1181" s="752"/>
      <c r="E1181" s="752"/>
      <c r="F1181" s="752"/>
      <c r="G1181" s="752"/>
      <c r="H1181" s="752"/>
    </row>
    <row r="1182" spans="1:8" ht="15.75">
      <c r="A1182" s="752"/>
      <c r="B1182" s="752"/>
      <c r="C1182" s="752"/>
      <c r="D1182" s="752"/>
      <c r="E1182" s="752"/>
      <c r="F1182" s="752"/>
      <c r="G1182" s="752"/>
      <c r="H1182" s="752"/>
    </row>
    <row r="1183" spans="1:8" ht="15.75">
      <c r="A1183" s="752"/>
      <c r="B1183" s="752"/>
      <c r="C1183" s="752"/>
      <c r="D1183" s="752"/>
      <c r="E1183" s="752"/>
      <c r="F1183" s="752"/>
      <c r="G1183" s="752"/>
      <c r="H1183" s="752"/>
    </row>
    <row r="1184" spans="1:8" ht="15.75">
      <c r="A1184" s="752"/>
      <c r="B1184" s="752"/>
      <c r="C1184" s="752"/>
      <c r="D1184" s="752"/>
      <c r="E1184" s="752"/>
      <c r="F1184" s="752"/>
      <c r="G1184" s="752"/>
      <c r="H1184" s="752"/>
    </row>
    <row r="1185" spans="1:8" ht="15.75">
      <c r="A1185" s="752"/>
      <c r="B1185" s="752"/>
      <c r="C1185" s="752"/>
      <c r="D1185" s="752"/>
      <c r="E1185" s="752"/>
      <c r="F1185" s="752"/>
      <c r="G1185" s="752"/>
      <c r="H1185" s="752"/>
    </row>
    <row r="1186" spans="1:8" ht="15.75">
      <c r="A1186" s="752"/>
      <c r="B1186" s="752"/>
      <c r="C1186" s="752"/>
      <c r="D1186" s="752"/>
      <c r="E1186" s="752"/>
      <c r="F1186" s="752"/>
      <c r="G1186" s="752"/>
      <c r="H1186" s="752"/>
    </row>
    <row r="1187" spans="1:8" ht="15.75">
      <c r="A1187" s="752"/>
      <c r="B1187" s="752"/>
      <c r="C1187" s="752"/>
      <c r="D1187" s="752"/>
      <c r="E1187" s="752"/>
      <c r="F1187" s="752"/>
      <c r="G1187" s="752"/>
      <c r="H1187" s="752"/>
    </row>
    <row r="1188" spans="1:8" ht="15.75">
      <c r="A1188" s="752"/>
      <c r="B1188" s="752"/>
      <c r="C1188" s="752"/>
      <c r="D1188" s="752"/>
      <c r="E1188" s="752"/>
      <c r="F1188" s="752"/>
      <c r="G1188" s="752"/>
      <c r="H1188" s="752"/>
    </row>
    <row r="1189" spans="1:8" ht="15.75">
      <c r="A1189" s="752"/>
      <c r="B1189" s="752"/>
      <c r="C1189" s="752"/>
      <c r="D1189" s="752"/>
      <c r="E1189" s="752"/>
      <c r="F1189" s="752"/>
      <c r="G1189" s="752"/>
      <c r="H1189" s="752"/>
    </row>
    <row r="1190" spans="1:8" ht="15.75">
      <c r="A1190" s="752"/>
      <c r="B1190" s="752"/>
      <c r="C1190" s="752"/>
      <c r="D1190" s="752"/>
      <c r="E1190" s="752"/>
      <c r="F1190" s="752"/>
      <c r="G1190" s="752"/>
      <c r="H1190" s="752"/>
    </row>
    <row r="1191" spans="1:8" ht="15.75">
      <c r="A1191" s="752"/>
      <c r="B1191" s="752"/>
      <c r="C1191" s="752"/>
      <c r="D1191" s="752"/>
      <c r="E1191" s="752"/>
      <c r="F1191" s="752"/>
      <c r="G1191" s="752"/>
      <c r="H1191" s="752"/>
    </row>
    <row r="1192" spans="1:8" ht="15.75">
      <c r="A1192" s="752"/>
      <c r="B1192" s="752"/>
      <c r="C1192" s="752"/>
      <c r="D1192" s="752"/>
      <c r="E1192" s="752"/>
      <c r="F1192" s="752"/>
      <c r="G1192" s="752"/>
      <c r="H1192" s="752"/>
    </row>
    <row r="1193" spans="1:8" ht="15.75">
      <c r="A1193" s="752"/>
      <c r="B1193" s="752"/>
      <c r="C1193" s="752"/>
      <c r="D1193" s="752"/>
      <c r="E1193" s="752"/>
      <c r="F1193" s="752"/>
      <c r="G1193" s="752"/>
      <c r="H1193" s="752"/>
    </row>
    <row r="1194" spans="1:8" ht="15.75">
      <c r="A1194" s="752"/>
      <c r="B1194" s="752"/>
      <c r="C1194" s="752"/>
      <c r="D1194" s="752"/>
      <c r="E1194" s="752"/>
      <c r="F1194" s="752"/>
      <c r="G1194" s="752"/>
      <c r="H1194" s="752"/>
    </row>
    <row r="1195" spans="1:8" ht="15.75">
      <c r="A1195" s="752"/>
      <c r="B1195" s="752"/>
      <c r="C1195" s="752"/>
      <c r="D1195" s="752"/>
      <c r="E1195" s="752"/>
      <c r="F1195" s="752"/>
      <c r="G1195" s="752"/>
      <c r="H1195" s="752"/>
    </row>
    <row r="1196" spans="1:8" ht="15.75">
      <c r="A1196" s="752"/>
      <c r="B1196" s="752"/>
      <c r="C1196" s="752"/>
      <c r="D1196" s="752"/>
      <c r="E1196" s="752"/>
      <c r="F1196" s="752"/>
      <c r="G1196" s="752"/>
      <c r="H1196" s="752"/>
    </row>
    <row r="1197" spans="1:8" ht="15.75">
      <c r="A1197" s="752"/>
      <c r="B1197" s="752"/>
      <c r="C1197" s="752"/>
      <c r="D1197" s="752"/>
      <c r="E1197" s="752"/>
      <c r="F1197" s="752"/>
      <c r="G1197" s="752"/>
      <c r="H1197" s="752"/>
    </row>
    <row r="1198" spans="1:8" ht="15.75">
      <c r="A1198" s="752"/>
      <c r="B1198" s="752"/>
      <c r="C1198" s="752"/>
      <c r="D1198" s="752"/>
      <c r="E1198" s="752"/>
      <c r="F1198" s="752"/>
      <c r="G1198" s="752"/>
      <c r="H1198" s="752"/>
    </row>
    <row r="1199" spans="1:8" ht="15.75">
      <c r="A1199" s="752"/>
      <c r="B1199" s="752"/>
      <c r="C1199" s="752"/>
      <c r="D1199" s="752"/>
      <c r="E1199" s="752"/>
      <c r="F1199" s="752"/>
      <c r="G1199" s="752"/>
      <c r="H1199" s="752"/>
    </row>
    <row r="1200" spans="1:8" ht="15.75">
      <c r="A1200" s="752"/>
      <c r="B1200" s="752"/>
      <c r="C1200" s="752"/>
      <c r="D1200" s="752"/>
      <c r="E1200" s="752"/>
      <c r="F1200" s="752"/>
      <c r="G1200" s="752"/>
      <c r="H1200" s="752"/>
    </row>
    <row r="1201" spans="1:8" ht="15.75">
      <c r="A1201" s="752"/>
      <c r="B1201" s="752"/>
      <c r="C1201" s="752"/>
      <c r="D1201" s="752"/>
      <c r="E1201" s="752"/>
      <c r="F1201" s="752"/>
      <c r="G1201" s="752"/>
      <c r="H1201" s="752"/>
    </row>
    <row r="1202" spans="1:8" ht="15.75">
      <c r="A1202" s="752"/>
      <c r="B1202" s="752"/>
      <c r="C1202" s="752"/>
      <c r="D1202" s="752"/>
      <c r="E1202" s="752"/>
      <c r="F1202" s="752"/>
      <c r="G1202" s="752"/>
      <c r="H1202" s="752"/>
    </row>
    <row r="1203" spans="1:8" ht="15.75">
      <c r="A1203" s="752"/>
      <c r="B1203" s="752"/>
      <c r="C1203" s="752"/>
      <c r="D1203" s="752"/>
      <c r="E1203" s="752"/>
      <c r="F1203" s="752"/>
      <c r="G1203" s="752"/>
      <c r="H1203" s="752"/>
    </row>
    <row r="1204" spans="1:8" ht="15.75">
      <c r="A1204" s="752"/>
      <c r="B1204" s="752"/>
      <c r="C1204" s="752"/>
      <c r="D1204" s="752"/>
      <c r="E1204" s="752"/>
      <c r="F1204" s="752"/>
      <c r="G1204" s="752"/>
      <c r="H1204" s="752"/>
    </row>
    <row r="1205" spans="1:8" ht="15.75">
      <c r="A1205" s="752"/>
      <c r="B1205" s="752"/>
      <c r="C1205" s="752"/>
      <c r="D1205" s="752"/>
      <c r="E1205" s="752"/>
      <c r="F1205" s="752"/>
      <c r="G1205" s="752"/>
      <c r="H1205" s="752"/>
    </row>
    <row r="1206" spans="1:8" ht="15.75">
      <c r="A1206" s="752"/>
      <c r="B1206" s="752"/>
      <c r="C1206" s="752"/>
      <c r="D1206" s="752"/>
      <c r="E1206" s="752"/>
      <c r="F1206" s="752"/>
      <c r="G1206" s="752"/>
      <c r="H1206" s="752"/>
    </row>
    <row r="1207" spans="1:8" ht="15.75">
      <c r="A1207" s="752"/>
      <c r="B1207" s="752"/>
      <c r="C1207" s="752"/>
      <c r="D1207" s="752"/>
      <c r="E1207" s="752"/>
      <c r="F1207" s="752"/>
      <c r="G1207" s="752"/>
      <c r="H1207" s="752"/>
    </row>
    <row r="1208" spans="1:8" ht="15.75">
      <c r="A1208" s="752"/>
      <c r="B1208" s="752"/>
      <c r="C1208" s="752"/>
      <c r="D1208" s="752"/>
      <c r="E1208" s="752"/>
      <c r="F1208" s="752"/>
      <c r="G1208" s="752"/>
      <c r="H1208" s="752"/>
    </row>
    <row r="1209" spans="1:8" ht="15.75">
      <c r="A1209" s="752"/>
      <c r="B1209" s="752"/>
      <c r="C1209" s="752"/>
      <c r="D1209" s="752"/>
      <c r="E1209" s="752"/>
      <c r="F1209" s="752"/>
      <c r="G1209" s="752"/>
      <c r="H1209" s="752"/>
    </row>
    <row r="1210" spans="1:8" ht="15.75">
      <c r="A1210" s="752"/>
      <c r="B1210" s="752"/>
      <c r="C1210" s="752"/>
      <c r="D1210" s="752"/>
      <c r="E1210" s="752"/>
      <c r="F1210" s="752"/>
      <c r="G1210" s="752"/>
      <c r="H1210" s="752"/>
    </row>
    <row r="1211" spans="1:8" ht="15.75">
      <c r="A1211" s="752"/>
      <c r="B1211" s="752"/>
      <c r="C1211" s="752"/>
      <c r="D1211" s="752"/>
      <c r="E1211" s="752"/>
      <c r="F1211" s="752"/>
      <c r="G1211" s="752"/>
      <c r="H1211" s="752"/>
    </row>
    <row r="1212" spans="1:8" ht="15.75">
      <c r="A1212" s="752"/>
      <c r="B1212" s="752"/>
      <c r="C1212" s="752"/>
      <c r="D1212" s="752"/>
      <c r="E1212" s="752"/>
      <c r="F1212" s="752"/>
      <c r="G1212" s="752"/>
      <c r="H1212" s="752"/>
    </row>
    <row r="1213" spans="1:8" ht="15.75">
      <c r="A1213" s="752"/>
      <c r="B1213" s="752"/>
      <c r="C1213" s="752"/>
      <c r="D1213" s="752"/>
      <c r="E1213" s="752"/>
      <c r="F1213" s="752"/>
      <c r="G1213" s="752"/>
      <c r="H1213" s="752"/>
    </row>
    <row r="1214" spans="1:8" ht="15.75">
      <c r="A1214" s="752"/>
      <c r="B1214" s="752"/>
      <c r="C1214" s="752"/>
      <c r="D1214" s="752"/>
      <c r="E1214" s="752"/>
      <c r="F1214" s="752"/>
      <c r="G1214" s="752"/>
      <c r="H1214" s="752"/>
    </row>
    <row r="1215" spans="1:8" ht="15.75">
      <c r="A1215" s="752"/>
      <c r="B1215" s="752"/>
      <c r="C1215" s="752"/>
      <c r="D1215" s="752"/>
      <c r="E1215" s="752"/>
      <c r="F1215" s="752"/>
      <c r="G1215" s="752"/>
      <c r="H1215" s="752"/>
    </row>
    <row r="1216" spans="1:8" ht="15.75">
      <c r="A1216" s="752"/>
      <c r="B1216" s="752"/>
      <c r="C1216" s="752"/>
      <c r="D1216" s="752"/>
      <c r="E1216" s="752"/>
      <c r="F1216" s="752"/>
      <c r="G1216" s="752"/>
      <c r="H1216" s="752"/>
    </row>
    <row r="1217" spans="1:8" ht="15.75">
      <c r="A1217" s="752"/>
      <c r="B1217" s="752"/>
      <c r="C1217" s="752"/>
      <c r="D1217" s="752"/>
      <c r="E1217" s="752"/>
      <c r="F1217" s="752"/>
      <c r="G1217" s="752"/>
      <c r="H1217" s="752"/>
    </row>
    <row r="1218" spans="1:8" ht="15.75">
      <c r="A1218" s="752"/>
      <c r="B1218" s="752"/>
      <c r="C1218" s="752"/>
      <c r="D1218" s="752"/>
      <c r="E1218" s="752"/>
      <c r="F1218" s="752"/>
      <c r="G1218" s="752"/>
      <c r="H1218" s="752"/>
    </row>
    <row r="1219" spans="1:8" ht="15.75">
      <c r="A1219" s="752"/>
      <c r="B1219" s="752"/>
      <c r="C1219" s="752"/>
      <c r="D1219" s="752"/>
      <c r="E1219" s="752"/>
      <c r="F1219" s="752"/>
      <c r="G1219" s="752"/>
      <c r="H1219" s="752"/>
    </row>
    <row r="1220" spans="1:8" ht="15.75">
      <c r="A1220" s="752"/>
      <c r="B1220" s="752"/>
      <c r="C1220" s="752"/>
      <c r="D1220" s="752"/>
      <c r="E1220" s="752"/>
      <c r="F1220" s="752"/>
      <c r="G1220" s="752"/>
      <c r="H1220" s="752"/>
    </row>
    <row r="1221" spans="1:8" ht="15.75">
      <c r="A1221" s="752"/>
      <c r="B1221" s="752"/>
      <c r="C1221" s="752"/>
      <c r="D1221" s="752"/>
      <c r="E1221" s="752"/>
      <c r="F1221" s="752"/>
      <c r="G1221" s="752"/>
      <c r="H1221" s="752"/>
    </row>
    <row r="1222" spans="1:8" ht="15.75">
      <c r="A1222" s="752"/>
      <c r="B1222" s="752"/>
      <c r="C1222" s="752"/>
      <c r="D1222" s="752"/>
      <c r="E1222" s="752"/>
      <c r="F1222" s="752"/>
      <c r="G1222" s="752"/>
      <c r="H1222" s="752"/>
    </row>
    <row r="1223" spans="1:8" ht="15.75">
      <c r="A1223" s="752"/>
      <c r="B1223" s="752"/>
      <c r="C1223" s="752"/>
      <c r="D1223" s="752"/>
      <c r="E1223" s="752"/>
      <c r="F1223" s="752"/>
      <c r="G1223" s="752"/>
      <c r="H1223" s="752"/>
    </row>
    <row r="1224" spans="1:8" ht="15.75">
      <c r="A1224" s="752"/>
      <c r="B1224" s="752"/>
      <c r="C1224" s="752"/>
      <c r="D1224" s="752"/>
      <c r="E1224" s="752"/>
      <c r="F1224" s="752"/>
      <c r="G1224" s="752"/>
      <c r="H1224" s="752"/>
    </row>
    <row r="1225" spans="1:8" ht="15.75">
      <c r="A1225" s="752"/>
      <c r="B1225" s="752"/>
      <c r="C1225" s="752"/>
      <c r="D1225" s="752"/>
      <c r="E1225" s="752"/>
      <c r="F1225" s="752"/>
      <c r="G1225" s="752"/>
      <c r="H1225" s="752"/>
    </row>
    <row r="1226" spans="1:8" ht="15.75">
      <c r="A1226" s="752"/>
      <c r="B1226" s="752"/>
      <c r="C1226" s="752"/>
      <c r="D1226" s="752"/>
      <c r="E1226" s="752"/>
      <c r="F1226" s="752"/>
      <c r="G1226" s="752"/>
      <c r="H1226" s="752"/>
    </row>
    <row r="1227" spans="1:8" ht="15.75">
      <c r="A1227" s="752"/>
      <c r="B1227" s="752"/>
      <c r="C1227" s="752"/>
      <c r="D1227" s="752"/>
      <c r="E1227" s="752"/>
      <c r="F1227" s="752"/>
      <c r="G1227" s="752"/>
      <c r="H1227" s="752"/>
    </row>
    <row r="1228" spans="1:8" ht="15.75">
      <c r="A1228" s="752"/>
      <c r="B1228" s="752"/>
      <c r="C1228" s="752"/>
      <c r="D1228" s="752"/>
      <c r="E1228" s="752"/>
      <c r="F1228" s="752"/>
      <c r="G1228" s="752"/>
      <c r="H1228" s="752"/>
    </row>
    <row r="1229" spans="1:8" ht="15.75">
      <c r="A1229" s="752"/>
      <c r="B1229" s="752"/>
      <c r="C1229" s="752"/>
      <c r="D1229" s="752"/>
      <c r="E1229" s="752"/>
      <c r="F1229" s="752"/>
      <c r="G1229" s="752"/>
      <c r="H1229" s="752"/>
    </row>
    <row r="1230" spans="1:8" ht="15.75">
      <c r="A1230" s="752"/>
      <c r="B1230" s="752"/>
      <c r="C1230" s="752"/>
      <c r="D1230" s="752"/>
      <c r="E1230" s="752"/>
      <c r="F1230" s="752"/>
      <c r="G1230" s="752"/>
      <c r="H1230" s="752"/>
    </row>
    <row r="1231" spans="1:8" ht="15.75">
      <c r="A1231" s="752"/>
      <c r="B1231" s="752"/>
      <c r="C1231" s="752"/>
      <c r="D1231" s="752"/>
      <c r="E1231" s="752"/>
      <c r="F1231" s="752"/>
      <c r="G1231" s="752"/>
      <c r="H1231" s="752"/>
    </row>
    <row r="1232" spans="1:8" ht="15.75">
      <c r="A1232" s="752"/>
      <c r="B1232" s="752"/>
      <c r="C1232" s="752"/>
      <c r="D1232" s="752"/>
      <c r="E1232" s="752"/>
      <c r="F1232" s="752"/>
      <c r="G1232" s="752"/>
      <c r="H1232" s="752"/>
    </row>
    <row r="1233" spans="1:8" ht="15.75">
      <c r="A1233" s="752"/>
      <c r="B1233" s="752"/>
      <c r="C1233" s="752"/>
      <c r="D1233" s="752"/>
      <c r="E1233" s="752"/>
      <c r="F1233" s="752"/>
      <c r="G1233" s="752"/>
      <c r="H1233" s="752"/>
    </row>
    <row r="1234" spans="1:8" ht="15.75">
      <c r="A1234" s="752"/>
      <c r="B1234" s="752"/>
      <c r="C1234" s="752"/>
      <c r="D1234" s="752"/>
      <c r="E1234" s="752"/>
      <c r="F1234" s="752"/>
      <c r="G1234" s="752"/>
      <c r="H1234" s="752"/>
    </row>
    <row r="1235" spans="1:8" ht="15.75">
      <c r="A1235" s="752"/>
      <c r="B1235" s="752"/>
      <c r="C1235" s="752"/>
      <c r="D1235" s="752"/>
      <c r="E1235" s="752"/>
      <c r="F1235" s="752"/>
      <c r="G1235" s="752"/>
      <c r="H1235" s="752"/>
    </row>
    <row r="1236" spans="1:8" ht="15.75">
      <c r="A1236" s="752"/>
      <c r="B1236" s="752"/>
      <c r="C1236" s="752"/>
      <c r="D1236" s="752"/>
      <c r="E1236" s="752"/>
      <c r="F1236" s="752"/>
      <c r="G1236" s="752"/>
      <c r="H1236" s="752"/>
    </row>
    <row r="1237" spans="1:8" ht="15.75">
      <c r="A1237" s="752"/>
      <c r="B1237" s="752"/>
      <c r="C1237" s="752"/>
      <c r="D1237" s="752"/>
      <c r="E1237" s="752"/>
      <c r="F1237" s="752"/>
      <c r="G1237" s="752"/>
      <c r="H1237" s="752"/>
    </row>
    <row r="1238" spans="1:8" ht="15.75">
      <c r="A1238" s="752"/>
      <c r="B1238" s="752"/>
      <c r="C1238" s="752"/>
      <c r="D1238" s="752"/>
      <c r="E1238" s="752"/>
      <c r="F1238" s="752"/>
      <c r="G1238" s="752"/>
      <c r="H1238" s="752"/>
    </row>
    <row r="1239" spans="1:8" ht="15.75">
      <c r="A1239" s="752"/>
      <c r="B1239" s="752"/>
      <c r="C1239" s="752"/>
      <c r="D1239" s="752"/>
      <c r="E1239" s="752"/>
      <c r="F1239" s="752"/>
      <c r="G1239" s="752"/>
      <c r="H1239" s="752"/>
    </row>
    <row r="1240" spans="1:8" ht="15.75">
      <c r="A1240" s="752"/>
      <c r="B1240" s="752"/>
      <c r="C1240" s="752"/>
      <c r="D1240" s="752"/>
      <c r="E1240" s="752"/>
      <c r="F1240" s="752"/>
      <c r="G1240" s="752"/>
      <c r="H1240" s="752"/>
    </row>
    <row r="1241" spans="1:8" ht="15.75">
      <c r="A1241" s="752"/>
      <c r="B1241" s="752"/>
      <c r="C1241" s="752"/>
      <c r="D1241" s="752"/>
      <c r="E1241" s="752"/>
      <c r="F1241" s="752"/>
      <c r="G1241" s="752"/>
      <c r="H1241" s="752"/>
    </row>
    <row r="1242" spans="1:8" ht="15.75">
      <c r="A1242" s="752"/>
      <c r="B1242" s="752"/>
      <c r="C1242" s="752"/>
      <c r="D1242" s="752"/>
      <c r="E1242" s="752"/>
      <c r="F1242" s="752"/>
      <c r="G1242" s="752"/>
      <c r="H1242" s="752"/>
    </row>
    <row r="1243" spans="1:8" ht="15.75">
      <c r="A1243" s="752"/>
      <c r="B1243" s="752"/>
      <c r="C1243" s="752"/>
      <c r="D1243" s="752"/>
      <c r="E1243" s="752"/>
      <c r="F1243" s="752"/>
      <c r="G1243" s="752"/>
      <c r="H1243" s="752"/>
    </row>
    <row r="1244" spans="1:8" ht="15.75">
      <c r="A1244" s="752"/>
      <c r="B1244" s="752"/>
      <c r="C1244" s="752"/>
      <c r="D1244" s="752"/>
      <c r="E1244" s="752"/>
      <c r="F1244" s="752"/>
      <c r="G1244" s="752"/>
      <c r="H1244" s="752"/>
    </row>
    <row r="1245" spans="1:8" ht="15.75">
      <c r="A1245" s="752"/>
      <c r="B1245" s="752"/>
      <c r="C1245" s="752"/>
      <c r="D1245" s="752"/>
      <c r="E1245" s="752"/>
      <c r="F1245" s="752"/>
      <c r="G1245" s="752"/>
      <c r="H1245" s="752"/>
    </row>
    <row r="1246" spans="1:8" ht="15.75">
      <c r="A1246" s="752"/>
      <c r="B1246" s="752"/>
      <c r="C1246" s="752"/>
      <c r="D1246" s="752"/>
      <c r="E1246" s="752"/>
      <c r="F1246" s="752"/>
      <c r="G1246" s="752"/>
      <c r="H1246" s="752"/>
    </row>
    <row r="1247" spans="1:8" ht="15.75">
      <c r="A1247" s="752"/>
      <c r="B1247" s="752"/>
      <c r="C1247" s="752"/>
      <c r="D1247" s="752"/>
      <c r="E1247" s="752"/>
      <c r="F1247" s="752"/>
      <c r="G1247" s="752"/>
      <c r="H1247" s="752"/>
    </row>
    <row r="1248" spans="1:8" ht="15.75">
      <c r="A1248" s="752"/>
      <c r="B1248" s="752"/>
      <c r="C1248" s="752"/>
      <c r="D1248" s="752"/>
      <c r="E1248" s="752"/>
      <c r="F1248" s="752"/>
      <c r="G1248" s="752"/>
      <c r="H1248" s="752"/>
    </row>
    <row r="1249" spans="1:8" ht="15.75">
      <c r="A1249" s="752"/>
      <c r="B1249" s="752"/>
      <c r="C1249" s="752"/>
      <c r="D1249" s="752"/>
      <c r="E1249" s="752"/>
      <c r="F1249" s="752"/>
      <c r="G1249" s="752"/>
      <c r="H1249" s="752"/>
    </row>
    <row r="1250" spans="1:8" ht="15.75">
      <c r="A1250" s="752"/>
      <c r="B1250" s="752"/>
      <c r="C1250" s="752"/>
      <c r="D1250" s="752"/>
      <c r="E1250" s="752"/>
      <c r="F1250" s="752"/>
      <c r="G1250" s="752"/>
      <c r="H1250" s="752"/>
    </row>
    <row r="1251" spans="1:8" ht="15.75">
      <c r="A1251" s="752"/>
      <c r="B1251" s="752"/>
      <c r="C1251" s="752"/>
      <c r="D1251" s="752"/>
      <c r="E1251" s="752"/>
      <c r="F1251" s="752"/>
      <c r="G1251" s="752"/>
      <c r="H1251" s="752"/>
    </row>
    <row r="1252" spans="1:8" ht="15.75">
      <c r="A1252" s="752"/>
      <c r="B1252" s="752"/>
      <c r="C1252" s="752"/>
      <c r="D1252" s="752"/>
      <c r="E1252" s="752"/>
      <c r="F1252" s="752"/>
      <c r="G1252" s="752"/>
      <c r="H1252" s="752"/>
    </row>
    <row r="1253" spans="1:8" ht="15.75">
      <c r="A1253" s="752"/>
      <c r="B1253" s="752"/>
      <c r="C1253" s="752"/>
      <c r="D1253" s="752"/>
      <c r="E1253" s="752"/>
      <c r="F1253" s="752"/>
      <c r="G1253" s="752"/>
      <c r="H1253" s="752"/>
    </row>
    <row r="1254" spans="1:8" ht="15.75">
      <c r="A1254" s="752"/>
      <c r="B1254" s="752"/>
      <c r="C1254" s="752"/>
      <c r="D1254" s="752"/>
      <c r="E1254" s="752"/>
      <c r="F1254" s="752"/>
      <c r="G1254" s="752"/>
      <c r="H1254" s="752"/>
    </row>
    <row r="1255" spans="1:8" ht="15.75">
      <c r="A1255" s="752"/>
      <c r="B1255" s="752"/>
      <c r="C1255" s="752"/>
      <c r="D1255" s="752"/>
      <c r="E1255" s="752"/>
      <c r="F1255" s="752"/>
      <c r="G1255" s="752"/>
      <c r="H1255" s="752"/>
    </row>
    <row r="1256" spans="1:8" ht="15.75">
      <c r="A1256" s="752"/>
      <c r="B1256" s="752"/>
      <c r="C1256" s="752"/>
      <c r="D1256" s="752"/>
      <c r="E1256" s="752"/>
      <c r="F1256" s="752"/>
      <c r="G1256" s="752"/>
      <c r="H1256" s="752"/>
    </row>
    <row r="1257" spans="1:8" ht="15.75">
      <c r="A1257" s="752"/>
      <c r="B1257" s="752"/>
      <c r="C1257" s="752"/>
      <c r="D1257" s="752"/>
      <c r="E1257" s="752"/>
      <c r="F1257" s="752"/>
      <c r="G1257" s="752"/>
      <c r="H1257" s="752"/>
    </row>
    <row r="1258" spans="1:8" ht="15.75">
      <c r="A1258" s="752"/>
      <c r="B1258" s="752"/>
      <c r="C1258" s="752"/>
      <c r="D1258" s="752"/>
      <c r="E1258" s="752"/>
      <c r="F1258" s="752"/>
      <c r="G1258" s="752"/>
      <c r="H1258" s="752"/>
    </row>
    <row r="1259" spans="1:8" ht="15.75">
      <c r="A1259" s="752"/>
      <c r="B1259" s="752"/>
      <c r="C1259" s="752"/>
      <c r="D1259" s="752"/>
      <c r="E1259" s="752"/>
      <c r="F1259" s="752"/>
      <c r="G1259" s="752"/>
      <c r="H1259" s="752"/>
    </row>
    <row r="1260" spans="1:8" ht="15.75">
      <c r="A1260" s="752"/>
      <c r="B1260" s="752"/>
      <c r="C1260" s="752"/>
      <c r="D1260" s="752"/>
      <c r="E1260" s="752"/>
      <c r="F1260" s="752"/>
      <c r="G1260" s="752"/>
      <c r="H1260" s="752"/>
    </row>
    <row r="1261" spans="1:8" ht="15.75">
      <c r="A1261" s="752"/>
      <c r="B1261" s="752"/>
      <c r="C1261" s="752"/>
      <c r="D1261" s="752"/>
      <c r="E1261" s="752"/>
      <c r="F1261" s="752"/>
      <c r="G1261" s="752"/>
      <c r="H1261" s="752"/>
    </row>
    <row r="1262" spans="1:8" ht="15.75">
      <c r="A1262" s="752"/>
      <c r="B1262" s="752"/>
      <c r="C1262" s="752"/>
      <c r="D1262" s="752"/>
      <c r="E1262" s="752"/>
      <c r="F1262" s="752"/>
      <c r="G1262" s="752"/>
      <c r="H1262" s="752"/>
    </row>
    <row r="1263" spans="1:8" ht="15.75">
      <c r="A1263" s="752"/>
      <c r="B1263" s="752"/>
      <c r="C1263" s="752"/>
      <c r="D1263" s="752"/>
      <c r="E1263" s="752"/>
      <c r="F1263" s="752"/>
      <c r="G1263" s="752"/>
      <c r="H1263" s="752"/>
    </row>
    <row r="1264" spans="1:8" ht="15.75">
      <c r="A1264" s="752"/>
      <c r="B1264" s="752"/>
      <c r="C1264" s="752"/>
      <c r="D1264" s="752"/>
      <c r="E1264" s="752"/>
      <c r="F1264" s="752"/>
      <c r="G1264" s="752"/>
      <c r="H1264" s="752"/>
    </row>
    <row r="1265" spans="1:8" ht="15.75">
      <c r="A1265" s="752"/>
      <c r="B1265" s="752"/>
      <c r="C1265" s="752"/>
      <c r="D1265" s="752"/>
      <c r="E1265" s="752"/>
      <c r="F1265" s="752"/>
      <c r="G1265" s="752"/>
      <c r="H1265" s="752"/>
    </row>
    <row r="1266" spans="1:8" ht="15.75">
      <c r="A1266" s="752"/>
      <c r="B1266" s="752"/>
      <c r="C1266" s="752"/>
      <c r="D1266" s="752"/>
      <c r="E1266" s="752"/>
      <c r="F1266" s="752"/>
      <c r="G1266" s="752"/>
      <c r="H1266" s="752"/>
    </row>
    <row r="1267" spans="1:8" ht="15.75">
      <c r="A1267" s="752"/>
      <c r="B1267" s="752"/>
      <c r="C1267" s="752"/>
      <c r="D1267" s="752"/>
      <c r="E1267" s="752"/>
      <c r="F1267" s="752"/>
      <c r="G1267" s="752"/>
      <c r="H1267" s="752"/>
    </row>
    <row r="1268" spans="1:8" ht="15.75">
      <c r="A1268" s="752"/>
      <c r="B1268" s="752"/>
      <c r="C1268" s="752"/>
      <c r="D1268" s="752"/>
      <c r="E1268" s="752"/>
      <c r="F1268" s="752"/>
      <c r="G1268" s="752"/>
      <c r="H1268" s="752"/>
    </row>
    <row r="1269" spans="1:8" ht="15.75">
      <c r="A1269" s="752"/>
      <c r="B1269" s="752"/>
      <c r="C1269" s="752"/>
      <c r="D1269" s="752"/>
      <c r="E1269" s="752"/>
      <c r="F1269" s="752"/>
      <c r="G1269" s="752"/>
      <c r="H1269" s="752"/>
    </row>
    <row r="1270" spans="1:8" ht="15.75">
      <c r="A1270" s="752"/>
      <c r="B1270" s="752"/>
      <c r="C1270" s="752"/>
      <c r="D1270" s="752"/>
      <c r="E1270" s="752"/>
      <c r="F1270" s="752"/>
      <c r="G1270" s="752"/>
      <c r="H1270" s="752"/>
    </row>
    <row r="1271" spans="1:8" ht="15.75">
      <c r="A1271" s="752"/>
      <c r="B1271" s="752"/>
      <c r="C1271" s="752"/>
      <c r="D1271" s="752"/>
      <c r="E1271" s="752"/>
      <c r="F1271" s="752"/>
      <c r="G1271" s="752"/>
      <c r="H1271" s="752"/>
    </row>
    <row r="1272" spans="1:8" ht="15.75">
      <c r="A1272" s="752"/>
      <c r="B1272" s="752"/>
      <c r="C1272" s="752"/>
      <c r="D1272" s="752"/>
      <c r="E1272" s="752"/>
      <c r="F1272" s="752"/>
      <c r="G1272" s="752"/>
      <c r="H1272" s="752"/>
    </row>
    <row r="1273" spans="1:8" ht="15.75">
      <c r="A1273" s="752"/>
      <c r="B1273" s="752"/>
      <c r="C1273" s="752"/>
      <c r="D1273" s="752"/>
      <c r="E1273" s="752"/>
      <c r="F1273" s="752"/>
      <c r="G1273" s="752"/>
      <c r="H1273" s="752"/>
    </row>
    <row r="1274" spans="1:8" ht="15.75">
      <c r="A1274" s="752"/>
      <c r="B1274" s="752"/>
      <c r="C1274" s="752"/>
      <c r="D1274" s="752"/>
      <c r="E1274" s="752"/>
      <c r="F1274" s="752"/>
      <c r="G1274" s="752"/>
      <c r="H1274" s="752"/>
    </row>
    <row r="1275" spans="1:8" ht="15.75">
      <c r="A1275" s="752"/>
      <c r="B1275" s="752"/>
      <c r="C1275" s="752"/>
      <c r="D1275" s="752"/>
      <c r="E1275" s="752"/>
      <c r="F1275" s="752"/>
      <c r="G1275" s="752"/>
      <c r="H1275" s="752"/>
    </row>
    <row r="1276" spans="1:8" ht="15.75">
      <c r="A1276" s="752"/>
      <c r="B1276" s="752"/>
      <c r="C1276" s="752"/>
      <c r="D1276" s="752"/>
      <c r="E1276" s="752"/>
      <c r="F1276" s="752"/>
      <c r="G1276" s="752"/>
      <c r="H1276" s="752"/>
    </row>
    <row r="1277" spans="1:8" ht="15.75">
      <c r="A1277" s="752"/>
      <c r="B1277" s="752"/>
      <c r="C1277" s="752"/>
      <c r="D1277" s="752"/>
      <c r="E1277" s="752"/>
      <c r="F1277" s="752"/>
      <c r="G1277" s="752"/>
      <c r="H1277" s="752"/>
    </row>
    <row r="1278" spans="1:8" ht="15.75">
      <c r="A1278" s="752"/>
      <c r="B1278" s="752"/>
      <c r="C1278" s="752"/>
      <c r="D1278" s="752"/>
      <c r="E1278" s="752"/>
      <c r="F1278" s="752"/>
      <c r="G1278" s="752"/>
      <c r="H1278" s="752"/>
    </row>
    <row r="1279" spans="1:8" ht="15.75">
      <c r="A1279" s="752"/>
      <c r="B1279" s="752"/>
      <c r="C1279" s="752"/>
      <c r="D1279" s="752"/>
      <c r="E1279" s="752"/>
      <c r="F1279" s="752"/>
      <c r="G1279" s="752"/>
      <c r="H1279" s="752"/>
    </row>
    <row r="1280" spans="1:8" ht="15.75">
      <c r="A1280" s="752"/>
      <c r="B1280" s="752"/>
      <c r="C1280" s="752"/>
      <c r="D1280" s="752"/>
      <c r="E1280" s="752"/>
      <c r="F1280" s="752"/>
      <c r="G1280" s="752"/>
      <c r="H1280" s="752"/>
    </row>
    <row r="1281" spans="1:8" ht="15.75">
      <c r="A1281" s="752"/>
      <c r="B1281" s="752"/>
      <c r="C1281" s="752"/>
      <c r="D1281" s="752"/>
      <c r="E1281" s="752"/>
      <c r="F1281" s="752"/>
      <c r="G1281" s="752"/>
      <c r="H1281" s="752"/>
    </row>
    <row r="1282" spans="1:8" ht="15.75">
      <c r="A1282" s="752"/>
      <c r="B1282" s="752"/>
      <c r="C1282" s="752"/>
      <c r="D1282" s="752"/>
      <c r="E1282" s="752"/>
      <c r="F1282" s="752"/>
      <c r="G1282" s="752"/>
      <c r="H1282" s="752"/>
    </row>
    <row r="1283" spans="1:8" ht="15.75">
      <c r="A1283" s="752"/>
      <c r="B1283" s="752"/>
      <c r="C1283" s="752"/>
      <c r="D1283" s="752"/>
      <c r="E1283" s="752"/>
      <c r="F1283" s="752"/>
      <c r="G1283" s="752"/>
      <c r="H1283" s="752"/>
    </row>
    <row r="1284" spans="1:8" ht="15.75">
      <c r="A1284" s="752"/>
      <c r="B1284" s="752"/>
      <c r="C1284" s="752"/>
      <c r="D1284" s="752"/>
      <c r="E1284" s="752"/>
      <c r="F1284" s="752"/>
      <c r="G1284" s="752"/>
      <c r="H1284" s="752"/>
    </row>
  </sheetData>
  <mergeCells count="5">
    <mergeCell ref="A479:D479"/>
    <mergeCell ref="B485:F485"/>
    <mergeCell ref="B486:F486"/>
    <mergeCell ref="B487:F487"/>
    <mergeCell ref="B488:F488"/>
  </mergeCells>
  <conditionalFormatting sqref="B177">
    <cfRule type="expression" dxfId="6" priority="1" stopIfTrue="1">
      <formula>#REF!&lt;&gt;""</formula>
    </cfRule>
  </conditionalFormatting>
  <conditionalFormatting sqref="B179:B180 B166 B168:B171">
    <cfRule type="expression" dxfId="5" priority="7" stopIfTrue="1">
      <formula>#REF!&lt;&gt;""</formula>
    </cfRule>
  </conditionalFormatting>
  <conditionalFormatting sqref="B167">
    <cfRule type="expression" dxfId="4" priority="6" stopIfTrue="1">
      <formula>#REF!&lt;&gt;""</formula>
    </cfRule>
  </conditionalFormatting>
  <conditionalFormatting sqref="B173:B174">
    <cfRule type="expression" dxfId="3" priority="5" stopIfTrue="1">
      <formula>#REF!&lt;&gt;""</formula>
    </cfRule>
  </conditionalFormatting>
  <conditionalFormatting sqref="B175:B176">
    <cfRule type="expression" dxfId="2" priority="4" stopIfTrue="1">
      <formula>#REF!&lt;&gt;""</formula>
    </cfRule>
  </conditionalFormatting>
  <conditionalFormatting sqref="B178">
    <cfRule type="expression" dxfId="1" priority="3" stopIfTrue="1">
      <formula>#REF!&lt;&gt;""</formula>
    </cfRule>
  </conditionalFormatting>
  <conditionalFormatting sqref="B172">
    <cfRule type="expression" dxfId="0" priority="2" stopIfTrue="1">
      <formula>#REF!&lt;&gt;""</formula>
    </cfRule>
  </conditionalFormatting>
  <printOptions horizontalCentered="1"/>
  <pageMargins left="0.62992125984251968" right="0.35433070866141736" top="1.1417322834645669" bottom="0.62992125984251968" header="0.62992125984251968" footer="0.31496062992125984"/>
  <pageSetup paperSize="9" scale="98" fitToHeight="0" orientation="portrait" horizontalDpi="4294967295"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O599"/>
  <sheetViews>
    <sheetView view="pageBreakPreview" topLeftCell="A111" zoomScaleNormal="85" zoomScaleSheetLayoutView="100" workbookViewId="0">
      <selection activeCell="B118" sqref="B118"/>
    </sheetView>
  </sheetViews>
  <sheetFormatPr defaultRowHeight="15"/>
  <cols>
    <col min="1" max="1" width="4" style="594" customWidth="1"/>
    <col min="2" max="2" width="42.5703125" style="607" customWidth="1"/>
    <col min="3" max="3" width="6.7109375" style="600" customWidth="1"/>
    <col min="4" max="4" width="10.85546875" style="601" customWidth="1"/>
    <col min="5" max="5" width="12.140625" style="596" customWidth="1"/>
    <col min="6" max="6" width="14.140625" style="597" customWidth="1"/>
    <col min="7" max="8" width="9.140625" style="248"/>
    <col min="9" max="9" width="12.5703125" style="248" customWidth="1"/>
    <col min="10" max="256" width="9.140625" style="248"/>
    <col min="257" max="257" width="4" style="248" customWidth="1"/>
    <col min="258" max="258" width="43" style="248" customWidth="1"/>
    <col min="259" max="259" width="7.7109375" style="248" customWidth="1"/>
    <col min="260" max="260" width="7.5703125" style="248" customWidth="1"/>
    <col min="261" max="261" width="10.5703125" style="248" customWidth="1"/>
    <col min="262" max="262" width="13.5703125" style="248" customWidth="1"/>
    <col min="263" max="264" width="9.140625" style="248"/>
    <col min="265" max="265" width="12.5703125" style="248" customWidth="1"/>
    <col min="266" max="512" width="9.140625" style="248"/>
    <col min="513" max="513" width="4" style="248" customWidth="1"/>
    <col min="514" max="514" width="43" style="248" customWidth="1"/>
    <col min="515" max="515" width="7.7109375" style="248" customWidth="1"/>
    <col min="516" max="516" width="7.5703125" style="248" customWidth="1"/>
    <col min="517" max="517" width="10.5703125" style="248" customWidth="1"/>
    <col min="518" max="518" width="13.5703125" style="248" customWidth="1"/>
    <col min="519" max="520" width="9.140625" style="248"/>
    <col min="521" max="521" width="12.5703125" style="248" customWidth="1"/>
    <col min="522" max="768" width="9.140625" style="248"/>
    <col min="769" max="769" width="4" style="248" customWidth="1"/>
    <col min="770" max="770" width="43" style="248" customWidth="1"/>
    <col min="771" max="771" width="7.7109375" style="248" customWidth="1"/>
    <col min="772" max="772" width="7.5703125" style="248" customWidth="1"/>
    <col min="773" max="773" width="10.5703125" style="248" customWidth="1"/>
    <col min="774" max="774" width="13.5703125" style="248" customWidth="1"/>
    <col min="775" max="776" width="9.140625" style="248"/>
    <col min="777" max="777" width="12.5703125" style="248" customWidth="1"/>
    <col min="778" max="1024" width="9.140625" style="248"/>
    <col min="1025" max="1025" width="4" style="248" customWidth="1"/>
    <col min="1026" max="1026" width="43" style="248" customWidth="1"/>
    <col min="1027" max="1027" width="7.7109375" style="248" customWidth="1"/>
    <col min="1028" max="1028" width="7.5703125" style="248" customWidth="1"/>
    <col min="1029" max="1029" width="10.5703125" style="248" customWidth="1"/>
    <col min="1030" max="1030" width="13.5703125" style="248" customWidth="1"/>
    <col min="1031" max="1032" width="9.140625" style="248"/>
    <col min="1033" max="1033" width="12.5703125" style="248" customWidth="1"/>
    <col min="1034" max="1280" width="9.140625" style="248"/>
    <col min="1281" max="1281" width="4" style="248" customWidth="1"/>
    <col min="1282" max="1282" width="43" style="248" customWidth="1"/>
    <col min="1283" max="1283" width="7.7109375" style="248" customWidth="1"/>
    <col min="1284" max="1284" width="7.5703125" style="248" customWidth="1"/>
    <col min="1285" max="1285" width="10.5703125" style="248" customWidth="1"/>
    <col min="1286" max="1286" width="13.5703125" style="248" customWidth="1"/>
    <col min="1287" max="1288" width="9.140625" style="248"/>
    <col min="1289" max="1289" width="12.5703125" style="248" customWidth="1"/>
    <col min="1290" max="1536" width="9.140625" style="248"/>
    <col min="1537" max="1537" width="4" style="248" customWidth="1"/>
    <col min="1538" max="1538" width="43" style="248" customWidth="1"/>
    <col min="1539" max="1539" width="7.7109375" style="248" customWidth="1"/>
    <col min="1540" max="1540" width="7.5703125" style="248" customWidth="1"/>
    <col min="1541" max="1541" width="10.5703125" style="248" customWidth="1"/>
    <col min="1542" max="1542" width="13.5703125" style="248" customWidth="1"/>
    <col min="1543" max="1544" width="9.140625" style="248"/>
    <col min="1545" max="1545" width="12.5703125" style="248" customWidth="1"/>
    <col min="1546" max="1792" width="9.140625" style="248"/>
    <col min="1793" max="1793" width="4" style="248" customWidth="1"/>
    <col min="1794" max="1794" width="43" style="248" customWidth="1"/>
    <col min="1795" max="1795" width="7.7109375" style="248" customWidth="1"/>
    <col min="1796" max="1796" width="7.5703125" style="248" customWidth="1"/>
    <col min="1797" max="1797" width="10.5703125" style="248" customWidth="1"/>
    <col min="1798" max="1798" width="13.5703125" style="248" customWidth="1"/>
    <col min="1799" max="1800" width="9.140625" style="248"/>
    <col min="1801" max="1801" width="12.5703125" style="248" customWidth="1"/>
    <col min="1802" max="2048" width="9.140625" style="248"/>
    <col min="2049" max="2049" width="4" style="248" customWidth="1"/>
    <col min="2050" max="2050" width="43" style="248" customWidth="1"/>
    <col min="2051" max="2051" width="7.7109375" style="248" customWidth="1"/>
    <col min="2052" max="2052" width="7.5703125" style="248" customWidth="1"/>
    <col min="2053" max="2053" width="10.5703125" style="248" customWidth="1"/>
    <col min="2054" max="2054" width="13.5703125" style="248" customWidth="1"/>
    <col min="2055" max="2056" width="9.140625" style="248"/>
    <col min="2057" max="2057" width="12.5703125" style="248" customWidth="1"/>
    <col min="2058" max="2304" width="9.140625" style="248"/>
    <col min="2305" max="2305" width="4" style="248" customWidth="1"/>
    <col min="2306" max="2306" width="43" style="248" customWidth="1"/>
    <col min="2307" max="2307" width="7.7109375" style="248" customWidth="1"/>
    <col min="2308" max="2308" width="7.5703125" style="248" customWidth="1"/>
    <col min="2309" max="2309" width="10.5703125" style="248" customWidth="1"/>
    <col min="2310" max="2310" width="13.5703125" style="248" customWidth="1"/>
    <col min="2311" max="2312" width="9.140625" style="248"/>
    <col min="2313" max="2313" width="12.5703125" style="248" customWidth="1"/>
    <col min="2314" max="2560" width="9.140625" style="248"/>
    <col min="2561" max="2561" width="4" style="248" customWidth="1"/>
    <col min="2562" max="2562" width="43" style="248" customWidth="1"/>
    <col min="2563" max="2563" width="7.7109375" style="248" customWidth="1"/>
    <col min="2564" max="2564" width="7.5703125" style="248" customWidth="1"/>
    <col min="2565" max="2565" width="10.5703125" style="248" customWidth="1"/>
    <col min="2566" max="2566" width="13.5703125" style="248" customWidth="1"/>
    <col min="2567" max="2568" width="9.140625" style="248"/>
    <col min="2569" max="2569" width="12.5703125" style="248" customWidth="1"/>
    <col min="2570" max="2816" width="9.140625" style="248"/>
    <col min="2817" max="2817" width="4" style="248" customWidth="1"/>
    <col min="2818" max="2818" width="43" style="248" customWidth="1"/>
    <col min="2819" max="2819" width="7.7109375" style="248" customWidth="1"/>
    <col min="2820" max="2820" width="7.5703125" style="248" customWidth="1"/>
    <col min="2821" max="2821" width="10.5703125" style="248" customWidth="1"/>
    <col min="2822" max="2822" width="13.5703125" style="248" customWidth="1"/>
    <col min="2823" max="2824" width="9.140625" style="248"/>
    <col min="2825" max="2825" width="12.5703125" style="248" customWidth="1"/>
    <col min="2826" max="3072" width="9.140625" style="248"/>
    <col min="3073" max="3073" width="4" style="248" customWidth="1"/>
    <col min="3074" max="3074" width="43" style="248" customWidth="1"/>
    <col min="3075" max="3075" width="7.7109375" style="248" customWidth="1"/>
    <col min="3076" max="3076" width="7.5703125" style="248" customWidth="1"/>
    <col min="3077" max="3077" width="10.5703125" style="248" customWidth="1"/>
    <col min="3078" max="3078" width="13.5703125" style="248" customWidth="1"/>
    <col min="3079" max="3080" width="9.140625" style="248"/>
    <col min="3081" max="3081" width="12.5703125" style="248" customWidth="1"/>
    <col min="3082" max="3328" width="9.140625" style="248"/>
    <col min="3329" max="3329" width="4" style="248" customWidth="1"/>
    <col min="3330" max="3330" width="43" style="248" customWidth="1"/>
    <col min="3331" max="3331" width="7.7109375" style="248" customWidth="1"/>
    <col min="3332" max="3332" width="7.5703125" style="248" customWidth="1"/>
    <col min="3333" max="3333" width="10.5703125" style="248" customWidth="1"/>
    <col min="3334" max="3334" width="13.5703125" style="248" customWidth="1"/>
    <col min="3335" max="3336" width="9.140625" style="248"/>
    <col min="3337" max="3337" width="12.5703125" style="248" customWidth="1"/>
    <col min="3338" max="3584" width="9.140625" style="248"/>
    <col min="3585" max="3585" width="4" style="248" customWidth="1"/>
    <col min="3586" max="3586" width="43" style="248" customWidth="1"/>
    <col min="3587" max="3587" width="7.7109375" style="248" customWidth="1"/>
    <col min="3588" max="3588" width="7.5703125" style="248" customWidth="1"/>
    <col min="3589" max="3589" width="10.5703125" style="248" customWidth="1"/>
    <col min="3590" max="3590" width="13.5703125" style="248" customWidth="1"/>
    <col min="3591" max="3592" width="9.140625" style="248"/>
    <col min="3593" max="3593" width="12.5703125" style="248" customWidth="1"/>
    <col min="3594" max="3840" width="9.140625" style="248"/>
    <col min="3841" max="3841" width="4" style="248" customWidth="1"/>
    <col min="3842" max="3842" width="43" style="248" customWidth="1"/>
    <col min="3843" max="3843" width="7.7109375" style="248" customWidth="1"/>
    <col min="3844" max="3844" width="7.5703125" style="248" customWidth="1"/>
    <col min="3845" max="3845" width="10.5703125" style="248" customWidth="1"/>
    <col min="3846" max="3846" width="13.5703125" style="248" customWidth="1"/>
    <col min="3847" max="3848" width="9.140625" style="248"/>
    <col min="3849" max="3849" width="12.5703125" style="248" customWidth="1"/>
    <col min="3850" max="4096" width="9.140625" style="248"/>
    <col min="4097" max="4097" width="4" style="248" customWidth="1"/>
    <col min="4098" max="4098" width="43" style="248" customWidth="1"/>
    <col min="4099" max="4099" width="7.7109375" style="248" customWidth="1"/>
    <col min="4100" max="4100" width="7.5703125" style="248" customWidth="1"/>
    <col min="4101" max="4101" width="10.5703125" style="248" customWidth="1"/>
    <col min="4102" max="4102" width="13.5703125" style="248" customWidth="1"/>
    <col min="4103" max="4104" width="9.140625" style="248"/>
    <col min="4105" max="4105" width="12.5703125" style="248" customWidth="1"/>
    <col min="4106" max="4352" width="9.140625" style="248"/>
    <col min="4353" max="4353" width="4" style="248" customWidth="1"/>
    <col min="4354" max="4354" width="43" style="248" customWidth="1"/>
    <col min="4355" max="4355" width="7.7109375" style="248" customWidth="1"/>
    <col min="4356" max="4356" width="7.5703125" style="248" customWidth="1"/>
    <col min="4357" max="4357" width="10.5703125" style="248" customWidth="1"/>
    <col min="4358" max="4358" width="13.5703125" style="248" customWidth="1"/>
    <col min="4359" max="4360" width="9.140625" style="248"/>
    <col min="4361" max="4361" width="12.5703125" style="248" customWidth="1"/>
    <col min="4362" max="4608" width="9.140625" style="248"/>
    <col min="4609" max="4609" width="4" style="248" customWidth="1"/>
    <col min="4610" max="4610" width="43" style="248" customWidth="1"/>
    <col min="4611" max="4611" width="7.7109375" style="248" customWidth="1"/>
    <col min="4612" max="4612" width="7.5703125" style="248" customWidth="1"/>
    <col min="4613" max="4613" width="10.5703125" style="248" customWidth="1"/>
    <col min="4614" max="4614" width="13.5703125" style="248" customWidth="1"/>
    <col min="4615" max="4616" width="9.140625" style="248"/>
    <col min="4617" max="4617" width="12.5703125" style="248" customWidth="1"/>
    <col min="4618" max="4864" width="9.140625" style="248"/>
    <col min="4865" max="4865" width="4" style="248" customWidth="1"/>
    <col min="4866" max="4866" width="43" style="248" customWidth="1"/>
    <col min="4867" max="4867" width="7.7109375" style="248" customWidth="1"/>
    <col min="4868" max="4868" width="7.5703125" style="248" customWidth="1"/>
    <col min="4869" max="4869" width="10.5703125" style="248" customWidth="1"/>
    <col min="4870" max="4870" width="13.5703125" style="248" customWidth="1"/>
    <col min="4871" max="4872" width="9.140625" style="248"/>
    <col min="4873" max="4873" width="12.5703125" style="248" customWidth="1"/>
    <col min="4874" max="5120" width="9.140625" style="248"/>
    <col min="5121" max="5121" width="4" style="248" customWidth="1"/>
    <col min="5122" max="5122" width="43" style="248" customWidth="1"/>
    <col min="5123" max="5123" width="7.7109375" style="248" customWidth="1"/>
    <col min="5124" max="5124" width="7.5703125" style="248" customWidth="1"/>
    <col min="5125" max="5125" width="10.5703125" style="248" customWidth="1"/>
    <col min="5126" max="5126" width="13.5703125" style="248" customWidth="1"/>
    <col min="5127" max="5128" width="9.140625" style="248"/>
    <col min="5129" max="5129" width="12.5703125" style="248" customWidth="1"/>
    <col min="5130" max="5376" width="9.140625" style="248"/>
    <col min="5377" max="5377" width="4" style="248" customWidth="1"/>
    <col min="5378" max="5378" width="43" style="248" customWidth="1"/>
    <col min="5379" max="5379" width="7.7109375" style="248" customWidth="1"/>
    <col min="5380" max="5380" width="7.5703125" style="248" customWidth="1"/>
    <col min="5381" max="5381" width="10.5703125" style="248" customWidth="1"/>
    <col min="5382" max="5382" width="13.5703125" style="248" customWidth="1"/>
    <col min="5383" max="5384" width="9.140625" style="248"/>
    <col min="5385" max="5385" width="12.5703125" style="248" customWidth="1"/>
    <col min="5386" max="5632" width="9.140625" style="248"/>
    <col min="5633" max="5633" width="4" style="248" customWidth="1"/>
    <col min="5634" max="5634" width="43" style="248" customWidth="1"/>
    <col min="5635" max="5635" width="7.7109375" style="248" customWidth="1"/>
    <col min="5636" max="5636" width="7.5703125" style="248" customWidth="1"/>
    <col min="5637" max="5637" width="10.5703125" style="248" customWidth="1"/>
    <col min="5638" max="5638" width="13.5703125" style="248" customWidth="1"/>
    <col min="5639" max="5640" width="9.140625" style="248"/>
    <col min="5641" max="5641" width="12.5703125" style="248" customWidth="1"/>
    <col min="5642" max="5888" width="9.140625" style="248"/>
    <col min="5889" max="5889" width="4" style="248" customWidth="1"/>
    <col min="5890" max="5890" width="43" style="248" customWidth="1"/>
    <col min="5891" max="5891" width="7.7109375" style="248" customWidth="1"/>
    <col min="5892" max="5892" width="7.5703125" style="248" customWidth="1"/>
    <col min="5893" max="5893" width="10.5703125" style="248" customWidth="1"/>
    <col min="5894" max="5894" width="13.5703125" style="248" customWidth="1"/>
    <col min="5895" max="5896" width="9.140625" style="248"/>
    <col min="5897" max="5897" width="12.5703125" style="248" customWidth="1"/>
    <col min="5898" max="6144" width="9.140625" style="248"/>
    <col min="6145" max="6145" width="4" style="248" customWidth="1"/>
    <col min="6146" max="6146" width="43" style="248" customWidth="1"/>
    <col min="6147" max="6147" width="7.7109375" style="248" customWidth="1"/>
    <col min="6148" max="6148" width="7.5703125" style="248" customWidth="1"/>
    <col min="6149" max="6149" width="10.5703125" style="248" customWidth="1"/>
    <col min="6150" max="6150" width="13.5703125" style="248" customWidth="1"/>
    <col min="6151" max="6152" width="9.140625" style="248"/>
    <col min="6153" max="6153" width="12.5703125" style="248" customWidth="1"/>
    <col min="6154" max="6400" width="9.140625" style="248"/>
    <col min="6401" max="6401" width="4" style="248" customWidth="1"/>
    <col min="6402" max="6402" width="43" style="248" customWidth="1"/>
    <col min="6403" max="6403" width="7.7109375" style="248" customWidth="1"/>
    <col min="6404" max="6404" width="7.5703125" style="248" customWidth="1"/>
    <col min="6405" max="6405" width="10.5703125" style="248" customWidth="1"/>
    <col min="6406" max="6406" width="13.5703125" style="248" customWidth="1"/>
    <col min="6407" max="6408" width="9.140625" style="248"/>
    <col min="6409" max="6409" width="12.5703125" style="248" customWidth="1"/>
    <col min="6410" max="6656" width="9.140625" style="248"/>
    <col min="6657" max="6657" width="4" style="248" customWidth="1"/>
    <col min="6658" max="6658" width="43" style="248" customWidth="1"/>
    <col min="6659" max="6659" width="7.7109375" style="248" customWidth="1"/>
    <col min="6660" max="6660" width="7.5703125" style="248" customWidth="1"/>
    <col min="6661" max="6661" width="10.5703125" style="248" customWidth="1"/>
    <col min="6662" max="6662" width="13.5703125" style="248" customWidth="1"/>
    <col min="6663" max="6664" width="9.140625" style="248"/>
    <col min="6665" max="6665" width="12.5703125" style="248" customWidth="1"/>
    <col min="6666" max="6912" width="9.140625" style="248"/>
    <col min="6913" max="6913" width="4" style="248" customWidth="1"/>
    <col min="6914" max="6914" width="43" style="248" customWidth="1"/>
    <col min="6915" max="6915" width="7.7109375" style="248" customWidth="1"/>
    <col min="6916" max="6916" width="7.5703125" style="248" customWidth="1"/>
    <col min="6917" max="6917" width="10.5703125" style="248" customWidth="1"/>
    <col min="6918" max="6918" width="13.5703125" style="248" customWidth="1"/>
    <col min="6919" max="6920" width="9.140625" style="248"/>
    <col min="6921" max="6921" width="12.5703125" style="248" customWidth="1"/>
    <col min="6922" max="7168" width="9.140625" style="248"/>
    <col min="7169" max="7169" width="4" style="248" customWidth="1"/>
    <col min="7170" max="7170" width="43" style="248" customWidth="1"/>
    <col min="7171" max="7171" width="7.7109375" style="248" customWidth="1"/>
    <col min="7172" max="7172" width="7.5703125" style="248" customWidth="1"/>
    <col min="7173" max="7173" width="10.5703125" style="248" customWidth="1"/>
    <col min="7174" max="7174" width="13.5703125" style="248" customWidth="1"/>
    <col min="7175" max="7176" width="9.140625" style="248"/>
    <col min="7177" max="7177" width="12.5703125" style="248" customWidth="1"/>
    <col min="7178" max="7424" width="9.140625" style="248"/>
    <col min="7425" max="7425" width="4" style="248" customWidth="1"/>
    <col min="7426" max="7426" width="43" style="248" customWidth="1"/>
    <col min="7427" max="7427" width="7.7109375" style="248" customWidth="1"/>
    <col min="7428" max="7428" width="7.5703125" style="248" customWidth="1"/>
    <col min="7429" max="7429" width="10.5703125" style="248" customWidth="1"/>
    <col min="7430" max="7430" width="13.5703125" style="248" customWidth="1"/>
    <col min="7431" max="7432" width="9.140625" style="248"/>
    <col min="7433" max="7433" width="12.5703125" style="248" customWidth="1"/>
    <col min="7434" max="7680" width="9.140625" style="248"/>
    <col min="7681" max="7681" width="4" style="248" customWidth="1"/>
    <col min="7682" max="7682" width="43" style="248" customWidth="1"/>
    <col min="7683" max="7683" width="7.7109375" style="248" customWidth="1"/>
    <col min="7684" max="7684" width="7.5703125" style="248" customWidth="1"/>
    <col min="7685" max="7685" width="10.5703125" style="248" customWidth="1"/>
    <col min="7686" max="7686" width="13.5703125" style="248" customWidth="1"/>
    <col min="7687" max="7688" width="9.140625" style="248"/>
    <col min="7689" max="7689" width="12.5703125" style="248" customWidth="1"/>
    <col min="7690" max="7936" width="9.140625" style="248"/>
    <col min="7937" max="7937" width="4" style="248" customWidth="1"/>
    <col min="7938" max="7938" width="43" style="248" customWidth="1"/>
    <col min="7939" max="7939" width="7.7109375" style="248" customWidth="1"/>
    <col min="7940" max="7940" width="7.5703125" style="248" customWidth="1"/>
    <col min="7941" max="7941" width="10.5703125" style="248" customWidth="1"/>
    <col min="7942" max="7942" width="13.5703125" style="248" customWidth="1"/>
    <col min="7943" max="7944" width="9.140625" style="248"/>
    <col min="7945" max="7945" width="12.5703125" style="248" customWidth="1"/>
    <col min="7946" max="8192" width="9.140625" style="248"/>
    <col min="8193" max="8193" width="4" style="248" customWidth="1"/>
    <col min="8194" max="8194" width="43" style="248" customWidth="1"/>
    <col min="8195" max="8195" width="7.7109375" style="248" customWidth="1"/>
    <col min="8196" max="8196" width="7.5703125" style="248" customWidth="1"/>
    <col min="8197" max="8197" width="10.5703125" style="248" customWidth="1"/>
    <col min="8198" max="8198" width="13.5703125" style="248" customWidth="1"/>
    <col min="8199" max="8200" width="9.140625" style="248"/>
    <col min="8201" max="8201" width="12.5703125" style="248" customWidth="1"/>
    <col min="8202" max="8448" width="9.140625" style="248"/>
    <col min="8449" max="8449" width="4" style="248" customWidth="1"/>
    <col min="8450" max="8450" width="43" style="248" customWidth="1"/>
    <col min="8451" max="8451" width="7.7109375" style="248" customWidth="1"/>
    <col min="8452" max="8452" width="7.5703125" style="248" customWidth="1"/>
    <col min="8453" max="8453" width="10.5703125" style="248" customWidth="1"/>
    <col min="8454" max="8454" width="13.5703125" style="248" customWidth="1"/>
    <col min="8455" max="8456" width="9.140625" style="248"/>
    <col min="8457" max="8457" width="12.5703125" style="248" customWidth="1"/>
    <col min="8458" max="8704" width="9.140625" style="248"/>
    <col min="8705" max="8705" width="4" style="248" customWidth="1"/>
    <col min="8706" max="8706" width="43" style="248" customWidth="1"/>
    <col min="8707" max="8707" width="7.7109375" style="248" customWidth="1"/>
    <col min="8708" max="8708" width="7.5703125" style="248" customWidth="1"/>
    <col min="8709" max="8709" width="10.5703125" style="248" customWidth="1"/>
    <col min="8710" max="8710" width="13.5703125" style="248" customWidth="1"/>
    <col min="8711" max="8712" width="9.140625" style="248"/>
    <col min="8713" max="8713" width="12.5703125" style="248" customWidth="1"/>
    <col min="8714" max="8960" width="9.140625" style="248"/>
    <col min="8961" max="8961" width="4" style="248" customWidth="1"/>
    <col min="8962" max="8962" width="43" style="248" customWidth="1"/>
    <col min="8963" max="8963" width="7.7109375" style="248" customWidth="1"/>
    <col min="8964" max="8964" width="7.5703125" style="248" customWidth="1"/>
    <col min="8965" max="8965" width="10.5703125" style="248" customWidth="1"/>
    <col min="8966" max="8966" width="13.5703125" style="248" customWidth="1"/>
    <col min="8967" max="8968" width="9.140625" style="248"/>
    <col min="8969" max="8969" width="12.5703125" style="248" customWidth="1"/>
    <col min="8970" max="9216" width="9.140625" style="248"/>
    <col min="9217" max="9217" width="4" style="248" customWidth="1"/>
    <col min="9218" max="9218" width="43" style="248" customWidth="1"/>
    <col min="9219" max="9219" width="7.7109375" style="248" customWidth="1"/>
    <col min="9220" max="9220" width="7.5703125" style="248" customWidth="1"/>
    <col min="9221" max="9221" width="10.5703125" style="248" customWidth="1"/>
    <col min="9222" max="9222" width="13.5703125" style="248" customWidth="1"/>
    <col min="9223" max="9224" width="9.140625" style="248"/>
    <col min="9225" max="9225" width="12.5703125" style="248" customWidth="1"/>
    <col min="9226" max="9472" width="9.140625" style="248"/>
    <col min="9473" max="9473" width="4" style="248" customWidth="1"/>
    <col min="9474" max="9474" width="43" style="248" customWidth="1"/>
    <col min="9475" max="9475" width="7.7109375" style="248" customWidth="1"/>
    <col min="9476" max="9476" width="7.5703125" style="248" customWidth="1"/>
    <col min="9477" max="9477" width="10.5703125" style="248" customWidth="1"/>
    <col min="9478" max="9478" width="13.5703125" style="248" customWidth="1"/>
    <col min="9479" max="9480" width="9.140625" style="248"/>
    <col min="9481" max="9481" width="12.5703125" style="248" customWidth="1"/>
    <col min="9482" max="9728" width="9.140625" style="248"/>
    <col min="9729" max="9729" width="4" style="248" customWidth="1"/>
    <col min="9730" max="9730" width="43" style="248" customWidth="1"/>
    <col min="9731" max="9731" width="7.7109375" style="248" customWidth="1"/>
    <col min="9732" max="9732" width="7.5703125" style="248" customWidth="1"/>
    <col min="9733" max="9733" width="10.5703125" style="248" customWidth="1"/>
    <col min="9734" max="9734" width="13.5703125" style="248" customWidth="1"/>
    <col min="9735" max="9736" width="9.140625" style="248"/>
    <col min="9737" max="9737" width="12.5703125" style="248" customWidth="1"/>
    <col min="9738" max="9984" width="9.140625" style="248"/>
    <col min="9985" max="9985" width="4" style="248" customWidth="1"/>
    <col min="9986" max="9986" width="43" style="248" customWidth="1"/>
    <col min="9987" max="9987" width="7.7109375" style="248" customWidth="1"/>
    <col min="9988" max="9988" width="7.5703125" style="248" customWidth="1"/>
    <col min="9989" max="9989" width="10.5703125" style="248" customWidth="1"/>
    <col min="9990" max="9990" width="13.5703125" style="248" customWidth="1"/>
    <col min="9991" max="9992" width="9.140625" style="248"/>
    <col min="9993" max="9993" width="12.5703125" style="248" customWidth="1"/>
    <col min="9994" max="10240" width="9.140625" style="248"/>
    <col min="10241" max="10241" width="4" style="248" customWidth="1"/>
    <col min="10242" max="10242" width="43" style="248" customWidth="1"/>
    <col min="10243" max="10243" width="7.7109375" style="248" customWidth="1"/>
    <col min="10244" max="10244" width="7.5703125" style="248" customWidth="1"/>
    <col min="10245" max="10245" width="10.5703125" style="248" customWidth="1"/>
    <col min="10246" max="10246" width="13.5703125" style="248" customWidth="1"/>
    <col min="10247" max="10248" width="9.140625" style="248"/>
    <col min="10249" max="10249" width="12.5703125" style="248" customWidth="1"/>
    <col min="10250" max="10496" width="9.140625" style="248"/>
    <col min="10497" max="10497" width="4" style="248" customWidth="1"/>
    <col min="10498" max="10498" width="43" style="248" customWidth="1"/>
    <col min="10499" max="10499" width="7.7109375" style="248" customWidth="1"/>
    <col min="10500" max="10500" width="7.5703125" style="248" customWidth="1"/>
    <col min="10501" max="10501" width="10.5703125" style="248" customWidth="1"/>
    <col min="10502" max="10502" width="13.5703125" style="248" customWidth="1"/>
    <col min="10503" max="10504" width="9.140625" style="248"/>
    <col min="10505" max="10505" width="12.5703125" style="248" customWidth="1"/>
    <col min="10506" max="10752" width="9.140625" style="248"/>
    <col min="10753" max="10753" width="4" style="248" customWidth="1"/>
    <col min="10754" max="10754" width="43" style="248" customWidth="1"/>
    <col min="10755" max="10755" width="7.7109375" style="248" customWidth="1"/>
    <col min="10756" max="10756" width="7.5703125" style="248" customWidth="1"/>
    <col min="10757" max="10757" width="10.5703125" style="248" customWidth="1"/>
    <col min="10758" max="10758" width="13.5703125" style="248" customWidth="1"/>
    <col min="10759" max="10760" width="9.140625" style="248"/>
    <col min="10761" max="10761" width="12.5703125" style="248" customWidth="1"/>
    <col min="10762" max="11008" width="9.140625" style="248"/>
    <col min="11009" max="11009" width="4" style="248" customWidth="1"/>
    <col min="11010" max="11010" width="43" style="248" customWidth="1"/>
    <col min="11011" max="11011" width="7.7109375" style="248" customWidth="1"/>
    <col min="11012" max="11012" width="7.5703125" style="248" customWidth="1"/>
    <col min="11013" max="11013" width="10.5703125" style="248" customWidth="1"/>
    <col min="11014" max="11014" width="13.5703125" style="248" customWidth="1"/>
    <col min="11015" max="11016" width="9.140625" style="248"/>
    <col min="11017" max="11017" width="12.5703125" style="248" customWidth="1"/>
    <col min="11018" max="11264" width="9.140625" style="248"/>
    <col min="11265" max="11265" width="4" style="248" customWidth="1"/>
    <col min="11266" max="11266" width="43" style="248" customWidth="1"/>
    <col min="11267" max="11267" width="7.7109375" style="248" customWidth="1"/>
    <col min="11268" max="11268" width="7.5703125" style="248" customWidth="1"/>
    <col min="11269" max="11269" width="10.5703125" style="248" customWidth="1"/>
    <col min="11270" max="11270" width="13.5703125" style="248" customWidth="1"/>
    <col min="11271" max="11272" width="9.140625" style="248"/>
    <col min="11273" max="11273" width="12.5703125" style="248" customWidth="1"/>
    <col min="11274" max="11520" width="9.140625" style="248"/>
    <col min="11521" max="11521" width="4" style="248" customWidth="1"/>
    <col min="11522" max="11522" width="43" style="248" customWidth="1"/>
    <col min="11523" max="11523" width="7.7109375" style="248" customWidth="1"/>
    <col min="11524" max="11524" width="7.5703125" style="248" customWidth="1"/>
    <col min="11525" max="11525" width="10.5703125" style="248" customWidth="1"/>
    <col min="11526" max="11526" width="13.5703125" style="248" customWidth="1"/>
    <col min="11527" max="11528" width="9.140625" style="248"/>
    <col min="11529" max="11529" width="12.5703125" style="248" customWidth="1"/>
    <col min="11530" max="11776" width="9.140625" style="248"/>
    <col min="11777" max="11777" width="4" style="248" customWidth="1"/>
    <col min="11778" max="11778" width="43" style="248" customWidth="1"/>
    <col min="11779" max="11779" width="7.7109375" style="248" customWidth="1"/>
    <col min="11780" max="11780" width="7.5703125" style="248" customWidth="1"/>
    <col min="11781" max="11781" width="10.5703125" style="248" customWidth="1"/>
    <col min="11782" max="11782" width="13.5703125" style="248" customWidth="1"/>
    <col min="11783" max="11784" width="9.140625" style="248"/>
    <col min="11785" max="11785" width="12.5703125" style="248" customWidth="1"/>
    <col min="11786" max="12032" width="9.140625" style="248"/>
    <col min="12033" max="12033" width="4" style="248" customWidth="1"/>
    <col min="12034" max="12034" width="43" style="248" customWidth="1"/>
    <col min="12035" max="12035" width="7.7109375" style="248" customWidth="1"/>
    <col min="12036" max="12036" width="7.5703125" style="248" customWidth="1"/>
    <col min="12037" max="12037" width="10.5703125" style="248" customWidth="1"/>
    <col min="12038" max="12038" width="13.5703125" style="248" customWidth="1"/>
    <col min="12039" max="12040" width="9.140625" style="248"/>
    <col min="12041" max="12041" width="12.5703125" style="248" customWidth="1"/>
    <col min="12042" max="12288" width="9.140625" style="248"/>
    <col min="12289" max="12289" width="4" style="248" customWidth="1"/>
    <col min="12290" max="12290" width="43" style="248" customWidth="1"/>
    <col min="12291" max="12291" width="7.7109375" style="248" customWidth="1"/>
    <col min="12292" max="12292" width="7.5703125" style="248" customWidth="1"/>
    <col min="12293" max="12293" width="10.5703125" style="248" customWidth="1"/>
    <col min="12294" max="12294" width="13.5703125" style="248" customWidth="1"/>
    <col min="12295" max="12296" width="9.140625" style="248"/>
    <col min="12297" max="12297" width="12.5703125" style="248" customWidth="1"/>
    <col min="12298" max="12544" width="9.140625" style="248"/>
    <col min="12545" max="12545" width="4" style="248" customWidth="1"/>
    <col min="12546" max="12546" width="43" style="248" customWidth="1"/>
    <col min="12547" max="12547" width="7.7109375" style="248" customWidth="1"/>
    <col min="12548" max="12548" width="7.5703125" style="248" customWidth="1"/>
    <col min="12549" max="12549" width="10.5703125" style="248" customWidth="1"/>
    <col min="12550" max="12550" width="13.5703125" style="248" customWidth="1"/>
    <col min="12551" max="12552" width="9.140625" style="248"/>
    <col min="12553" max="12553" width="12.5703125" style="248" customWidth="1"/>
    <col min="12554" max="12800" width="9.140625" style="248"/>
    <col min="12801" max="12801" width="4" style="248" customWidth="1"/>
    <col min="12802" max="12802" width="43" style="248" customWidth="1"/>
    <col min="12803" max="12803" width="7.7109375" style="248" customWidth="1"/>
    <col min="12804" max="12804" width="7.5703125" style="248" customWidth="1"/>
    <col min="12805" max="12805" width="10.5703125" style="248" customWidth="1"/>
    <col min="12806" max="12806" width="13.5703125" style="248" customWidth="1"/>
    <col min="12807" max="12808" width="9.140625" style="248"/>
    <col min="12809" max="12809" width="12.5703125" style="248" customWidth="1"/>
    <col min="12810" max="13056" width="9.140625" style="248"/>
    <col min="13057" max="13057" width="4" style="248" customWidth="1"/>
    <col min="13058" max="13058" width="43" style="248" customWidth="1"/>
    <col min="13059" max="13059" width="7.7109375" style="248" customWidth="1"/>
    <col min="13060" max="13060" width="7.5703125" style="248" customWidth="1"/>
    <col min="13061" max="13061" width="10.5703125" style="248" customWidth="1"/>
    <col min="13062" max="13062" width="13.5703125" style="248" customWidth="1"/>
    <col min="13063" max="13064" width="9.140625" style="248"/>
    <col min="13065" max="13065" width="12.5703125" style="248" customWidth="1"/>
    <col min="13066" max="13312" width="9.140625" style="248"/>
    <col min="13313" max="13313" width="4" style="248" customWidth="1"/>
    <col min="13314" max="13314" width="43" style="248" customWidth="1"/>
    <col min="13315" max="13315" width="7.7109375" style="248" customWidth="1"/>
    <col min="13316" max="13316" width="7.5703125" style="248" customWidth="1"/>
    <col min="13317" max="13317" width="10.5703125" style="248" customWidth="1"/>
    <col min="13318" max="13318" width="13.5703125" style="248" customWidth="1"/>
    <col min="13319" max="13320" width="9.140625" style="248"/>
    <col min="13321" max="13321" width="12.5703125" style="248" customWidth="1"/>
    <col min="13322" max="13568" width="9.140625" style="248"/>
    <col min="13569" max="13569" width="4" style="248" customWidth="1"/>
    <col min="13570" max="13570" width="43" style="248" customWidth="1"/>
    <col min="13571" max="13571" width="7.7109375" style="248" customWidth="1"/>
    <col min="13572" max="13572" width="7.5703125" style="248" customWidth="1"/>
    <col min="13573" max="13573" width="10.5703125" style="248" customWidth="1"/>
    <col min="13574" max="13574" width="13.5703125" style="248" customWidth="1"/>
    <col min="13575" max="13576" width="9.140625" style="248"/>
    <col min="13577" max="13577" width="12.5703125" style="248" customWidth="1"/>
    <col min="13578" max="13824" width="9.140625" style="248"/>
    <col min="13825" max="13825" width="4" style="248" customWidth="1"/>
    <col min="13826" max="13826" width="43" style="248" customWidth="1"/>
    <col min="13827" max="13827" width="7.7109375" style="248" customWidth="1"/>
    <col min="13828" max="13828" width="7.5703125" style="248" customWidth="1"/>
    <col min="13829" max="13829" width="10.5703125" style="248" customWidth="1"/>
    <col min="13830" max="13830" width="13.5703125" style="248" customWidth="1"/>
    <col min="13831" max="13832" width="9.140625" style="248"/>
    <col min="13833" max="13833" width="12.5703125" style="248" customWidth="1"/>
    <col min="13834" max="14080" width="9.140625" style="248"/>
    <col min="14081" max="14081" width="4" style="248" customWidth="1"/>
    <col min="14082" max="14082" width="43" style="248" customWidth="1"/>
    <col min="14083" max="14083" width="7.7109375" style="248" customWidth="1"/>
    <col min="14084" max="14084" width="7.5703125" style="248" customWidth="1"/>
    <col min="14085" max="14085" width="10.5703125" style="248" customWidth="1"/>
    <col min="14086" max="14086" width="13.5703125" style="248" customWidth="1"/>
    <col min="14087" max="14088" width="9.140625" style="248"/>
    <col min="14089" max="14089" width="12.5703125" style="248" customWidth="1"/>
    <col min="14090" max="14336" width="9.140625" style="248"/>
    <col min="14337" max="14337" width="4" style="248" customWidth="1"/>
    <col min="14338" max="14338" width="43" style="248" customWidth="1"/>
    <col min="14339" max="14339" width="7.7109375" style="248" customWidth="1"/>
    <col min="14340" max="14340" width="7.5703125" style="248" customWidth="1"/>
    <col min="14341" max="14341" width="10.5703125" style="248" customWidth="1"/>
    <col min="14342" max="14342" width="13.5703125" style="248" customWidth="1"/>
    <col min="14343" max="14344" width="9.140625" style="248"/>
    <col min="14345" max="14345" width="12.5703125" style="248" customWidth="1"/>
    <col min="14346" max="14592" width="9.140625" style="248"/>
    <col min="14593" max="14593" width="4" style="248" customWidth="1"/>
    <col min="14594" max="14594" width="43" style="248" customWidth="1"/>
    <col min="14595" max="14595" width="7.7109375" style="248" customWidth="1"/>
    <col min="14596" max="14596" width="7.5703125" style="248" customWidth="1"/>
    <col min="14597" max="14597" width="10.5703125" style="248" customWidth="1"/>
    <col min="14598" max="14598" width="13.5703125" style="248" customWidth="1"/>
    <col min="14599" max="14600" width="9.140625" style="248"/>
    <col min="14601" max="14601" width="12.5703125" style="248" customWidth="1"/>
    <col min="14602" max="14848" width="9.140625" style="248"/>
    <col min="14849" max="14849" width="4" style="248" customWidth="1"/>
    <col min="14850" max="14850" width="43" style="248" customWidth="1"/>
    <col min="14851" max="14851" width="7.7109375" style="248" customWidth="1"/>
    <col min="14852" max="14852" width="7.5703125" style="248" customWidth="1"/>
    <col min="14853" max="14853" width="10.5703125" style="248" customWidth="1"/>
    <col min="14854" max="14854" width="13.5703125" style="248" customWidth="1"/>
    <col min="14855" max="14856" width="9.140625" style="248"/>
    <col min="14857" max="14857" width="12.5703125" style="248" customWidth="1"/>
    <col min="14858" max="15104" width="9.140625" style="248"/>
    <col min="15105" max="15105" width="4" style="248" customWidth="1"/>
    <col min="15106" max="15106" width="43" style="248" customWidth="1"/>
    <col min="15107" max="15107" width="7.7109375" style="248" customWidth="1"/>
    <col min="15108" max="15108" width="7.5703125" style="248" customWidth="1"/>
    <col min="15109" max="15109" width="10.5703125" style="248" customWidth="1"/>
    <col min="15110" max="15110" width="13.5703125" style="248" customWidth="1"/>
    <col min="15111" max="15112" width="9.140625" style="248"/>
    <col min="15113" max="15113" width="12.5703125" style="248" customWidth="1"/>
    <col min="15114" max="15360" width="9.140625" style="248"/>
    <col min="15361" max="15361" width="4" style="248" customWidth="1"/>
    <col min="15362" max="15362" width="43" style="248" customWidth="1"/>
    <col min="15363" max="15363" width="7.7109375" style="248" customWidth="1"/>
    <col min="15364" max="15364" width="7.5703125" style="248" customWidth="1"/>
    <col min="15365" max="15365" width="10.5703125" style="248" customWidth="1"/>
    <col min="15366" max="15366" width="13.5703125" style="248" customWidth="1"/>
    <col min="15367" max="15368" width="9.140625" style="248"/>
    <col min="15369" max="15369" width="12.5703125" style="248" customWidth="1"/>
    <col min="15370" max="15616" width="9.140625" style="248"/>
    <col min="15617" max="15617" width="4" style="248" customWidth="1"/>
    <col min="15618" max="15618" width="43" style="248" customWidth="1"/>
    <col min="15619" max="15619" width="7.7109375" style="248" customWidth="1"/>
    <col min="15620" max="15620" width="7.5703125" style="248" customWidth="1"/>
    <col min="15621" max="15621" width="10.5703125" style="248" customWidth="1"/>
    <col min="15622" max="15622" width="13.5703125" style="248" customWidth="1"/>
    <col min="15623" max="15624" width="9.140625" style="248"/>
    <col min="15625" max="15625" width="12.5703125" style="248" customWidth="1"/>
    <col min="15626" max="15872" width="9.140625" style="248"/>
    <col min="15873" max="15873" width="4" style="248" customWidth="1"/>
    <col min="15874" max="15874" width="43" style="248" customWidth="1"/>
    <col min="15875" max="15875" width="7.7109375" style="248" customWidth="1"/>
    <col min="15876" max="15876" width="7.5703125" style="248" customWidth="1"/>
    <col min="15877" max="15877" width="10.5703125" style="248" customWidth="1"/>
    <col min="15878" max="15878" width="13.5703125" style="248" customWidth="1"/>
    <col min="15879" max="15880" width="9.140625" style="248"/>
    <col min="15881" max="15881" width="12.5703125" style="248" customWidth="1"/>
    <col min="15882" max="16128" width="9.140625" style="248"/>
    <col min="16129" max="16129" width="4" style="248" customWidth="1"/>
    <col min="16130" max="16130" width="43" style="248" customWidth="1"/>
    <col min="16131" max="16131" width="7.7109375" style="248" customWidth="1"/>
    <col min="16132" max="16132" width="7.5703125" style="248" customWidth="1"/>
    <col min="16133" max="16133" width="10.5703125" style="248" customWidth="1"/>
    <col min="16134" max="16134" width="13.5703125" style="248" customWidth="1"/>
    <col min="16135" max="16136" width="9.140625" style="248"/>
    <col min="16137" max="16137" width="12.5703125" style="248" customWidth="1"/>
    <col min="16138" max="16384" width="9.140625" style="248"/>
  </cols>
  <sheetData>
    <row r="1" spans="1:6">
      <c r="A1" s="374"/>
      <c r="B1" s="381" t="s">
        <v>383</v>
      </c>
      <c r="C1" s="376"/>
      <c r="D1" s="608"/>
      <c r="E1" s="609"/>
      <c r="F1" s="609"/>
    </row>
    <row r="2" spans="1:6">
      <c r="A2" s="374"/>
      <c r="B2" s="381" t="s">
        <v>384</v>
      </c>
      <c r="C2" s="376"/>
      <c r="D2" s="608"/>
      <c r="E2" s="609"/>
      <c r="F2" s="609"/>
    </row>
    <row r="3" spans="1:6">
      <c r="A3" s="374"/>
      <c r="B3" s="381" t="s">
        <v>385</v>
      </c>
      <c r="C3" s="376"/>
      <c r="D3" s="608"/>
      <c r="E3" s="609"/>
      <c r="F3" s="609"/>
    </row>
    <row r="4" spans="1:6" ht="13.9" customHeight="1">
      <c r="A4" s="378"/>
      <c r="B4" s="379"/>
      <c r="C4" s="380"/>
      <c r="D4" s="610"/>
      <c r="E4" s="610"/>
      <c r="F4" s="610"/>
    </row>
    <row r="5" spans="1:6" ht="18" customHeight="1">
      <c r="A5" s="378"/>
      <c r="B5" s="1065" t="s">
        <v>386</v>
      </c>
      <c r="C5" s="1066"/>
      <c r="D5" s="1066"/>
      <c r="E5" s="1066"/>
      <c r="F5" s="610"/>
    </row>
    <row r="6" spans="1:6" ht="13.9" customHeight="1">
      <c r="A6" s="378"/>
      <c r="B6" s="379"/>
      <c r="C6" s="380"/>
      <c r="D6" s="610"/>
      <c r="E6" s="610"/>
      <c r="F6" s="610"/>
    </row>
    <row r="7" spans="1:6" ht="13.9" customHeight="1">
      <c r="A7" s="382" t="s">
        <v>387</v>
      </c>
      <c r="B7" s="383" t="s">
        <v>388</v>
      </c>
      <c r="C7" s="384" t="s">
        <v>389</v>
      </c>
      <c r="D7" s="611" t="s">
        <v>390</v>
      </c>
      <c r="E7" s="611" t="s">
        <v>391</v>
      </c>
      <c r="F7" s="611" t="s">
        <v>15</v>
      </c>
    </row>
    <row r="8" spans="1:6" ht="13.9" customHeight="1">
      <c r="A8" s="378"/>
      <c r="B8" s="379"/>
      <c r="C8" s="380"/>
      <c r="D8" s="610"/>
      <c r="E8" s="610"/>
      <c r="F8" s="610"/>
    </row>
    <row r="9" spans="1:6" ht="157.5" customHeight="1">
      <c r="A9" s="385"/>
      <c r="B9" s="1067" t="s">
        <v>392</v>
      </c>
      <c r="C9" s="1068"/>
      <c r="D9" s="1068"/>
      <c r="E9" s="1068"/>
      <c r="F9" s="610"/>
    </row>
    <row r="10" spans="1:6" ht="155.25" customHeight="1">
      <c r="A10" s="386"/>
      <c r="B10" s="1069" t="s">
        <v>1311</v>
      </c>
      <c r="C10" s="1064"/>
      <c r="D10" s="1064"/>
      <c r="E10" s="1064"/>
      <c r="F10" s="612"/>
    </row>
    <row r="11" spans="1:6" ht="67.5" customHeight="1">
      <c r="A11" s="386"/>
      <c r="B11" s="1069" t="s">
        <v>393</v>
      </c>
      <c r="C11" s="1064"/>
      <c r="D11" s="1064"/>
      <c r="E11" s="1064"/>
      <c r="F11" s="612"/>
    </row>
    <row r="12" spans="1:6" ht="64.5" customHeight="1">
      <c r="A12" s="386"/>
      <c r="B12" s="1070" t="s">
        <v>394</v>
      </c>
      <c r="C12" s="1064"/>
      <c r="D12" s="1064"/>
      <c r="E12" s="1064"/>
      <c r="F12" s="612"/>
    </row>
    <row r="13" spans="1:6" ht="117.75" customHeight="1">
      <c r="A13" s="386"/>
      <c r="B13" s="1063" t="s">
        <v>395</v>
      </c>
      <c r="C13" s="1064"/>
      <c r="D13" s="1064"/>
      <c r="E13" s="1064"/>
      <c r="F13" s="612"/>
    </row>
    <row r="14" spans="1:6" ht="13.9" customHeight="1">
      <c r="A14" s="378"/>
      <c r="B14" s="379"/>
      <c r="C14" s="380"/>
      <c r="D14" s="610"/>
      <c r="E14" s="610"/>
      <c r="F14" s="610"/>
    </row>
    <row r="15" spans="1:6">
      <c r="A15" s="385"/>
      <c r="B15" s="387"/>
      <c r="C15" s="380"/>
      <c r="D15" s="608"/>
      <c r="E15" s="610"/>
      <c r="F15" s="610"/>
    </row>
    <row r="16" spans="1:6">
      <c r="A16" s="385"/>
      <c r="B16" s="387"/>
      <c r="C16" s="380"/>
      <c r="D16" s="608"/>
      <c r="E16" s="610"/>
      <c r="F16" s="610"/>
    </row>
    <row r="17" spans="1:7">
      <c r="A17" s="386" t="s">
        <v>26</v>
      </c>
      <c r="B17" s="388" t="s">
        <v>396</v>
      </c>
      <c r="C17" s="389"/>
      <c r="D17" s="613"/>
      <c r="E17" s="613"/>
      <c r="F17" s="613"/>
    </row>
    <row r="18" spans="1:7">
      <c r="A18" s="386"/>
      <c r="B18" s="390" t="s">
        <v>397</v>
      </c>
      <c r="C18" s="389"/>
      <c r="D18" s="613"/>
      <c r="E18" s="613"/>
      <c r="F18" s="613"/>
    </row>
    <row r="19" spans="1:7" ht="90" customHeight="1">
      <c r="A19" s="391" t="s">
        <v>26</v>
      </c>
      <c r="B19" s="392" t="s">
        <v>846</v>
      </c>
      <c r="C19" s="614"/>
      <c r="D19" s="615"/>
      <c r="E19" s="615"/>
      <c r="F19" s="615"/>
    </row>
    <row r="20" spans="1:7" ht="29.25" customHeight="1">
      <c r="A20" s="391"/>
      <c r="B20" s="452" t="s">
        <v>847</v>
      </c>
      <c r="C20" s="614"/>
      <c r="D20" s="615"/>
      <c r="E20" s="615"/>
      <c r="F20" s="615"/>
    </row>
    <row r="21" spans="1:7">
      <c r="A21" s="393"/>
      <c r="B21" s="394" t="s">
        <v>398</v>
      </c>
      <c r="C21" s="616" t="s">
        <v>104</v>
      </c>
      <c r="D21" s="617">
        <v>68</v>
      </c>
      <c r="E21" s="617"/>
      <c r="F21" s="617">
        <f>D21*E21</f>
        <v>0</v>
      </c>
    </row>
    <row r="22" spans="1:7">
      <c r="A22" s="405"/>
      <c r="B22" s="407"/>
      <c r="C22" s="618"/>
      <c r="D22" s="610"/>
      <c r="E22" s="610"/>
      <c r="F22" s="610"/>
    </row>
    <row r="23" spans="1:7">
      <c r="A23" s="391"/>
      <c r="B23" s="395"/>
      <c r="C23" s="614"/>
      <c r="D23" s="615"/>
      <c r="E23" s="615"/>
      <c r="F23" s="615"/>
    </row>
    <row r="24" spans="1:7" ht="165.75">
      <c r="A24" s="391" t="s">
        <v>27</v>
      </c>
      <c r="B24" s="396" t="s">
        <v>848</v>
      </c>
      <c r="C24" s="619"/>
      <c r="D24" s="608"/>
      <c r="E24" s="608"/>
      <c r="F24" s="608"/>
    </row>
    <row r="25" spans="1:7" ht="29.25" customHeight="1">
      <c r="A25" s="391"/>
      <c r="B25" s="452" t="s">
        <v>849</v>
      </c>
      <c r="C25" s="619"/>
      <c r="D25" s="608"/>
      <c r="E25" s="608"/>
      <c r="F25" s="608"/>
    </row>
    <row r="26" spans="1:7">
      <c r="A26" s="393"/>
      <c r="B26" s="394" t="s">
        <v>398</v>
      </c>
      <c r="C26" s="616" t="s">
        <v>104</v>
      </c>
      <c r="D26" s="617">
        <v>102</v>
      </c>
      <c r="E26" s="617"/>
      <c r="F26" s="617">
        <f>D26*E26</f>
        <v>0</v>
      </c>
    </row>
    <row r="27" spans="1:7">
      <c r="A27" s="405"/>
      <c r="B27" s="407"/>
      <c r="C27" s="618"/>
      <c r="D27" s="610"/>
      <c r="E27" s="610"/>
      <c r="F27" s="610"/>
    </row>
    <row r="28" spans="1:7">
      <c r="A28" s="391"/>
      <c r="B28" s="397"/>
      <c r="C28" s="619"/>
      <c r="D28" s="608"/>
      <c r="E28" s="608"/>
      <c r="F28" s="608"/>
      <c r="G28" s="584"/>
    </row>
    <row r="29" spans="1:7" ht="165" customHeight="1">
      <c r="A29" s="391" t="s">
        <v>29</v>
      </c>
      <c r="B29" s="396" t="s">
        <v>399</v>
      </c>
      <c r="C29" s="619"/>
      <c r="D29" s="608"/>
      <c r="E29" s="608"/>
      <c r="F29" s="608"/>
      <c r="G29" s="584"/>
    </row>
    <row r="30" spans="1:7" ht="30.75" customHeight="1">
      <c r="A30" s="391"/>
      <c r="B30" s="452" t="s">
        <v>850</v>
      </c>
      <c r="C30" s="619"/>
      <c r="D30" s="608"/>
      <c r="E30" s="608"/>
      <c r="F30" s="608"/>
      <c r="G30" s="584"/>
    </row>
    <row r="31" spans="1:7">
      <c r="A31" s="393"/>
      <c r="B31" s="394" t="s">
        <v>398</v>
      </c>
      <c r="C31" s="616" t="s">
        <v>104</v>
      </c>
      <c r="D31" s="617">
        <v>47</v>
      </c>
      <c r="E31" s="617"/>
      <c r="F31" s="617">
        <f>D31*E31</f>
        <v>0</v>
      </c>
    </row>
    <row r="32" spans="1:7">
      <c r="A32" s="405"/>
      <c r="B32" s="407"/>
      <c r="C32" s="618"/>
      <c r="D32" s="610"/>
      <c r="E32" s="610"/>
      <c r="F32" s="610"/>
    </row>
    <row r="33" spans="1:10">
      <c r="A33" s="391"/>
      <c r="B33" s="397"/>
      <c r="C33" s="619"/>
      <c r="D33" s="608"/>
      <c r="E33" s="608"/>
      <c r="F33" s="608"/>
    </row>
    <row r="34" spans="1:10" ht="113.25" customHeight="1">
      <c r="A34" s="398" t="s">
        <v>31</v>
      </c>
      <c r="B34" s="399" t="s">
        <v>851</v>
      </c>
      <c r="C34" s="400"/>
      <c r="D34" s="620"/>
      <c r="E34" s="621"/>
      <c r="F34" s="608"/>
    </row>
    <row r="35" spans="1:10" ht="30" customHeight="1">
      <c r="A35" s="398"/>
      <c r="B35" s="452" t="s">
        <v>852</v>
      </c>
      <c r="C35" s="400"/>
      <c r="D35" s="620"/>
      <c r="E35" s="621"/>
      <c r="F35" s="608"/>
    </row>
    <row r="36" spans="1:10">
      <c r="A36" s="401"/>
      <c r="B36" s="402" t="s">
        <v>400</v>
      </c>
      <c r="C36" s="403" t="s">
        <v>104</v>
      </c>
      <c r="D36" s="622">
        <v>1</v>
      </c>
      <c r="E36" s="617"/>
      <c r="F36" s="617">
        <f>D36*E36</f>
        <v>0</v>
      </c>
    </row>
    <row r="37" spans="1:10">
      <c r="A37" s="587"/>
      <c r="B37" s="585"/>
      <c r="C37" s="586"/>
      <c r="D37" s="623"/>
      <c r="E37" s="610"/>
      <c r="F37" s="610"/>
    </row>
    <row r="38" spans="1:10">
      <c r="A38" s="404"/>
      <c r="B38" s="399"/>
      <c r="C38" s="400"/>
      <c r="D38" s="620"/>
      <c r="E38" s="621"/>
      <c r="F38" s="608"/>
    </row>
    <row r="39" spans="1:10" ht="116.25" customHeight="1">
      <c r="A39" s="391" t="s">
        <v>32</v>
      </c>
      <c r="B39" s="396" t="s">
        <v>853</v>
      </c>
      <c r="C39" s="619"/>
      <c r="D39" s="608"/>
      <c r="E39" s="608"/>
      <c r="F39" s="608"/>
    </row>
    <row r="40" spans="1:10" ht="25.5">
      <c r="A40" s="391"/>
      <c r="B40" s="452" t="s">
        <v>854</v>
      </c>
      <c r="C40" s="619"/>
      <c r="D40" s="608"/>
      <c r="E40" s="608"/>
      <c r="F40" s="608"/>
    </row>
    <row r="41" spans="1:10">
      <c r="A41" s="393"/>
      <c r="B41" s="394" t="s">
        <v>398</v>
      </c>
      <c r="C41" s="616" t="s">
        <v>181</v>
      </c>
      <c r="D41" s="617">
        <v>15</v>
      </c>
      <c r="E41" s="617"/>
      <c r="F41" s="617">
        <f>D41*E41</f>
        <v>0</v>
      </c>
    </row>
    <row r="42" spans="1:10">
      <c r="A42" s="405"/>
      <c r="B42" s="407"/>
      <c r="C42" s="618"/>
      <c r="D42" s="610"/>
      <c r="E42" s="610"/>
      <c r="F42" s="610"/>
    </row>
    <row r="43" spans="1:10">
      <c r="A43" s="391"/>
      <c r="B43" s="397"/>
      <c r="C43" s="619"/>
      <c r="D43" s="608"/>
      <c r="E43" s="608"/>
      <c r="F43" s="608"/>
    </row>
    <row r="44" spans="1:10" ht="178.5">
      <c r="A44" s="391" t="s">
        <v>33</v>
      </c>
      <c r="B44" s="396" t="s">
        <v>401</v>
      </c>
      <c r="C44" s="619"/>
      <c r="D44" s="608"/>
      <c r="E44" s="608"/>
      <c r="F44" s="608"/>
    </row>
    <row r="45" spans="1:10" ht="29.25" customHeight="1">
      <c r="A45" s="391"/>
      <c r="B45" s="452" t="s">
        <v>855</v>
      </c>
      <c r="C45" s="619"/>
      <c r="D45" s="608"/>
      <c r="E45" s="608"/>
      <c r="F45" s="608"/>
    </row>
    <row r="46" spans="1:10">
      <c r="A46" s="393"/>
      <c r="B46" s="394" t="s">
        <v>398</v>
      </c>
      <c r="C46" s="616" t="s">
        <v>104</v>
      </c>
      <c r="D46" s="617">
        <v>6</v>
      </c>
      <c r="E46" s="617"/>
      <c r="F46" s="617">
        <f>D46*E46</f>
        <v>0</v>
      </c>
    </row>
    <row r="47" spans="1:10" ht="15" customHeight="1">
      <c r="A47" s="405"/>
      <c r="B47" s="407"/>
      <c r="C47" s="618"/>
      <c r="D47" s="610"/>
      <c r="E47" s="610"/>
      <c r="F47" s="610"/>
    </row>
    <row r="48" spans="1:10">
      <c r="A48" s="391"/>
      <c r="B48" s="397"/>
      <c r="C48" s="619"/>
      <c r="D48" s="608"/>
      <c r="E48" s="608"/>
      <c r="F48" s="608"/>
      <c r="I48" s="588"/>
      <c r="J48" s="589"/>
    </row>
    <row r="49" spans="1:10" ht="127.5">
      <c r="A49" s="391" t="s">
        <v>35</v>
      </c>
      <c r="B49" s="396" t="s">
        <v>856</v>
      </c>
      <c r="C49" s="619"/>
      <c r="D49" s="608"/>
      <c r="E49" s="608"/>
      <c r="F49" s="608"/>
      <c r="I49" s="588"/>
      <c r="J49" s="589"/>
    </row>
    <row r="50" spans="1:10" ht="30" customHeight="1">
      <c r="A50" s="391"/>
      <c r="B50" s="452" t="s">
        <v>857</v>
      </c>
      <c r="C50" s="619"/>
      <c r="D50" s="608"/>
      <c r="E50" s="608"/>
      <c r="F50" s="608"/>
      <c r="I50" s="590"/>
      <c r="J50" s="589"/>
    </row>
    <row r="51" spans="1:10">
      <c r="A51" s="393"/>
      <c r="B51" s="394" t="s">
        <v>398</v>
      </c>
      <c r="C51" s="616" t="s">
        <v>104</v>
      </c>
      <c r="D51" s="617">
        <v>10</v>
      </c>
      <c r="E51" s="617"/>
      <c r="F51" s="617">
        <f>D51*E51</f>
        <v>0</v>
      </c>
    </row>
    <row r="52" spans="1:10">
      <c r="A52" s="405"/>
      <c r="B52" s="407"/>
      <c r="C52" s="618"/>
      <c r="D52" s="610"/>
      <c r="E52" s="610"/>
      <c r="F52" s="610"/>
    </row>
    <row r="53" spans="1:10">
      <c r="A53" s="391"/>
      <c r="B53" s="397"/>
      <c r="C53" s="619"/>
      <c r="D53" s="608"/>
      <c r="E53" s="608"/>
      <c r="F53" s="608"/>
    </row>
    <row r="54" spans="1:10" ht="165" customHeight="1">
      <c r="A54" s="391" t="s">
        <v>37</v>
      </c>
      <c r="B54" s="396" t="s">
        <v>858</v>
      </c>
      <c r="C54" s="619"/>
      <c r="D54" s="608"/>
      <c r="E54" s="608"/>
      <c r="F54" s="608"/>
    </row>
    <row r="55" spans="1:10" ht="30" customHeight="1">
      <c r="A55" s="391"/>
      <c r="B55" s="452" t="s">
        <v>859</v>
      </c>
      <c r="C55" s="619"/>
      <c r="D55" s="608"/>
      <c r="E55" s="608"/>
      <c r="F55" s="608"/>
    </row>
    <row r="56" spans="1:10" ht="15" customHeight="1">
      <c r="A56" s="393"/>
      <c r="B56" s="394" t="s">
        <v>398</v>
      </c>
      <c r="C56" s="616" t="s">
        <v>104</v>
      </c>
      <c r="D56" s="617">
        <v>10</v>
      </c>
      <c r="E56" s="617"/>
      <c r="F56" s="617">
        <f>D56*E56</f>
        <v>0</v>
      </c>
    </row>
    <row r="57" spans="1:10" ht="15" customHeight="1">
      <c r="A57" s="405"/>
      <c r="B57" s="407"/>
      <c r="C57" s="618"/>
      <c r="D57" s="610"/>
      <c r="E57" s="610"/>
      <c r="F57" s="610"/>
    </row>
    <row r="58" spans="1:10">
      <c r="A58" s="391"/>
      <c r="B58" s="397"/>
      <c r="C58" s="619"/>
      <c r="D58" s="608"/>
      <c r="E58" s="608"/>
      <c r="F58" s="608"/>
      <c r="H58" s="591"/>
      <c r="I58" s="592"/>
    </row>
    <row r="59" spans="1:10" ht="293.25">
      <c r="A59" s="391" t="s">
        <v>39</v>
      </c>
      <c r="B59" s="396" t="s">
        <v>860</v>
      </c>
      <c r="C59" s="619"/>
      <c r="D59" s="608"/>
      <c r="E59" s="608"/>
      <c r="F59" s="608"/>
      <c r="H59" s="591"/>
      <c r="I59" s="592"/>
    </row>
    <row r="60" spans="1:10" ht="31.5" customHeight="1">
      <c r="A60" s="391"/>
      <c r="B60" s="452" t="s">
        <v>861</v>
      </c>
      <c r="C60" s="619"/>
      <c r="D60" s="608"/>
      <c r="E60" s="608"/>
      <c r="F60" s="608"/>
      <c r="H60" s="591"/>
      <c r="I60" s="592"/>
    </row>
    <row r="61" spans="1:10" ht="15" customHeight="1">
      <c r="A61" s="393"/>
      <c r="B61" s="394" t="s">
        <v>398</v>
      </c>
      <c r="C61" s="616" t="s">
        <v>104</v>
      </c>
      <c r="D61" s="617">
        <v>30</v>
      </c>
      <c r="E61" s="617"/>
      <c r="F61" s="617">
        <f>D61*E61</f>
        <v>0</v>
      </c>
      <c r="H61" s="591"/>
      <c r="I61" s="592"/>
    </row>
    <row r="62" spans="1:10">
      <c r="A62" s="405"/>
      <c r="B62" s="407"/>
      <c r="C62" s="618"/>
      <c r="D62" s="610"/>
      <c r="E62" s="610"/>
      <c r="F62" s="610"/>
      <c r="H62" s="591"/>
      <c r="I62" s="592"/>
    </row>
    <row r="63" spans="1:10">
      <c r="A63" s="391"/>
      <c r="B63" s="397"/>
      <c r="C63" s="619"/>
      <c r="D63" s="608"/>
      <c r="E63" s="608"/>
      <c r="F63" s="608"/>
      <c r="H63" s="591"/>
      <c r="I63" s="592"/>
    </row>
    <row r="64" spans="1:10" ht="181.5" customHeight="1">
      <c r="A64" s="391" t="s">
        <v>40</v>
      </c>
      <c r="B64" s="396" t="s">
        <v>862</v>
      </c>
      <c r="C64" s="619"/>
      <c r="D64" s="608"/>
      <c r="E64" s="608"/>
      <c r="F64" s="608"/>
      <c r="H64" s="591"/>
      <c r="I64" s="592"/>
    </row>
    <row r="65" spans="1:9" ht="30" customHeight="1">
      <c r="A65" s="391"/>
      <c r="B65" s="452" t="s">
        <v>863</v>
      </c>
      <c r="C65" s="619"/>
      <c r="D65" s="608"/>
      <c r="E65" s="608"/>
      <c r="F65" s="608"/>
      <c r="H65" s="591"/>
      <c r="I65" s="592"/>
    </row>
    <row r="66" spans="1:9">
      <c r="A66" s="393"/>
      <c r="B66" s="394" t="s">
        <v>398</v>
      </c>
      <c r="C66" s="616" t="s">
        <v>104</v>
      </c>
      <c r="D66" s="617">
        <v>15</v>
      </c>
      <c r="E66" s="617"/>
      <c r="F66" s="617">
        <f>D66*E66</f>
        <v>0</v>
      </c>
      <c r="H66" s="591"/>
      <c r="I66" s="592"/>
    </row>
    <row r="67" spans="1:9">
      <c r="A67" s="405"/>
      <c r="B67" s="407"/>
      <c r="C67" s="618"/>
      <c r="D67" s="610"/>
      <c r="E67" s="610"/>
      <c r="F67" s="610"/>
      <c r="H67" s="591"/>
      <c r="I67" s="592"/>
    </row>
    <row r="68" spans="1:9">
      <c r="A68" s="391"/>
      <c r="B68" s="397"/>
      <c r="C68" s="619"/>
      <c r="D68" s="608"/>
      <c r="E68" s="608"/>
      <c r="F68" s="608"/>
      <c r="H68" s="591"/>
      <c r="I68" s="592"/>
    </row>
    <row r="69" spans="1:9" ht="168" customHeight="1">
      <c r="A69" s="391" t="s">
        <v>42</v>
      </c>
      <c r="B69" s="396" t="s">
        <v>848</v>
      </c>
      <c r="C69" s="619"/>
      <c r="D69" s="608"/>
      <c r="E69" s="608"/>
      <c r="F69" s="608"/>
      <c r="H69" s="591"/>
      <c r="I69" s="592"/>
    </row>
    <row r="70" spans="1:9" ht="29.25" customHeight="1">
      <c r="A70" s="391"/>
      <c r="B70" s="452" t="s">
        <v>864</v>
      </c>
      <c r="C70" s="619"/>
      <c r="D70" s="608"/>
      <c r="E70" s="608"/>
      <c r="F70" s="608"/>
      <c r="I70" s="593"/>
    </row>
    <row r="71" spans="1:9">
      <c r="A71" s="393"/>
      <c r="B71" s="394" t="s">
        <v>398</v>
      </c>
      <c r="C71" s="616" t="s">
        <v>104</v>
      </c>
      <c r="D71" s="617">
        <v>3</v>
      </c>
      <c r="E71" s="617"/>
      <c r="F71" s="617">
        <f>D71*E71</f>
        <v>0</v>
      </c>
    </row>
    <row r="72" spans="1:9">
      <c r="A72" s="405"/>
      <c r="B72" s="407"/>
      <c r="C72" s="618"/>
      <c r="D72" s="610"/>
      <c r="E72" s="610"/>
      <c r="F72" s="610"/>
    </row>
    <row r="73" spans="1:9">
      <c r="A73" s="391"/>
      <c r="B73" s="397"/>
      <c r="C73" s="619"/>
      <c r="D73" s="608"/>
      <c r="E73" s="608"/>
      <c r="F73" s="608"/>
      <c r="H73" s="591"/>
      <c r="I73" s="592"/>
    </row>
    <row r="74" spans="1:9" ht="178.5" customHeight="1">
      <c r="A74" s="391" t="s">
        <v>44</v>
      </c>
      <c r="B74" s="396" t="s">
        <v>865</v>
      </c>
      <c r="C74" s="619"/>
      <c r="D74" s="608"/>
      <c r="E74" s="608"/>
      <c r="F74" s="608"/>
      <c r="H74" s="591"/>
      <c r="I74" s="592"/>
    </row>
    <row r="75" spans="1:9" ht="27.75" customHeight="1">
      <c r="A75" s="391"/>
      <c r="B75" s="452" t="s">
        <v>866</v>
      </c>
      <c r="C75" s="619"/>
      <c r="D75" s="608"/>
      <c r="E75" s="608"/>
      <c r="F75" s="608"/>
      <c r="H75" s="591"/>
      <c r="I75" s="592"/>
    </row>
    <row r="76" spans="1:9">
      <c r="A76" s="393"/>
      <c r="B76" s="394" t="s">
        <v>398</v>
      </c>
      <c r="C76" s="616" t="s">
        <v>104</v>
      </c>
      <c r="D76" s="617">
        <v>8</v>
      </c>
      <c r="E76" s="617"/>
      <c r="F76" s="617">
        <f>D76*E76</f>
        <v>0</v>
      </c>
      <c r="H76" s="591"/>
      <c r="I76" s="592"/>
    </row>
    <row r="77" spans="1:9">
      <c r="A77" s="405"/>
      <c r="B77" s="407"/>
      <c r="C77" s="618"/>
      <c r="D77" s="610"/>
      <c r="E77" s="610"/>
      <c r="F77" s="610"/>
      <c r="H77" s="591"/>
      <c r="I77" s="592"/>
    </row>
    <row r="78" spans="1:9">
      <c r="A78" s="391"/>
      <c r="B78" s="397"/>
      <c r="C78" s="619"/>
      <c r="D78" s="608"/>
      <c r="E78" s="608"/>
      <c r="F78" s="608"/>
      <c r="H78" s="592"/>
      <c r="I78" s="592"/>
    </row>
    <row r="79" spans="1:9" ht="120.75" customHeight="1">
      <c r="A79" s="391" t="s">
        <v>46</v>
      </c>
      <c r="B79" s="396" t="s">
        <v>867</v>
      </c>
      <c r="C79" s="619"/>
      <c r="D79" s="608"/>
      <c r="E79" s="608"/>
      <c r="F79" s="608"/>
      <c r="H79" s="592"/>
      <c r="I79" s="592"/>
    </row>
    <row r="80" spans="1:9" ht="25.5">
      <c r="A80" s="391"/>
      <c r="B80" s="452" t="s">
        <v>868</v>
      </c>
      <c r="C80" s="619"/>
      <c r="D80" s="608"/>
      <c r="E80" s="608"/>
      <c r="F80" s="608"/>
      <c r="H80" s="592"/>
      <c r="I80" s="592"/>
    </row>
    <row r="81" spans="1:12">
      <c r="A81" s="393"/>
      <c r="B81" s="394" t="s">
        <v>398</v>
      </c>
      <c r="C81" s="616" t="s">
        <v>181</v>
      </c>
      <c r="D81" s="617">
        <v>16</v>
      </c>
      <c r="E81" s="617"/>
      <c r="F81" s="617">
        <f>D81*E81</f>
        <v>0</v>
      </c>
    </row>
    <row r="82" spans="1:12">
      <c r="A82" s="405"/>
      <c r="B82" s="407"/>
      <c r="C82" s="618"/>
      <c r="D82" s="610"/>
      <c r="E82" s="610"/>
      <c r="F82" s="610"/>
    </row>
    <row r="83" spans="1:12">
      <c r="A83" s="391"/>
      <c r="B83" s="397"/>
      <c r="C83" s="619"/>
      <c r="D83" s="608"/>
      <c r="E83" s="608"/>
      <c r="F83" s="608"/>
      <c r="I83" s="593"/>
    </row>
    <row r="84" spans="1:12" ht="120" customHeight="1">
      <c r="A84" s="405" t="s">
        <v>47</v>
      </c>
      <c r="B84" s="406" t="s">
        <v>869</v>
      </c>
      <c r="C84" s="618"/>
      <c r="D84" s="610"/>
      <c r="E84" s="610"/>
      <c r="F84" s="610"/>
    </row>
    <row r="85" spans="1:12" ht="25.5">
      <c r="A85" s="405"/>
      <c r="B85" s="452" t="s">
        <v>870</v>
      </c>
      <c r="C85" s="618"/>
      <c r="D85" s="610"/>
      <c r="E85" s="610"/>
      <c r="F85" s="610"/>
    </row>
    <row r="86" spans="1:12">
      <c r="A86" s="393"/>
      <c r="B86" s="394" t="s">
        <v>398</v>
      </c>
      <c r="C86" s="616" t="s">
        <v>181</v>
      </c>
      <c r="D86" s="617">
        <v>22</v>
      </c>
      <c r="E86" s="617"/>
      <c r="F86" s="617">
        <f>D86*E86</f>
        <v>0</v>
      </c>
      <c r="H86" s="591"/>
      <c r="I86" s="592"/>
    </row>
    <row r="87" spans="1:12">
      <c r="A87" s="405"/>
      <c r="B87" s="407"/>
      <c r="C87" s="618"/>
      <c r="D87" s="610"/>
      <c r="E87" s="610"/>
      <c r="F87" s="610"/>
      <c r="G87" s="594"/>
      <c r="H87" s="591"/>
      <c r="I87" s="592"/>
      <c r="J87" s="595"/>
      <c r="K87" s="591"/>
      <c r="L87" s="592"/>
    </row>
    <row r="88" spans="1:12">
      <c r="A88" s="405"/>
      <c r="B88" s="407"/>
      <c r="C88" s="618"/>
      <c r="D88" s="610"/>
      <c r="E88" s="610"/>
      <c r="F88" s="610"/>
      <c r="G88" s="594"/>
      <c r="H88" s="591"/>
      <c r="I88" s="592"/>
      <c r="J88" s="595"/>
      <c r="K88" s="591"/>
      <c r="L88" s="592"/>
    </row>
    <row r="89" spans="1:12" ht="142.5" customHeight="1">
      <c r="A89" s="391" t="s">
        <v>49</v>
      </c>
      <c r="B89" s="396" t="s">
        <v>871</v>
      </c>
      <c r="C89" s="619"/>
      <c r="D89" s="608"/>
      <c r="E89" s="608"/>
      <c r="F89" s="608"/>
      <c r="H89" s="591"/>
      <c r="I89" s="592"/>
    </row>
    <row r="90" spans="1:12" ht="25.5">
      <c r="A90" s="391"/>
      <c r="B90" s="452" t="s">
        <v>872</v>
      </c>
      <c r="C90" s="619"/>
      <c r="D90" s="608"/>
      <c r="E90" s="608"/>
      <c r="F90" s="608"/>
      <c r="G90" s="594"/>
      <c r="H90" s="596"/>
      <c r="I90" s="597"/>
      <c r="J90" s="595"/>
      <c r="K90" s="596"/>
      <c r="L90" s="597"/>
    </row>
    <row r="91" spans="1:12">
      <c r="A91" s="393"/>
      <c r="B91" s="394" t="s">
        <v>398</v>
      </c>
      <c r="C91" s="616" t="s">
        <v>104</v>
      </c>
      <c r="D91" s="617">
        <v>5</v>
      </c>
      <c r="E91" s="617"/>
      <c r="F91" s="617">
        <f>D91*E91</f>
        <v>0</v>
      </c>
      <c r="H91" s="596"/>
      <c r="I91" s="597"/>
    </row>
    <row r="92" spans="1:12">
      <c r="A92" s="405"/>
      <c r="B92" s="407"/>
      <c r="C92" s="618"/>
      <c r="D92" s="610"/>
      <c r="E92" s="610"/>
      <c r="F92" s="610"/>
      <c r="H92" s="596"/>
      <c r="I92" s="597"/>
    </row>
    <row r="93" spans="1:12">
      <c r="A93" s="391"/>
      <c r="B93" s="397"/>
      <c r="C93" s="619"/>
      <c r="D93" s="608"/>
      <c r="E93" s="608"/>
      <c r="F93" s="608"/>
      <c r="H93" s="596"/>
      <c r="I93" s="597"/>
    </row>
    <row r="94" spans="1:12" ht="128.25" customHeight="1">
      <c r="A94" s="391" t="s">
        <v>50</v>
      </c>
      <c r="B94" s="392" t="s">
        <v>873</v>
      </c>
      <c r="C94" s="614"/>
      <c r="D94" s="615"/>
      <c r="E94" s="615"/>
      <c r="F94" s="615"/>
      <c r="H94" s="596"/>
      <c r="I94" s="597"/>
    </row>
    <row r="95" spans="1:12" ht="31.5" customHeight="1">
      <c r="A95" s="391"/>
      <c r="B95" s="452" t="s">
        <v>874</v>
      </c>
      <c r="C95" s="614"/>
      <c r="D95" s="615"/>
      <c r="E95" s="615"/>
      <c r="F95" s="615"/>
    </row>
    <row r="96" spans="1:12">
      <c r="A96" s="393"/>
      <c r="B96" s="394" t="s">
        <v>398</v>
      </c>
      <c r="C96" s="616" t="s">
        <v>104</v>
      </c>
      <c r="D96" s="617">
        <v>8</v>
      </c>
      <c r="E96" s="617"/>
      <c r="F96" s="617">
        <f>D96*E96</f>
        <v>0</v>
      </c>
    </row>
    <row r="97" spans="1:15">
      <c r="A97" s="405"/>
      <c r="B97" s="407"/>
      <c r="C97" s="618"/>
      <c r="D97" s="610"/>
      <c r="E97" s="610"/>
      <c r="F97" s="610"/>
      <c r="H97" s="591"/>
      <c r="I97" s="592"/>
    </row>
    <row r="98" spans="1:15">
      <c r="A98" s="391"/>
      <c r="B98" s="395"/>
      <c r="C98" s="614"/>
      <c r="D98" s="615"/>
      <c r="E98" s="615"/>
      <c r="F98" s="615"/>
      <c r="H98" s="591"/>
      <c r="I98" s="592"/>
    </row>
    <row r="99" spans="1:15" ht="117.75" customHeight="1">
      <c r="A99" s="391" t="s">
        <v>52</v>
      </c>
      <c r="B99" s="392" t="s">
        <v>875</v>
      </c>
      <c r="C99" s="614"/>
      <c r="D99" s="615"/>
      <c r="E99" s="615"/>
      <c r="F99" s="615"/>
      <c r="H99" s="591"/>
      <c r="I99" s="592"/>
    </row>
    <row r="100" spans="1:15" ht="30" customHeight="1">
      <c r="A100" s="391"/>
      <c r="B100" s="452" t="s">
        <v>876</v>
      </c>
      <c r="C100" s="614"/>
      <c r="D100" s="615"/>
      <c r="E100" s="615"/>
      <c r="F100" s="615"/>
      <c r="H100" s="591"/>
      <c r="I100" s="592"/>
    </row>
    <row r="101" spans="1:15">
      <c r="A101" s="393"/>
      <c r="B101" s="394" t="s">
        <v>398</v>
      </c>
      <c r="C101" s="616" t="s">
        <v>104</v>
      </c>
      <c r="D101" s="617">
        <v>10</v>
      </c>
      <c r="E101" s="617"/>
      <c r="F101" s="617">
        <f>D101*E101</f>
        <v>0</v>
      </c>
      <c r="H101" s="591"/>
      <c r="I101" s="592"/>
    </row>
    <row r="102" spans="1:15">
      <c r="A102" s="405"/>
      <c r="B102" s="407"/>
      <c r="C102" s="618"/>
      <c r="D102" s="610"/>
      <c r="E102" s="610"/>
      <c r="F102" s="610"/>
      <c r="H102" s="591"/>
      <c r="I102" s="592"/>
    </row>
    <row r="103" spans="1:15">
      <c r="A103" s="391"/>
      <c r="B103" s="395"/>
      <c r="C103" s="614"/>
      <c r="D103" s="615"/>
      <c r="E103" s="615"/>
      <c r="F103" s="615"/>
      <c r="H103" s="591"/>
      <c r="I103" s="592"/>
    </row>
    <row r="104" spans="1:15" ht="165" customHeight="1">
      <c r="A104" s="391" t="s">
        <v>54</v>
      </c>
      <c r="B104" s="408" t="s">
        <v>877</v>
      </c>
      <c r="C104" s="619"/>
      <c r="D104" s="624"/>
      <c r="E104" s="624"/>
      <c r="F104" s="624"/>
      <c r="H104" s="591"/>
      <c r="I104" s="592"/>
    </row>
    <row r="105" spans="1:15" ht="28.5" customHeight="1">
      <c r="A105" s="391"/>
      <c r="B105" s="452" t="s">
        <v>878</v>
      </c>
      <c r="C105" s="619"/>
      <c r="D105" s="624"/>
      <c r="E105" s="624"/>
      <c r="F105" s="624"/>
      <c r="G105" s="594"/>
      <c r="H105" s="591"/>
      <c r="I105" s="592"/>
      <c r="J105" s="595"/>
      <c r="K105" s="591"/>
      <c r="L105" s="592"/>
    </row>
    <row r="106" spans="1:15">
      <c r="A106" s="401"/>
      <c r="B106" s="402" t="s">
        <v>400</v>
      </c>
      <c r="C106" s="403" t="s">
        <v>104</v>
      </c>
      <c r="D106" s="622">
        <v>12</v>
      </c>
      <c r="E106" s="625"/>
      <c r="F106" s="625">
        <f>D106*E106</f>
        <v>0</v>
      </c>
      <c r="G106" s="594"/>
      <c r="H106" s="591"/>
      <c r="I106" s="592"/>
      <c r="J106" s="595"/>
      <c r="K106" s="591"/>
      <c r="L106" s="592"/>
    </row>
    <row r="107" spans="1:15">
      <c r="A107" s="409"/>
      <c r="B107" s="410"/>
      <c r="C107" s="626"/>
      <c r="D107" s="608"/>
      <c r="E107" s="608"/>
      <c r="F107" s="608"/>
      <c r="H107" s="591"/>
      <c r="I107" s="592"/>
    </row>
    <row r="108" spans="1:15" ht="103.5" customHeight="1">
      <c r="A108" s="391" t="s">
        <v>55</v>
      </c>
      <c r="B108" s="396" t="s">
        <v>879</v>
      </c>
      <c r="C108" s="619"/>
      <c r="D108" s="624"/>
      <c r="E108" s="624"/>
      <c r="F108" s="624"/>
      <c r="H108" s="591"/>
      <c r="I108" s="592"/>
    </row>
    <row r="109" spans="1:15" ht="27.75" customHeight="1">
      <c r="A109" s="391"/>
      <c r="B109" s="452" t="s">
        <v>880</v>
      </c>
      <c r="C109" s="619"/>
      <c r="D109" s="624"/>
      <c r="E109" s="624"/>
      <c r="F109" s="624"/>
      <c r="H109" s="591"/>
      <c r="I109" s="592"/>
    </row>
    <row r="110" spans="1:15">
      <c r="A110" s="393"/>
      <c r="B110" s="394" t="s">
        <v>398</v>
      </c>
      <c r="C110" s="616" t="s">
        <v>104</v>
      </c>
      <c r="D110" s="617">
        <v>20</v>
      </c>
      <c r="E110" s="617"/>
      <c r="F110" s="617">
        <f>D110*E110</f>
        <v>0</v>
      </c>
      <c r="H110" s="591"/>
      <c r="I110" s="592"/>
    </row>
    <row r="111" spans="1:15">
      <c r="A111" s="405"/>
      <c r="B111" s="407"/>
      <c r="C111" s="618"/>
      <c r="D111" s="610"/>
      <c r="E111" s="610"/>
      <c r="F111" s="610"/>
      <c r="G111" s="598"/>
      <c r="H111" s="599"/>
      <c r="I111" s="600"/>
      <c r="J111" s="601"/>
      <c r="K111" s="596"/>
      <c r="L111" s="597"/>
      <c r="N111" s="591"/>
      <c r="O111" s="592"/>
    </row>
    <row r="112" spans="1:15">
      <c r="A112" s="411"/>
      <c r="B112" s="397"/>
      <c r="C112" s="619"/>
      <c r="D112" s="624"/>
      <c r="E112" s="627"/>
      <c r="F112" s="627"/>
      <c r="G112" s="598"/>
      <c r="H112" s="602"/>
      <c r="I112" s="603"/>
      <c r="J112" s="604"/>
      <c r="K112" s="605"/>
      <c r="L112" s="606"/>
      <c r="N112" s="591"/>
      <c r="O112" s="592"/>
    </row>
    <row r="113" spans="1:9" ht="141" customHeight="1">
      <c r="A113" s="391" t="s">
        <v>402</v>
      </c>
      <c r="B113" s="396" t="s">
        <v>881</v>
      </c>
      <c r="C113" s="619"/>
      <c r="D113" s="608"/>
      <c r="E113" s="608"/>
      <c r="F113" s="608"/>
      <c r="H113" s="591"/>
      <c r="I113" s="592"/>
    </row>
    <row r="114" spans="1:9" ht="30.75" customHeight="1">
      <c r="A114" s="391"/>
      <c r="B114" s="452" t="s">
        <v>882</v>
      </c>
      <c r="C114" s="619"/>
      <c r="D114" s="608"/>
      <c r="E114" s="608"/>
      <c r="F114" s="608"/>
      <c r="I114" s="593"/>
    </row>
    <row r="115" spans="1:9">
      <c r="A115" s="393"/>
      <c r="B115" s="394" t="s">
        <v>398</v>
      </c>
      <c r="C115" s="616" t="s">
        <v>104</v>
      </c>
      <c r="D115" s="617">
        <v>12</v>
      </c>
      <c r="E115" s="617"/>
      <c r="F115" s="617">
        <f>D115*E115</f>
        <v>0</v>
      </c>
      <c r="H115" s="591"/>
      <c r="I115" s="592"/>
    </row>
    <row r="116" spans="1:9">
      <c r="A116" s="405"/>
      <c r="B116" s="407"/>
      <c r="C116" s="618"/>
      <c r="D116" s="610"/>
      <c r="E116" s="610"/>
      <c r="F116" s="610"/>
      <c r="H116" s="591"/>
      <c r="I116" s="592"/>
    </row>
    <row r="117" spans="1:9">
      <c r="A117" s="391"/>
      <c r="B117" s="397"/>
      <c r="C117" s="619"/>
      <c r="D117" s="608"/>
      <c r="E117" s="608"/>
      <c r="F117" s="608"/>
      <c r="H117" s="591"/>
      <c r="I117" s="592"/>
    </row>
    <row r="118" spans="1:9" ht="165" customHeight="1">
      <c r="A118" s="391" t="s">
        <v>403</v>
      </c>
      <c r="B118" s="396" t="s">
        <v>1312</v>
      </c>
      <c r="C118" s="619"/>
      <c r="D118" s="608"/>
      <c r="E118" s="608"/>
      <c r="F118" s="608"/>
      <c r="H118" s="591"/>
      <c r="I118" s="592"/>
    </row>
    <row r="119" spans="1:9" ht="29.25" customHeight="1">
      <c r="A119" s="391"/>
      <c r="B119" s="452" t="s">
        <v>883</v>
      </c>
      <c r="C119" s="619"/>
      <c r="D119" s="608"/>
      <c r="E119" s="608"/>
      <c r="F119" s="608"/>
      <c r="H119" s="591"/>
      <c r="I119" s="592"/>
    </row>
    <row r="120" spans="1:9">
      <c r="A120" s="393"/>
      <c r="B120" s="394" t="s">
        <v>398</v>
      </c>
      <c r="C120" s="616" t="s">
        <v>104</v>
      </c>
      <c r="D120" s="617">
        <v>6</v>
      </c>
      <c r="E120" s="617"/>
      <c r="F120" s="617">
        <f>D120*E120</f>
        <v>0</v>
      </c>
      <c r="H120" s="591"/>
      <c r="I120" s="592"/>
    </row>
    <row r="121" spans="1:9">
      <c r="A121" s="405"/>
      <c r="B121" s="407"/>
      <c r="C121" s="618"/>
      <c r="D121" s="610"/>
      <c r="E121" s="610"/>
      <c r="F121" s="610"/>
      <c r="H121" s="591"/>
      <c r="I121" s="592"/>
    </row>
    <row r="122" spans="1:9">
      <c r="A122" s="391"/>
      <c r="B122" s="397"/>
      <c r="C122" s="619"/>
      <c r="D122" s="608"/>
      <c r="E122" s="608"/>
      <c r="F122" s="608"/>
      <c r="H122" s="591"/>
      <c r="I122" s="592"/>
    </row>
    <row r="123" spans="1:9" ht="156" customHeight="1">
      <c r="A123" s="391" t="s">
        <v>404</v>
      </c>
      <c r="B123" s="399" t="s">
        <v>884</v>
      </c>
      <c r="C123" s="619"/>
      <c r="D123" s="608"/>
      <c r="E123" s="608"/>
      <c r="F123" s="608"/>
    </row>
    <row r="124" spans="1:9" ht="27" customHeight="1">
      <c r="A124" s="391"/>
      <c r="B124" s="452" t="s">
        <v>885</v>
      </c>
      <c r="C124" s="619"/>
      <c r="D124" s="608"/>
      <c r="E124" s="608"/>
      <c r="F124" s="608"/>
    </row>
    <row r="125" spans="1:9">
      <c r="A125" s="393"/>
      <c r="B125" s="394" t="s">
        <v>398</v>
      </c>
      <c r="C125" s="616" t="s">
        <v>104</v>
      </c>
      <c r="D125" s="617">
        <v>14</v>
      </c>
      <c r="E125" s="617"/>
      <c r="F125" s="617">
        <f>D125*E125</f>
        <v>0</v>
      </c>
    </row>
    <row r="126" spans="1:9">
      <c r="A126" s="405"/>
      <c r="B126" s="407"/>
      <c r="C126" s="618"/>
      <c r="D126" s="610"/>
      <c r="E126" s="610"/>
      <c r="F126" s="610"/>
    </row>
    <row r="127" spans="1:9">
      <c r="A127" s="391"/>
      <c r="B127" s="397"/>
      <c r="C127" s="619"/>
      <c r="D127" s="608"/>
      <c r="E127" s="608"/>
      <c r="F127" s="608"/>
    </row>
    <row r="128" spans="1:9" ht="141.75" customHeight="1">
      <c r="A128" s="391" t="s">
        <v>405</v>
      </c>
      <c r="B128" s="396" t="s">
        <v>886</v>
      </c>
      <c r="C128" s="619"/>
      <c r="D128" s="608"/>
      <c r="E128" s="608"/>
      <c r="F128" s="608"/>
    </row>
    <row r="129" spans="1:6" ht="31.5" customHeight="1">
      <c r="A129" s="391"/>
      <c r="B129" s="452" t="s">
        <v>887</v>
      </c>
      <c r="C129" s="619"/>
      <c r="D129" s="608"/>
      <c r="E129" s="608"/>
      <c r="F129" s="608"/>
    </row>
    <row r="130" spans="1:6">
      <c r="A130" s="393"/>
      <c r="B130" s="394" t="s">
        <v>398</v>
      </c>
      <c r="C130" s="616" t="s">
        <v>104</v>
      </c>
      <c r="D130" s="617">
        <v>8</v>
      </c>
      <c r="E130" s="617"/>
      <c r="F130" s="617">
        <f>D130*E130</f>
        <v>0</v>
      </c>
    </row>
    <row r="131" spans="1:6">
      <c r="A131" s="405"/>
      <c r="B131" s="407"/>
      <c r="C131" s="618"/>
      <c r="D131" s="610"/>
      <c r="E131" s="610"/>
      <c r="F131" s="610"/>
    </row>
    <row r="132" spans="1:6">
      <c r="A132" s="391"/>
      <c r="B132" s="397"/>
      <c r="C132" s="619"/>
      <c r="D132" s="608"/>
      <c r="E132" s="608"/>
      <c r="F132" s="608"/>
    </row>
    <row r="133" spans="1:6" ht="153.75" customHeight="1">
      <c r="A133" s="391" t="s">
        <v>406</v>
      </c>
      <c r="B133" s="399" t="s">
        <v>888</v>
      </c>
      <c r="C133" s="619"/>
      <c r="D133" s="608"/>
      <c r="E133" s="608"/>
      <c r="F133" s="608"/>
    </row>
    <row r="134" spans="1:6" ht="25.5">
      <c r="A134" s="391"/>
      <c r="B134" s="452" t="s">
        <v>889</v>
      </c>
      <c r="C134" s="619"/>
      <c r="D134" s="608"/>
      <c r="E134" s="608"/>
      <c r="F134" s="608"/>
    </row>
    <row r="135" spans="1:6">
      <c r="A135" s="393"/>
      <c r="B135" s="394" t="s">
        <v>398</v>
      </c>
      <c r="C135" s="616" t="s">
        <v>104</v>
      </c>
      <c r="D135" s="617">
        <v>5</v>
      </c>
      <c r="E135" s="617"/>
      <c r="F135" s="617">
        <f>D135*E135</f>
        <v>0</v>
      </c>
    </row>
    <row r="136" spans="1:6">
      <c r="A136" s="405"/>
      <c r="B136" s="407"/>
      <c r="C136" s="618"/>
      <c r="D136" s="610"/>
      <c r="E136" s="610"/>
      <c r="F136" s="610"/>
    </row>
    <row r="137" spans="1:6">
      <c r="A137" s="391"/>
      <c r="B137" s="397"/>
      <c r="C137" s="619"/>
      <c r="D137" s="608"/>
      <c r="E137" s="608"/>
      <c r="F137" s="608"/>
    </row>
    <row r="138" spans="1:6" ht="153.75" customHeight="1">
      <c r="A138" s="391" t="s">
        <v>407</v>
      </c>
      <c r="B138" s="399" t="s">
        <v>890</v>
      </c>
      <c r="C138" s="619"/>
      <c r="D138" s="608"/>
      <c r="E138" s="608"/>
      <c r="F138" s="608"/>
    </row>
    <row r="139" spans="1:6" ht="25.5">
      <c r="A139" s="391"/>
      <c r="B139" s="452" t="s">
        <v>891</v>
      </c>
      <c r="C139" s="619"/>
      <c r="D139" s="608"/>
      <c r="E139" s="608"/>
      <c r="F139" s="608"/>
    </row>
    <row r="140" spans="1:6">
      <c r="A140" s="393"/>
      <c r="B140" s="394" t="s">
        <v>398</v>
      </c>
      <c r="C140" s="616" t="s">
        <v>104</v>
      </c>
      <c r="D140" s="617">
        <v>3</v>
      </c>
      <c r="E140" s="617"/>
      <c r="F140" s="617">
        <f>D140*E140</f>
        <v>0</v>
      </c>
    </row>
    <row r="141" spans="1:6">
      <c r="A141" s="405"/>
      <c r="B141" s="407"/>
      <c r="C141" s="618"/>
      <c r="D141" s="610"/>
      <c r="E141" s="610"/>
      <c r="F141" s="610"/>
    </row>
    <row r="142" spans="1:6" ht="15" customHeight="1">
      <c r="A142" s="391"/>
      <c r="B142" s="397"/>
      <c r="C142" s="619"/>
      <c r="D142" s="608"/>
      <c r="E142" s="608"/>
      <c r="F142" s="608"/>
    </row>
    <row r="143" spans="1:6" ht="165.75">
      <c r="A143" s="391" t="s">
        <v>408</v>
      </c>
      <c r="B143" s="399" t="s">
        <v>892</v>
      </c>
      <c r="C143" s="619"/>
      <c r="D143" s="608"/>
      <c r="E143" s="608"/>
      <c r="F143" s="608"/>
    </row>
    <row r="144" spans="1:6" ht="25.5">
      <c r="A144" s="391"/>
      <c r="B144" s="452" t="s">
        <v>893</v>
      </c>
      <c r="C144" s="619"/>
      <c r="D144" s="608"/>
      <c r="E144" s="608"/>
      <c r="F144" s="608"/>
    </row>
    <row r="145" spans="1:6">
      <c r="A145" s="393"/>
      <c r="B145" s="394" t="s">
        <v>398</v>
      </c>
      <c r="C145" s="616" t="s">
        <v>104</v>
      </c>
      <c r="D145" s="617">
        <v>7</v>
      </c>
      <c r="E145" s="617"/>
      <c r="F145" s="617">
        <f>D145*E145</f>
        <v>0</v>
      </c>
    </row>
    <row r="146" spans="1:6">
      <c r="A146" s="405"/>
      <c r="B146" s="407"/>
      <c r="C146" s="618"/>
      <c r="D146" s="610"/>
      <c r="E146" s="610"/>
      <c r="F146" s="610"/>
    </row>
    <row r="147" spans="1:6">
      <c r="A147" s="391"/>
      <c r="B147" s="397"/>
      <c r="C147" s="619"/>
      <c r="D147" s="608"/>
      <c r="E147" s="608"/>
      <c r="F147" s="608"/>
    </row>
    <row r="148" spans="1:6" ht="183" customHeight="1">
      <c r="A148" s="391" t="s">
        <v>409</v>
      </c>
      <c r="B148" s="396" t="s">
        <v>894</v>
      </c>
      <c r="C148" s="619"/>
      <c r="D148" s="608"/>
      <c r="E148" s="608"/>
      <c r="F148" s="608"/>
    </row>
    <row r="149" spans="1:6" ht="29.25" customHeight="1">
      <c r="A149" s="391"/>
      <c r="B149" s="452" t="s">
        <v>895</v>
      </c>
      <c r="C149" s="619"/>
      <c r="D149" s="608"/>
      <c r="E149" s="608"/>
      <c r="F149" s="608"/>
    </row>
    <row r="150" spans="1:6" ht="15.75" customHeight="1">
      <c r="A150" s="393"/>
      <c r="B150" s="394" t="s">
        <v>398</v>
      </c>
      <c r="C150" s="616" t="s">
        <v>104</v>
      </c>
      <c r="D150" s="617">
        <v>11</v>
      </c>
      <c r="E150" s="617"/>
      <c r="F150" s="617">
        <f>D150*E150</f>
        <v>0</v>
      </c>
    </row>
    <row r="151" spans="1:6">
      <c r="A151" s="405"/>
      <c r="B151" s="407"/>
      <c r="C151" s="618"/>
      <c r="D151" s="610"/>
      <c r="E151" s="610"/>
      <c r="F151" s="610"/>
    </row>
    <row r="152" spans="1:6">
      <c r="A152" s="391"/>
      <c r="B152" s="397"/>
      <c r="C152" s="619"/>
      <c r="D152" s="608"/>
      <c r="E152" s="608"/>
      <c r="F152" s="608"/>
    </row>
    <row r="153" spans="1:6" ht="181.5" customHeight="1">
      <c r="A153" s="391" t="s">
        <v>410</v>
      </c>
      <c r="B153" s="396" t="s">
        <v>896</v>
      </c>
      <c r="C153" s="619"/>
      <c r="D153" s="608"/>
      <c r="E153" s="608"/>
      <c r="F153" s="608"/>
    </row>
    <row r="154" spans="1:6" ht="30.75" customHeight="1">
      <c r="A154" s="391"/>
      <c r="B154" s="452" t="s">
        <v>897</v>
      </c>
      <c r="C154" s="619"/>
      <c r="D154" s="608"/>
      <c r="E154" s="608"/>
      <c r="F154" s="608"/>
    </row>
    <row r="155" spans="1:6">
      <c r="A155" s="393"/>
      <c r="B155" s="394" t="s">
        <v>398</v>
      </c>
      <c r="C155" s="616" t="s">
        <v>104</v>
      </c>
      <c r="D155" s="617">
        <v>11</v>
      </c>
      <c r="E155" s="617"/>
      <c r="F155" s="617">
        <f>D155*E155</f>
        <v>0</v>
      </c>
    </row>
    <row r="156" spans="1:6">
      <c r="A156" s="405"/>
      <c r="B156" s="407"/>
      <c r="C156" s="618"/>
      <c r="D156" s="610"/>
      <c r="E156" s="610"/>
      <c r="F156" s="610"/>
    </row>
    <row r="157" spans="1:6">
      <c r="A157" s="391"/>
      <c r="B157" s="397"/>
      <c r="C157" s="619"/>
      <c r="D157" s="608"/>
      <c r="E157" s="608"/>
      <c r="F157" s="608"/>
    </row>
    <row r="158" spans="1:6" ht="102">
      <c r="A158" s="391" t="s">
        <v>411</v>
      </c>
      <c r="B158" s="396" t="s">
        <v>898</v>
      </c>
      <c r="C158" s="619"/>
      <c r="D158" s="608"/>
      <c r="E158" s="608"/>
      <c r="F158" s="608"/>
    </row>
    <row r="159" spans="1:6" ht="38.25">
      <c r="A159" s="391"/>
      <c r="B159" s="452" t="s">
        <v>899</v>
      </c>
      <c r="C159" s="619"/>
      <c r="D159" s="608"/>
      <c r="E159" s="608"/>
      <c r="F159" s="608"/>
    </row>
    <row r="160" spans="1:6">
      <c r="A160" s="393"/>
      <c r="B160" s="394" t="s">
        <v>398</v>
      </c>
      <c r="C160" s="616" t="s">
        <v>104</v>
      </c>
      <c r="D160" s="617">
        <v>30</v>
      </c>
      <c r="E160" s="617"/>
      <c r="F160" s="617">
        <f>D160*E160</f>
        <v>0</v>
      </c>
    </row>
    <row r="161" spans="1:6">
      <c r="A161" s="405"/>
      <c r="B161" s="407"/>
      <c r="C161" s="618"/>
      <c r="D161" s="610"/>
      <c r="E161" s="610"/>
      <c r="F161" s="610"/>
    </row>
    <row r="162" spans="1:6">
      <c r="A162" s="391"/>
      <c r="B162" s="397"/>
      <c r="C162" s="619"/>
      <c r="D162" s="608"/>
      <c r="E162" s="608"/>
      <c r="F162" s="608"/>
    </row>
    <row r="163" spans="1:6" ht="146.25" customHeight="1">
      <c r="A163" s="391" t="s">
        <v>412</v>
      </c>
      <c r="B163" s="396" t="s">
        <v>900</v>
      </c>
      <c r="C163" s="619"/>
      <c r="D163" s="608"/>
      <c r="E163" s="608"/>
      <c r="F163" s="608"/>
    </row>
    <row r="164" spans="1:6" ht="43.5" customHeight="1">
      <c r="A164" s="391"/>
      <c r="B164" s="452" t="s">
        <v>901</v>
      </c>
      <c r="C164" s="619"/>
      <c r="D164" s="608"/>
      <c r="E164" s="608"/>
      <c r="F164" s="608"/>
    </row>
    <row r="165" spans="1:6">
      <c r="A165" s="393"/>
      <c r="B165" s="394" t="s">
        <v>398</v>
      </c>
      <c r="C165" s="616" t="s">
        <v>104</v>
      </c>
      <c r="D165" s="617">
        <v>84</v>
      </c>
      <c r="E165" s="617"/>
      <c r="F165" s="617">
        <f>D165*E165</f>
        <v>0</v>
      </c>
    </row>
    <row r="166" spans="1:6">
      <c r="A166" s="405"/>
      <c r="B166" s="407"/>
      <c r="C166" s="618"/>
      <c r="D166" s="610"/>
      <c r="E166" s="610"/>
      <c r="F166" s="610"/>
    </row>
    <row r="167" spans="1:6">
      <c r="A167" s="391"/>
      <c r="B167" s="397"/>
      <c r="C167" s="619"/>
      <c r="D167" s="608"/>
      <c r="E167" s="608"/>
      <c r="F167" s="608"/>
    </row>
    <row r="168" spans="1:6" ht="105.75" customHeight="1">
      <c r="A168" s="391" t="s">
        <v>413</v>
      </c>
      <c r="B168" s="396" t="s">
        <v>902</v>
      </c>
      <c r="C168" s="619"/>
      <c r="D168" s="608"/>
      <c r="E168" s="608"/>
      <c r="F168" s="608"/>
    </row>
    <row r="169" spans="1:6" ht="38.25" customHeight="1">
      <c r="A169" s="391"/>
      <c r="B169" s="452" t="s">
        <v>903</v>
      </c>
      <c r="C169" s="619"/>
      <c r="D169" s="608"/>
      <c r="E169" s="608"/>
      <c r="F169" s="608"/>
    </row>
    <row r="170" spans="1:6">
      <c r="A170" s="393"/>
      <c r="B170" s="394" t="s">
        <v>398</v>
      </c>
      <c r="C170" s="616" t="s">
        <v>104</v>
      </c>
      <c r="D170" s="617">
        <v>55</v>
      </c>
      <c r="E170" s="617"/>
      <c r="F170" s="617">
        <f>D170*E170</f>
        <v>0</v>
      </c>
    </row>
    <row r="171" spans="1:6">
      <c r="A171" s="405"/>
      <c r="B171" s="407"/>
      <c r="C171" s="618"/>
      <c r="D171" s="610"/>
      <c r="E171" s="610"/>
      <c r="F171" s="610"/>
    </row>
    <row r="172" spans="1:6">
      <c r="A172" s="391"/>
      <c r="B172" s="397"/>
      <c r="C172" s="619"/>
      <c r="D172" s="608"/>
      <c r="E172" s="608"/>
      <c r="F172" s="608"/>
    </row>
    <row r="173" spans="1:6" ht="15" customHeight="1">
      <c r="A173" s="391" t="s">
        <v>414</v>
      </c>
      <c r="B173" s="396" t="s">
        <v>904</v>
      </c>
      <c r="C173" s="619"/>
      <c r="D173" s="608"/>
      <c r="E173" s="608"/>
      <c r="F173" s="608"/>
    </row>
    <row r="174" spans="1:6" ht="38.25">
      <c r="A174" s="391"/>
      <c r="B174" s="452" t="s">
        <v>905</v>
      </c>
      <c r="C174" s="619"/>
      <c r="D174" s="608"/>
      <c r="E174" s="608"/>
      <c r="F174" s="608"/>
    </row>
    <row r="175" spans="1:6">
      <c r="A175" s="393"/>
      <c r="B175" s="394" t="s">
        <v>398</v>
      </c>
      <c r="C175" s="616" t="s">
        <v>104</v>
      </c>
      <c r="D175" s="617">
        <v>103</v>
      </c>
      <c r="E175" s="617"/>
      <c r="F175" s="617">
        <f>D175*E175</f>
        <v>0</v>
      </c>
    </row>
    <row r="176" spans="1:6">
      <c r="A176" s="405"/>
      <c r="B176" s="407"/>
      <c r="C176" s="618"/>
      <c r="D176" s="610"/>
      <c r="E176" s="610"/>
      <c r="F176" s="610"/>
    </row>
    <row r="177" spans="1:6">
      <c r="A177" s="391"/>
      <c r="B177" s="397"/>
      <c r="C177" s="619"/>
      <c r="D177" s="608"/>
      <c r="E177" s="608"/>
      <c r="F177" s="608"/>
    </row>
    <row r="178" spans="1:6" ht="166.5" customHeight="1">
      <c r="A178" s="391" t="s">
        <v>415</v>
      </c>
      <c r="B178" s="396" t="s">
        <v>848</v>
      </c>
      <c r="C178" s="619"/>
      <c r="D178" s="608"/>
      <c r="E178" s="608"/>
      <c r="F178" s="608"/>
    </row>
    <row r="179" spans="1:6" ht="39.75" customHeight="1">
      <c r="A179" s="391"/>
      <c r="B179" s="452" t="s">
        <v>906</v>
      </c>
      <c r="C179" s="619"/>
      <c r="D179" s="608"/>
      <c r="E179" s="608"/>
      <c r="F179" s="608"/>
    </row>
    <row r="180" spans="1:6">
      <c r="A180" s="393"/>
      <c r="B180" s="394" t="s">
        <v>398</v>
      </c>
      <c r="C180" s="616" t="s">
        <v>104</v>
      </c>
      <c r="D180" s="617">
        <v>163</v>
      </c>
      <c r="E180" s="617"/>
      <c r="F180" s="617">
        <f>D180*E180</f>
        <v>0</v>
      </c>
    </row>
    <row r="181" spans="1:6">
      <c r="A181" s="405"/>
      <c r="B181" s="407"/>
      <c r="C181" s="618"/>
      <c r="D181" s="610"/>
      <c r="E181" s="610"/>
      <c r="F181" s="610"/>
    </row>
    <row r="182" spans="1:6">
      <c r="A182" s="391"/>
      <c r="B182" s="397"/>
      <c r="C182" s="619"/>
      <c r="D182" s="608"/>
      <c r="E182" s="608"/>
      <c r="F182" s="608"/>
    </row>
    <row r="183" spans="1:6" ht="166.5" customHeight="1">
      <c r="A183" s="391" t="s">
        <v>416</v>
      </c>
      <c r="B183" s="396" t="s">
        <v>907</v>
      </c>
      <c r="C183" s="619"/>
      <c r="D183" s="608"/>
      <c r="E183" s="608"/>
      <c r="F183" s="608"/>
    </row>
    <row r="184" spans="1:6" ht="40.5" customHeight="1">
      <c r="A184" s="391"/>
      <c r="B184" s="452" t="s">
        <v>908</v>
      </c>
      <c r="C184" s="619"/>
      <c r="D184" s="608"/>
      <c r="E184" s="608"/>
      <c r="F184" s="608"/>
    </row>
    <row r="185" spans="1:6" ht="15" customHeight="1">
      <c r="A185" s="393"/>
      <c r="B185" s="394" t="s">
        <v>398</v>
      </c>
      <c r="C185" s="616" t="s">
        <v>104</v>
      </c>
      <c r="D185" s="617">
        <v>106</v>
      </c>
      <c r="E185" s="617"/>
      <c r="F185" s="617">
        <f>D185*E185</f>
        <v>0</v>
      </c>
    </row>
    <row r="186" spans="1:6">
      <c r="A186" s="405"/>
      <c r="B186" s="407"/>
      <c r="C186" s="618"/>
      <c r="D186" s="610"/>
      <c r="E186" s="610"/>
      <c r="F186" s="610"/>
    </row>
    <row r="187" spans="1:6">
      <c r="A187" s="391"/>
      <c r="B187" s="397"/>
      <c r="C187" s="619"/>
      <c r="D187" s="608"/>
      <c r="E187" s="608"/>
      <c r="F187" s="608"/>
    </row>
    <row r="188" spans="1:6" ht="130.5" customHeight="1">
      <c r="A188" s="391" t="s">
        <v>417</v>
      </c>
      <c r="B188" s="396" t="s">
        <v>909</v>
      </c>
      <c r="C188" s="619"/>
      <c r="D188" s="608"/>
      <c r="E188" s="608"/>
      <c r="F188" s="608"/>
    </row>
    <row r="189" spans="1:6" ht="41.25" customHeight="1">
      <c r="A189" s="391"/>
      <c r="B189" s="452" t="s">
        <v>910</v>
      </c>
      <c r="C189" s="619"/>
      <c r="D189" s="608"/>
      <c r="E189" s="608"/>
      <c r="F189" s="608"/>
    </row>
    <row r="190" spans="1:6">
      <c r="A190" s="393"/>
      <c r="B190" s="394" t="s">
        <v>398</v>
      </c>
      <c r="C190" s="616" t="s">
        <v>104</v>
      </c>
      <c r="D190" s="617">
        <v>83</v>
      </c>
      <c r="E190" s="617"/>
      <c r="F190" s="617">
        <f>D190*E190</f>
        <v>0</v>
      </c>
    </row>
    <row r="191" spans="1:6">
      <c r="A191" s="405"/>
      <c r="B191" s="407"/>
      <c r="C191" s="618"/>
      <c r="D191" s="610"/>
      <c r="E191" s="610"/>
      <c r="F191" s="610"/>
    </row>
    <row r="192" spans="1:6" ht="15" customHeight="1">
      <c r="A192" s="391"/>
      <c r="B192" s="397"/>
      <c r="C192" s="619"/>
      <c r="D192" s="608"/>
      <c r="E192" s="608"/>
      <c r="F192" s="608"/>
    </row>
    <row r="193" spans="1:6" ht="129" customHeight="1">
      <c r="A193" s="391" t="s">
        <v>418</v>
      </c>
      <c r="B193" s="396" t="s">
        <v>911</v>
      </c>
      <c r="C193" s="619"/>
      <c r="D193" s="608"/>
      <c r="E193" s="608"/>
      <c r="F193" s="608"/>
    </row>
    <row r="194" spans="1:6" ht="32.25" customHeight="1">
      <c r="A194" s="391"/>
      <c r="B194" s="452" t="s">
        <v>912</v>
      </c>
      <c r="C194" s="619"/>
      <c r="D194" s="608"/>
      <c r="E194" s="608"/>
      <c r="F194" s="608"/>
    </row>
    <row r="195" spans="1:6" ht="13.5" customHeight="1">
      <c r="A195" s="393"/>
      <c r="B195" s="394" t="s">
        <v>398</v>
      </c>
      <c r="C195" s="616" t="s">
        <v>104</v>
      </c>
      <c r="D195" s="617">
        <v>9</v>
      </c>
      <c r="E195" s="617"/>
      <c r="F195" s="617">
        <f>D195*E195</f>
        <v>0</v>
      </c>
    </row>
    <row r="196" spans="1:6" ht="13.5" customHeight="1">
      <c r="A196" s="405"/>
      <c r="B196" s="407"/>
      <c r="C196" s="618"/>
      <c r="D196" s="610"/>
      <c r="E196" s="610"/>
      <c r="F196" s="610"/>
    </row>
    <row r="197" spans="1:6" ht="15" customHeight="1">
      <c r="A197" s="391"/>
      <c r="B197" s="397"/>
      <c r="C197" s="619"/>
      <c r="D197" s="608"/>
      <c r="E197" s="608"/>
      <c r="F197" s="608"/>
    </row>
    <row r="198" spans="1:6" ht="115.5" customHeight="1">
      <c r="A198" s="391" t="s">
        <v>419</v>
      </c>
      <c r="B198" s="392" t="s">
        <v>913</v>
      </c>
      <c r="C198" s="614"/>
      <c r="D198" s="615"/>
      <c r="E198" s="615"/>
      <c r="F198" s="615"/>
    </row>
    <row r="199" spans="1:6" ht="41.25" customHeight="1">
      <c r="A199" s="391"/>
      <c r="B199" s="452" t="s">
        <v>914</v>
      </c>
      <c r="C199" s="614"/>
      <c r="D199" s="615"/>
      <c r="E199" s="615"/>
      <c r="F199" s="615"/>
    </row>
    <row r="200" spans="1:6">
      <c r="A200" s="393"/>
      <c r="B200" s="394" t="s">
        <v>398</v>
      </c>
      <c r="C200" s="616" t="s">
        <v>104</v>
      </c>
      <c r="D200" s="617">
        <v>60</v>
      </c>
      <c r="E200" s="617"/>
      <c r="F200" s="617">
        <f>D200*E200</f>
        <v>0</v>
      </c>
    </row>
    <row r="201" spans="1:6">
      <c r="A201" s="405"/>
      <c r="B201" s="407"/>
      <c r="C201" s="618"/>
      <c r="D201" s="610"/>
      <c r="E201" s="610"/>
      <c r="F201" s="610"/>
    </row>
    <row r="202" spans="1:6" ht="15" customHeight="1">
      <c r="A202" s="249"/>
      <c r="B202" s="412"/>
      <c r="C202" s="628"/>
      <c r="D202" s="629"/>
      <c r="E202" s="629"/>
      <c r="F202" s="629"/>
    </row>
    <row r="203" spans="1:6">
      <c r="A203" s="413"/>
      <c r="B203" s="390" t="s">
        <v>420</v>
      </c>
      <c r="C203" s="628"/>
      <c r="D203" s="630"/>
      <c r="E203" s="631"/>
      <c r="F203" s="630"/>
    </row>
    <row r="204" spans="1:6">
      <c r="A204" s="413"/>
      <c r="B204" s="390"/>
      <c r="C204" s="628"/>
      <c r="D204" s="630"/>
      <c r="E204" s="631"/>
      <c r="F204" s="630"/>
    </row>
    <row r="205" spans="1:6" ht="54.75" customHeight="1">
      <c r="A205" s="413" t="s">
        <v>421</v>
      </c>
      <c r="B205" s="414" t="s">
        <v>422</v>
      </c>
      <c r="C205" s="626"/>
      <c r="D205" s="609"/>
      <c r="E205" s="609"/>
      <c r="F205" s="609"/>
    </row>
    <row r="206" spans="1:6">
      <c r="A206" s="413"/>
      <c r="B206" s="414" t="s">
        <v>423</v>
      </c>
      <c r="C206" s="626"/>
      <c r="D206" s="609"/>
      <c r="E206" s="609"/>
      <c r="F206" s="609"/>
    </row>
    <row r="207" spans="1:6">
      <c r="A207" s="413"/>
      <c r="B207" s="415" t="s">
        <v>424</v>
      </c>
      <c r="C207" s="626"/>
      <c r="D207" s="609"/>
      <c r="E207" s="609"/>
      <c r="F207" s="609"/>
    </row>
    <row r="208" spans="1:6" ht="15" customHeight="1">
      <c r="A208" s="413"/>
      <c r="B208" s="415" t="s">
        <v>425</v>
      </c>
      <c r="C208" s="626"/>
      <c r="D208" s="609"/>
      <c r="E208" s="609"/>
      <c r="F208" s="609"/>
    </row>
    <row r="209" spans="1:6">
      <c r="A209" s="413"/>
      <c r="B209" s="414" t="s">
        <v>426</v>
      </c>
      <c r="C209" s="626"/>
      <c r="D209" s="609"/>
      <c r="E209" s="609"/>
      <c r="F209" s="609"/>
    </row>
    <row r="210" spans="1:6">
      <c r="A210" s="413"/>
      <c r="B210" s="414" t="s">
        <v>427</v>
      </c>
      <c r="C210" s="626"/>
      <c r="D210" s="609"/>
      <c r="E210" s="609"/>
      <c r="F210" s="609"/>
    </row>
    <row r="211" spans="1:6">
      <c r="A211" s="413"/>
      <c r="B211" s="414" t="s">
        <v>428</v>
      </c>
      <c r="C211" s="626"/>
      <c r="D211" s="609"/>
      <c r="E211" s="609"/>
      <c r="F211" s="609"/>
    </row>
    <row r="212" spans="1:6">
      <c r="A212" s="413"/>
      <c r="B212" s="414" t="s">
        <v>429</v>
      </c>
      <c r="C212" s="626"/>
      <c r="D212" s="609"/>
      <c r="E212" s="609"/>
      <c r="F212" s="609"/>
    </row>
    <row r="213" spans="1:6">
      <c r="A213" s="413"/>
      <c r="B213" s="414" t="s">
        <v>430</v>
      </c>
      <c r="C213" s="626"/>
      <c r="D213" s="609"/>
      <c r="E213" s="609"/>
      <c r="F213" s="609"/>
    </row>
    <row r="214" spans="1:6">
      <c r="A214" s="413"/>
      <c r="B214" s="415" t="s">
        <v>431</v>
      </c>
      <c r="C214" s="626"/>
      <c r="D214" s="609"/>
      <c r="E214" s="609"/>
      <c r="F214" s="609"/>
    </row>
    <row r="215" spans="1:6">
      <c r="A215" s="413"/>
      <c r="B215" s="414" t="s">
        <v>432</v>
      </c>
      <c r="C215" s="626"/>
      <c r="D215" s="609"/>
      <c r="E215" s="609"/>
      <c r="F215" s="609"/>
    </row>
    <row r="216" spans="1:6" ht="33" customHeight="1">
      <c r="A216" s="413"/>
      <c r="B216" s="452" t="s">
        <v>915</v>
      </c>
      <c r="C216" s="626"/>
      <c r="D216" s="609"/>
      <c r="E216" s="609"/>
      <c r="F216" s="609"/>
    </row>
    <row r="217" spans="1:6">
      <c r="A217" s="413"/>
      <c r="B217" s="413" t="s">
        <v>433</v>
      </c>
      <c r="C217" s="626" t="s">
        <v>104</v>
      </c>
      <c r="D217" s="609">
        <v>9</v>
      </c>
      <c r="E217" s="609"/>
      <c r="F217" s="609">
        <f>D217*E217</f>
        <v>0</v>
      </c>
    </row>
    <row r="218" spans="1:6">
      <c r="A218" s="413"/>
      <c r="B218" s="413"/>
      <c r="C218" s="626"/>
      <c r="D218" s="609"/>
      <c r="E218" s="609"/>
      <c r="F218" s="609"/>
    </row>
    <row r="219" spans="1:6" ht="51">
      <c r="A219" s="413" t="s">
        <v>434</v>
      </c>
      <c r="B219" s="414" t="s">
        <v>435</v>
      </c>
      <c r="C219" s="626"/>
      <c r="D219" s="609"/>
      <c r="E219" s="609"/>
      <c r="F219" s="609"/>
    </row>
    <row r="220" spans="1:6">
      <c r="A220" s="413"/>
      <c r="B220" s="414" t="s">
        <v>423</v>
      </c>
      <c r="C220" s="626"/>
      <c r="D220" s="609"/>
      <c r="E220" s="609"/>
      <c r="F220" s="609"/>
    </row>
    <row r="221" spans="1:6">
      <c r="A221" s="413"/>
      <c r="B221" s="415" t="s">
        <v>424</v>
      </c>
      <c r="C221" s="626"/>
      <c r="D221" s="609"/>
      <c r="E221" s="609"/>
      <c r="F221" s="609"/>
    </row>
    <row r="222" spans="1:6">
      <c r="A222" s="413"/>
      <c r="B222" s="415" t="s">
        <v>425</v>
      </c>
      <c r="C222" s="626"/>
      <c r="D222" s="609"/>
      <c r="E222" s="609"/>
      <c r="F222" s="609"/>
    </row>
    <row r="223" spans="1:6" ht="15" customHeight="1">
      <c r="A223" s="413"/>
      <c r="B223" s="414" t="s">
        <v>426</v>
      </c>
      <c r="C223" s="626"/>
      <c r="D223" s="609"/>
      <c r="E223" s="609"/>
      <c r="F223" s="609"/>
    </row>
    <row r="224" spans="1:6" ht="15" customHeight="1">
      <c r="A224" s="413"/>
      <c r="B224" s="414" t="s">
        <v>427</v>
      </c>
      <c r="C224" s="626"/>
      <c r="D224" s="609"/>
      <c r="E224" s="609"/>
      <c r="F224" s="609"/>
    </row>
    <row r="225" spans="1:6">
      <c r="A225" s="413"/>
      <c r="B225" s="414" t="s">
        <v>428</v>
      </c>
      <c r="C225" s="626"/>
      <c r="D225" s="609"/>
      <c r="E225" s="609"/>
      <c r="F225" s="609"/>
    </row>
    <row r="226" spans="1:6">
      <c r="A226" s="413"/>
      <c r="B226" s="414" t="s">
        <v>436</v>
      </c>
      <c r="C226" s="626"/>
      <c r="D226" s="609"/>
      <c r="E226" s="609"/>
      <c r="F226" s="609"/>
    </row>
    <row r="227" spans="1:6">
      <c r="A227" s="413"/>
      <c r="B227" s="414" t="s">
        <v>430</v>
      </c>
      <c r="C227" s="626"/>
      <c r="D227" s="609"/>
      <c r="E227" s="609"/>
      <c r="F227" s="609"/>
    </row>
    <row r="228" spans="1:6">
      <c r="A228" s="413"/>
      <c r="B228" s="415" t="s">
        <v>431</v>
      </c>
      <c r="C228" s="626"/>
      <c r="D228" s="609"/>
      <c r="E228" s="609"/>
      <c r="F228" s="609"/>
    </row>
    <row r="229" spans="1:6">
      <c r="A229" s="413"/>
      <c r="B229" s="414" t="s">
        <v>432</v>
      </c>
      <c r="C229" s="626"/>
      <c r="D229" s="609"/>
      <c r="E229" s="609"/>
      <c r="F229" s="609"/>
    </row>
    <row r="230" spans="1:6" ht="25.5">
      <c r="A230" s="413"/>
      <c r="B230" s="452" t="s">
        <v>916</v>
      </c>
      <c r="C230" s="626"/>
      <c r="D230" s="609"/>
      <c r="E230" s="609"/>
      <c r="F230" s="609"/>
    </row>
    <row r="231" spans="1:6">
      <c r="A231" s="413"/>
      <c r="B231" s="413" t="s">
        <v>433</v>
      </c>
      <c r="C231" s="626" t="s">
        <v>104</v>
      </c>
      <c r="D231" s="609">
        <v>1</v>
      </c>
      <c r="E231" s="609"/>
      <c r="F231" s="609">
        <f>D231*E231</f>
        <v>0</v>
      </c>
    </row>
    <row r="232" spans="1:6">
      <c r="A232" s="413"/>
      <c r="B232" s="413"/>
      <c r="C232" s="626"/>
      <c r="D232" s="609"/>
      <c r="E232" s="609"/>
      <c r="F232" s="609"/>
    </row>
    <row r="233" spans="1:6" ht="54.75" customHeight="1">
      <c r="A233" s="413" t="s">
        <v>437</v>
      </c>
      <c r="B233" s="414" t="s">
        <v>438</v>
      </c>
      <c r="C233" s="626"/>
      <c r="D233" s="609"/>
      <c r="E233" s="609"/>
      <c r="F233" s="609"/>
    </row>
    <row r="234" spans="1:6">
      <c r="A234" s="413"/>
      <c r="B234" s="414" t="s">
        <v>423</v>
      </c>
      <c r="C234" s="626"/>
      <c r="D234" s="609"/>
      <c r="E234" s="609"/>
      <c r="F234" s="609"/>
    </row>
    <row r="235" spans="1:6">
      <c r="A235" s="413"/>
      <c r="B235" s="415" t="s">
        <v>424</v>
      </c>
      <c r="C235" s="626"/>
      <c r="D235" s="609"/>
      <c r="E235" s="609"/>
      <c r="F235" s="609"/>
    </row>
    <row r="236" spans="1:6">
      <c r="A236" s="413"/>
      <c r="B236" s="415" t="s">
        <v>425</v>
      </c>
      <c r="C236" s="626"/>
      <c r="D236" s="609"/>
      <c r="E236" s="609"/>
      <c r="F236" s="609"/>
    </row>
    <row r="237" spans="1:6">
      <c r="A237" s="413"/>
      <c r="B237" s="414" t="s">
        <v>439</v>
      </c>
      <c r="C237" s="626"/>
      <c r="D237" s="609"/>
      <c r="E237" s="609"/>
      <c r="F237" s="609"/>
    </row>
    <row r="238" spans="1:6">
      <c r="A238" s="413"/>
      <c r="B238" s="414" t="s">
        <v>427</v>
      </c>
      <c r="C238" s="626"/>
      <c r="D238" s="609"/>
      <c r="E238" s="609"/>
      <c r="F238" s="609"/>
    </row>
    <row r="239" spans="1:6">
      <c r="A239" s="413"/>
      <c r="B239" s="414" t="s">
        <v>428</v>
      </c>
      <c r="C239" s="626"/>
      <c r="D239" s="609"/>
      <c r="E239" s="609"/>
      <c r="F239" s="609"/>
    </row>
    <row r="240" spans="1:6">
      <c r="A240" s="413"/>
      <c r="B240" s="414" t="s">
        <v>440</v>
      </c>
      <c r="C240" s="626"/>
      <c r="D240" s="609"/>
      <c r="E240" s="609"/>
      <c r="F240" s="609"/>
    </row>
    <row r="241" spans="1:6">
      <c r="A241" s="413"/>
      <c r="B241" s="414" t="s">
        <v>430</v>
      </c>
      <c r="C241" s="626"/>
      <c r="D241" s="609"/>
      <c r="E241" s="609"/>
      <c r="F241" s="609"/>
    </row>
    <row r="242" spans="1:6">
      <c r="A242" s="413"/>
      <c r="B242" s="414" t="s">
        <v>432</v>
      </c>
      <c r="C242" s="626"/>
      <c r="D242" s="609"/>
      <c r="E242" s="609"/>
      <c r="F242" s="609"/>
    </row>
    <row r="243" spans="1:6" ht="25.5">
      <c r="A243" s="413"/>
      <c r="B243" s="452" t="s">
        <v>917</v>
      </c>
      <c r="C243" s="626"/>
      <c r="D243" s="609"/>
      <c r="E243" s="609"/>
      <c r="F243" s="609"/>
    </row>
    <row r="244" spans="1:6">
      <c r="A244" s="413"/>
      <c r="B244" s="413" t="s">
        <v>433</v>
      </c>
      <c r="C244" s="626" t="s">
        <v>104</v>
      </c>
      <c r="D244" s="609">
        <v>2</v>
      </c>
      <c r="E244" s="609"/>
      <c r="F244" s="609">
        <f>D244*E244</f>
        <v>0</v>
      </c>
    </row>
    <row r="245" spans="1:6">
      <c r="A245" s="413"/>
      <c r="B245" s="413"/>
      <c r="C245" s="626"/>
      <c r="D245" s="608"/>
      <c r="E245" s="608"/>
      <c r="F245" s="608"/>
    </row>
    <row r="246" spans="1:6" ht="57" customHeight="1">
      <c r="A246" s="413" t="s">
        <v>441</v>
      </c>
      <c r="B246" s="414" t="s">
        <v>442</v>
      </c>
      <c r="C246" s="626"/>
      <c r="D246" s="608"/>
      <c r="E246" s="608"/>
      <c r="F246" s="608"/>
    </row>
    <row r="247" spans="1:6">
      <c r="A247" s="413"/>
      <c r="B247" s="414" t="s">
        <v>423</v>
      </c>
      <c r="C247" s="626"/>
      <c r="D247" s="608"/>
      <c r="E247" s="608"/>
      <c r="F247" s="608"/>
    </row>
    <row r="248" spans="1:6">
      <c r="A248" s="413"/>
      <c r="B248" s="415" t="s">
        <v>424</v>
      </c>
      <c r="C248" s="626"/>
      <c r="D248" s="608"/>
      <c r="E248" s="608"/>
      <c r="F248" s="608"/>
    </row>
    <row r="249" spans="1:6">
      <c r="A249" s="413"/>
      <c r="B249" s="415" t="s">
        <v>425</v>
      </c>
      <c r="C249" s="626"/>
      <c r="D249" s="608"/>
      <c r="E249" s="608"/>
      <c r="F249" s="608"/>
    </row>
    <row r="250" spans="1:6">
      <c r="A250" s="413"/>
      <c r="B250" s="414" t="s">
        <v>443</v>
      </c>
      <c r="C250" s="626"/>
      <c r="D250" s="608"/>
      <c r="E250" s="608"/>
      <c r="F250" s="608"/>
    </row>
    <row r="251" spans="1:6">
      <c r="A251" s="413"/>
      <c r="B251" s="414" t="s">
        <v>427</v>
      </c>
      <c r="C251" s="626"/>
      <c r="D251" s="608"/>
      <c r="E251" s="608"/>
      <c r="F251" s="608"/>
    </row>
    <row r="252" spans="1:6">
      <c r="A252" s="413"/>
      <c r="B252" s="414" t="s">
        <v>428</v>
      </c>
      <c r="C252" s="626"/>
      <c r="D252" s="608"/>
      <c r="E252" s="608"/>
      <c r="F252" s="608"/>
    </row>
    <row r="253" spans="1:6">
      <c r="A253" s="413"/>
      <c r="B253" s="414" t="s">
        <v>429</v>
      </c>
      <c r="C253" s="626"/>
      <c r="D253" s="608"/>
      <c r="E253" s="608"/>
      <c r="F253" s="608"/>
    </row>
    <row r="254" spans="1:6">
      <c r="A254" s="413"/>
      <c r="B254" s="414" t="s">
        <v>430</v>
      </c>
      <c r="C254" s="626"/>
      <c r="D254" s="608"/>
      <c r="E254" s="608"/>
      <c r="F254" s="608"/>
    </row>
    <row r="255" spans="1:6" ht="15" customHeight="1">
      <c r="A255" s="413"/>
      <c r="B255" s="415" t="s">
        <v>444</v>
      </c>
      <c r="C255" s="626"/>
      <c r="D255" s="608"/>
      <c r="E255" s="608"/>
      <c r="F255" s="608"/>
    </row>
    <row r="256" spans="1:6">
      <c r="A256" s="413"/>
      <c r="B256" s="414" t="s">
        <v>432</v>
      </c>
      <c r="C256" s="626"/>
      <c r="D256" s="608"/>
      <c r="E256" s="608"/>
      <c r="F256" s="608"/>
    </row>
    <row r="257" spans="1:6" ht="25.5">
      <c r="A257" s="413"/>
      <c r="B257" s="632" t="s">
        <v>918</v>
      </c>
      <c r="C257" s="626"/>
      <c r="D257" s="608"/>
      <c r="E257" s="608"/>
      <c r="F257" s="608"/>
    </row>
    <row r="258" spans="1:6">
      <c r="A258" s="413"/>
      <c r="B258" s="413" t="s">
        <v>433</v>
      </c>
      <c r="C258" s="626" t="s">
        <v>104</v>
      </c>
      <c r="D258" s="608">
        <v>2</v>
      </c>
      <c r="E258" s="608"/>
      <c r="F258" s="608">
        <f>D258*E258</f>
        <v>0</v>
      </c>
    </row>
    <row r="259" spans="1:6">
      <c r="A259" s="413"/>
      <c r="B259" s="413"/>
      <c r="C259" s="626"/>
      <c r="D259" s="609"/>
      <c r="E259" s="609"/>
      <c r="F259" s="609"/>
    </row>
    <row r="260" spans="1:6" ht="64.5" customHeight="1">
      <c r="A260" s="413" t="s">
        <v>445</v>
      </c>
      <c r="B260" s="414" t="s">
        <v>446</v>
      </c>
      <c r="C260" s="626"/>
      <c r="D260" s="609"/>
      <c r="E260" s="609"/>
      <c r="F260" s="609"/>
    </row>
    <row r="261" spans="1:6">
      <c r="A261" s="413"/>
      <c r="B261" s="414" t="s">
        <v>423</v>
      </c>
      <c r="C261" s="626"/>
      <c r="D261" s="609"/>
      <c r="E261" s="609"/>
      <c r="F261" s="609"/>
    </row>
    <row r="262" spans="1:6">
      <c r="A262" s="413"/>
      <c r="B262" s="415" t="s">
        <v>424</v>
      </c>
      <c r="C262" s="626"/>
      <c r="D262" s="609"/>
      <c r="E262" s="609"/>
      <c r="F262" s="609"/>
    </row>
    <row r="263" spans="1:6">
      <c r="A263" s="413"/>
      <c r="B263" s="415" t="s">
        <v>425</v>
      </c>
      <c r="C263" s="626"/>
      <c r="D263" s="609"/>
      <c r="E263" s="609"/>
      <c r="F263" s="609"/>
    </row>
    <row r="264" spans="1:6">
      <c r="A264" s="413"/>
      <c r="B264" s="414" t="s">
        <v>426</v>
      </c>
      <c r="C264" s="626"/>
      <c r="D264" s="609"/>
      <c r="E264" s="609"/>
      <c r="F264" s="609"/>
    </row>
    <row r="265" spans="1:6">
      <c r="A265" s="413"/>
      <c r="B265" s="414" t="s">
        <v>427</v>
      </c>
      <c r="C265" s="626"/>
      <c r="D265" s="609"/>
      <c r="E265" s="609"/>
      <c r="F265" s="609"/>
    </row>
    <row r="266" spans="1:6">
      <c r="A266" s="413"/>
      <c r="B266" s="414" t="s">
        <v>428</v>
      </c>
      <c r="C266" s="626"/>
      <c r="D266" s="609"/>
      <c r="E266" s="609"/>
      <c r="F266" s="609"/>
    </row>
    <row r="267" spans="1:6">
      <c r="A267" s="413"/>
      <c r="B267" s="414" t="s">
        <v>429</v>
      </c>
      <c r="C267" s="626"/>
      <c r="D267" s="609"/>
      <c r="E267" s="609"/>
      <c r="F267" s="609"/>
    </row>
    <row r="268" spans="1:6">
      <c r="A268" s="413"/>
      <c r="B268" s="414" t="s">
        <v>430</v>
      </c>
      <c r="C268" s="626"/>
      <c r="D268" s="609"/>
      <c r="E268" s="609"/>
      <c r="F268" s="609"/>
    </row>
    <row r="269" spans="1:6">
      <c r="A269" s="413"/>
      <c r="B269" s="415" t="s">
        <v>431</v>
      </c>
      <c r="C269" s="626"/>
      <c r="D269" s="609"/>
      <c r="E269" s="609"/>
      <c r="F269" s="609"/>
    </row>
    <row r="270" spans="1:6">
      <c r="A270" s="633"/>
      <c r="B270" s="414" t="s">
        <v>432</v>
      </c>
      <c r="C270" s="626"/>
      <c r="D270" s="609"/>
      <c r="E270" s="609"/>
      <c r="F270" s="609"/>
    </row>
    <row r="271" spans="1:6" ht="25.5">
      <c r="A271" s="633"/>
      <c r="B271" s="632" t="s">
        <v>919</v>
      </c>
      <c r="C271" s="626"/>
      <c r="D271" s="609"/>
      <c r="E271" s="609"/>
      <c r="F271" s="609"/>
    </row>
    <row r="272" spans="1:6">
      <c r="A272" s="416"/>
      <c r="B272" s="413" t="s">
        <v>433</v>
      </c>
      <c r="C272" s="626" t="s">
        <v>104</v>
      </c>
      <c r="D272" s="609">
        <v>2</v>
      </c>
      <c r="E272" s="609"/>
      <c r="F272" s="609">
        <f>D272*E272</f>
        <v>0</v>
      </c>
    </row>
    <row r="273" spans="1:6">
      <c r="A273" s="416"/>
      <c r="B273" s="413"/>
      <c r="C273" s="626"/>
      <c r="D273" s="609"/>
      <c r="E273" s="609"/>
      <c r="F273" s="609"/>
    </row>
    <row r="274" spans="1:6" ht="63.75">
      <c r="A274" s="416" t="s">
        <v>447</v>
      </c>
      <c r="B274" s="414" t="s">
        <v>448</v>
      </c>
      <c r="C274" s="626"/>
      <c r="D274" s="609"/>
      <c r="E274" s="609"/>
      <c r="F274" s="609"/>
    </row>
    <row r="275" spans="1:6" ht="15" customHeight="1">
      <c r="A275" s="416"/>
      <c r="B275" s="414" t="s">
        <v>423</v>
      </c>
      <c r="C275" s="626"/>
      <c r="D275" s="609"/>
      <c r="E275" s="609"/>
      <c r="F275" s="609"/>
    </row>
    <row r="276" spans="1:6" ht="15" customHeight="1">
      <c r="A276" s="416"/>
      <c r="B276" s="415" t="s">
        <v>424</v>
      </c>
      <c r="C276" s="626"/>
      <c r="D276" s="609"/>
      <c r="E276" s="609"/>
      <c r="F276" s="609"/>
    </row>
    <row r="277" spans="1:6" ht="15" customHeight="1">
      <c r="A277" s="416"/>
      <c r="B277" s="415" t="s">
        <v>425</v>
      </c>
      <c r="C277" s="626"/>
      <c r="D277" s="609"/>
      <c r="E277" s="609"/>
      <c r="F277" s="609"/>
    </row>
    <row r="278" spans="1:6" ht="15" customHeight="1">
      <c r="A278" s="416"/>
      <c r="B278" s="414" t="s">
        <v>443</v>
      </c>
      <c r="C278" s="626"/>
      <c r="D278" s="609"/>
      <c r="E278" s="609"/>
      <c r="F278" s="609"/>
    </row>
    <row r="279" spans="1:6">
      <c r="A279" s="416"/>
      <c r="B279" s="414" t="s">
        <v>427</v>
      </c>
      <c r="C279" s="626"/>
      <c r="D279" s="609"/>
      <c r="E279" s="609"/>
      <c r="F279" s="609"/>
    </row>
    <row r="280" spans="1:6" ht="15" customHeight="1">
      <c r="A280" s="416"/>
      <c r="B280" s="414" t="s">
        <v>428</v>
      </c>
      <c r="C280" s="626"/>
      <c r="D280" s="609"/>
      <c r="E280" s="609"/>
      <c r="F280" s="609"/>
    </row>
    <row r="281" spans="1:6">
      <c r="A281" s="416"/>
      <c r="B281" s="414" t="s">
        <v>429</v>
      </c>
      <c r="C281" s="626"/>
      <c r="D281" s="609"/>
      <c r="E281" s="609"/>
      <c r="F281" s="609"/>
    </row>
    <row r="282" spans="1:6">
      <c r="A282" s="416"/>
      <c r="B282" s="414" t="s">
        <v>430</v>
      </c>
      <c r="C282" s="626"/>
      <c r="D282" s="609"/>
      <c r="E282" s="609"/>
      <c r="F282" s="609"/>
    </row>
    <row r="283" spans="1:6">
      <c r="A283" s="416"/>
      <c r="B283" s="415" t="s">
        <v>444</v>
      </c>
      <c r="C283" s="626"/>
      <c r="D283" s="609"/>
      <c r="E283" s="609"/>
      <c r="F283" s="609"/>
    </row>
    <row r="284" spans="1:6">
      <c r="A284" s="416"/>
      <c r="B284" s="414" t="s">
        <v>432</v>
      </c>
      <c r="C284" s="626"/>
      <c r="D284" s="609"/>
      <c r="E284" s="609"/>
      <c r="F284" s="609"/>
    </row>
    <row r="285" spans="1:6" ht="30" customHeight="1">
      <c r="A285" s="416"/>
      <c r="B285" s="632" t="s">
        <v>920</v>
      </c>
      <c r="C285" s="626"/>
      <c r="D285" s="609"/>
      <c r="E285" s="609"/>
      <c r="F285" s="609"/>
    </row>
    <row r="286" spans="1:6">
      <c r="A286" s="416"/>
      <c r="B286" s="413" t="s">
        <v>433</v>
      </c>
      <c r="C286" s="626" t="s">
        <v>104</v>
      </c>
      <c r="D286" s="609">
        <v>11</v>
      </c>
      <c r="E286" s="609"/>
      <c r="F286" s="609">
        <f>D286*E286</f>
        <v>0</v>
      </c>
    </row>
    <row r="287" spans="1:6" ht="15" customHeight="1">
      <c r="A287" s="416"/>
      <c r="B287" s="413"/>
      <c r="C287" s="626"/>
      <c r="D287" s="609"/>
      <c r="E287" s="609"/>
      <c r="F287" s="609"/>
    </row>
    <row r="288" spans="1:6" ht="15" customHeight="1">
      <c r="A288" s="416" t="s">
        <v>449</v>
      </c>
      <c r="B288" s="414" t="s">
        <v>450</v>
      </c>
      <c r="C288" s="626"/>
      <c r="D288" s="609"/>
      <c r="E288" s="609"/>
      <c r="F288" s="609"/>
    </row>
    <row r="289" spans="1:6" ht="15" customHeight="1">
      <c r="A289" s="416"/>
      <c r="B289" s="414" t="s">
        <v>423</v>
      </c>
      <c r="C289" s="626"/>
      <c r="D289" s="609"/>
      <c r="E289" s="609"/>
      <c r="F289" s="609"/>
    </row>
    <row r="290" spans="1:6">
      <c r="A290" s="416"/>
      <c r="B290" s="415" t="s">
        <v>424</v>
      </c>
      <c r="C290" s="626"/>
      <c r="D290" s="609"/>
      <c r="E290" s="609"/>
      <c r="F290" s="609"/>
    </row>
    <row r="291" spans="1:6" ht="15" customHeight="1">
      <c r="A291" s="416"/>
      <c r="B291" s="415" t="s">
        <v>425</v>
      </c>
      <c r="C291" s="626"/>
      <c r="D291" s="609"/>
      <c r="E291" s="609"/>
      <c r="F291" s="609"/>
    </row>
    <row r="292" spans="1:6">
      <c r="A292" s="416"/>
      <c r="B292" s="414" t="s">
        <v>443</v>
      </c>
      <c r="C292" s="626"/>
      <c r="D292" s="609"/>
      <c r="E292" s="609"/>
      <c r="F292" s="609"/>
    </row>
    <row r="293" spans="1:6">
      <c r="A293" s="416"/>
      <c r="B293" s="414" t="s">
        <v>427</v>
      </c>
      <c r="C293" s="626"/>
      <c r="D293" s="609"/>
      <c r="E293" s="609"/>
      <c r="F293" s="609"/>
    </row>
    <row r="294" spans="1:6">
      <c r="A294" s="416"/>
      <c r="B294" s="414" t="s">
        <v>428</v>
      </c>
      <c r="C294" s="626"/>
      <c r="D294" s="609"/>
      <c r="E294" s="609"/>
      <c r="F294" s="609"/>
    </row>
    <row r="295" spans="1:6">
      <c r="A295" s="416"/>
      <c r="B295" s="414" t="s">
        <v>429</v>
      </c>
      <c r="C295" s="626"/>
      <c r="D295" s="609"/>
      <c r="E295" s="609"/>
      <c r="F295" s="609"/>
    </row>
    <row r="296" spans="1:6">
      <c r="A296" s="416"/>
      <c r="B296" s="414" t="s">
        <v>430</v>
      </c>
      <c r="C296" s="626"/>
      <c r="D296" s="609"/>
      <c r="E296" s="609"/>
      <c r="F296" s="609"/>
    </row>
    <row r="297" spans="1:6">
      <c r="A297" s="416"/>
      <c r="B297" s="415" t="s">
        <v>451</v>
      </c>
      <c r="C297" s="626"/>
      <c r="D297" s="609"/>
      <c r="E297" s="609"/>
      <c r="F297" s="609"/>
    </row>
    <row r="298" spans="1:6">
      <c r="A298" s="416"/>
      <c r="B298" s="414" t="s">
        <v>432</v>
      </c>
      <c r="C298" s="626"/>
      <c r="D298" s="609"/>
      <c r="E298" s="609"/>
      <c r="F298" s="609"/>
    </row>
    <row r="299" spans="1:6" ht="38.25">
      <c r="A299" s="416"/>
      <c r="B299" s="632" t="s">
        <v>921</v>
      </c>
      <c r="C299" s="626"/>
      <c r="D299" s="609"/>
      <c r="E299" s="609"/>
      <c r="F299" s="609"/>
    </row>
    <row r="300" spans="1:6">
      <c r="A300" s="416"/>
      <c r="B300" s="413" t="s">
        <v>433</v>
      </c>
      <c r="C300" s="626" t="s">
        <v>104</v>
      </c>
      <c r="D300" s="609">
        <v>7</v>
      </c>
      <c r="E300" s="609"/>
      <c r="F300" s="609">
        <f>D300*E300</f>
        <v>0</v>
      </c>
    </row>
    <row r="301" spans="1:6">
      <c r="A301" s="416"/>
      <c r="B301" s="413"/>
      <c r="C301" s="626"/>
      <c r="D301" s="609"/>
      <c r="E301" s="609"/>
      <c r="F301" s="609"/>
    </row>
    <row r="302" spans="1:6" ht="15" customHeight="1">
      <c r="A302" s="416" t="s">
        <v>452</v>
      </c>
      <c r="B302" s="414" t="s">
        <v>453</v>
      </c>
      <c r="C302" s="626"/>
      <c r="D302" s="609"/>
      <c r="E302" s="609"/>
      <c r="F302" s="609"/>
    </row>
    <row r="303" spans="1:6">
      <c r="A303" s="416"/>
      <c r="B303" s="414" t="s">
        <v>423</v>
      </c>
      <c r="C303" s="626"/>
      <c r="D303" s="609"/>
      <c r="E303" s="609"/>
      <c r="F303" s="609"/>
    </row>
    <row r="304" spans="1:6">
      <c r="A304" s="416"/>
      <c r="B304" s="414" t="s">
        <v>424</v>
      </c>
      <c r="C304" s="626"/>
      <c r="D304" s="609"/>
      <c r="E304" s="609"/>
      <c r="F304" s="609"/>
    </row>
    <row r="305" spans="1:6">
      <c r="A305" s="416"/>
      <c r="B305" s="415" t="s">
        <v>454</v>
      </c>
      <c r="C305" s="626"/>
      <c r="D305" s="609"/>
      <c r="E305" s="609"/>
      <c r="F305" s="609"/>
    </row>
    <row r="306" spans="1:6" ht="15" customHeight="1">
      <c r="A306" s="416"/>
      <c r="B306" s="414" t="s">
        <v>426</v>
      </c>
      <c r="C306" s="626"/>
      <c r="D306" s="609"/>
      <c r="E306" s="609"/>
      <c r="F306" s="609"/>
    </row>
    <row r="307" spans="1:6">
      <c r="A307" s="416"/>
      <c r="B307" s="414" t="s">
        <v>427</v>
      </c>
      <c r="C307" s="626"/>
      <c r="D307" s="609"/>
      <c r="E307" s="609"/>
      <c r="F307" s="609"/>
    </row>
    <row r="308" spans="1:6">
      <c r="A308" s="416"/>
      <c r="B308" s="414" t="s">
        <v>428</v>
      </c>
      <c r="C308" s="626"/>
      <c r="D308" s="609"/>
      <c r="E308" s="609"/>
      <c r="F308" s="609"/>
    </row>
    <row r="309" spans="1:6">
      <c r="A309" s="416"/>
      <c r="B309" s="414" t="s">
        <v>429</v>
      </c>
      <c r="C309" s="626"/>
      <c r="D309" s="609"/>
      <c r="E309" s="609"/>
      <c r="F309" s="609"/>
    </row>
    <row r="310" spans="1:6">
      <c r="A310" s="416"/>
      <c r="B310" s="415" t="s">
        <v>451</v>
      </c>
      <c r="C310" s="626"/>
      <c r="D310" s="609"/>
      <c r="E310" s="609"/>
      <c r="F310" s="609"/>
    </row>
    <row r="311" spans="1:6">
      <c r="A311" s="416"/>
      <c r="B311" s="414" t="s">
        <v>432</v>
      </c>
      <c r="C311" s="626"/>
      <c r="D311" s="609"/>
      <c r="E311" s="609"/>
      <c r="F311" s="609"/>
    </row>
    <row r="312" spans="1:6" ht="32.25" customHeight="1">
      <c r="A312" s="416"/>
      <c r="B312" s="632" t="s">
        <v>922</v>
      </c>
      <c r="C312" s="626"/>
      <c r="D312" s="609"/>
      <c r="E312" s="609"/>
      <c r="F312" s="609"/>
    </row>
    <row r="313" spans="1:6">
      <c r="A313" s="416"/>
      <c r="B313" s="413" t="s">
        <v>433</v>
      </c>
      <c r="C313" s="626" t="s">
        <v>104</v>
      </c>
      <c r="D313" s="609">
        <v>9</v>
      </c>
      <c r="E313" s="609"/>
      <c r="F313" s="609">
        <f>D313*E313</f>
        <v>0</v>
      </c>
    </row>
    <row r="314" spans="1:6">
      <c r="A314" s="416"/>
      <c r="B314" s="413"/>
      <c r="C314" s="626"/>
      <c r="D314" s="609"/>
      <c r="E314" s="609"/>
      <c r="F314" s="609"/>
    </row>
    <row r="315" spans="1:6" ht="15" customHeight="1">
      <c r="A315" s="416" t="s">
        <v>455</v>
      </c>
      <c r="B315" s="414" t="s">
        <v>456</v>
      </c>
      <c r="C315" s="626"/>
      <c r="D315" s="609"/>
      <c r="E315" s="609"/>
      <c r="F315" s="609"/>
    </row>
    <row r="316" spans="1:6">
      <c r="A316" s="416"/>
      <c r="B316" s="414" t="s">
        <v>423</v>
      </c>
      <c r="C316" s="626"/>
      <c r="D316" s="609"/>
      <c r="E316" s="609"/>
      <c r="F316" s="609"/>
    </row>
    <row r="317" spans="1:6">
      <c r="A317" s="416"/>
      <c r="B317" s="414" t="s">
        <v>424</v>
      </c>
      <c r="C317" s="626"/>
      <c r="D317" s="609"/>
      <c r="E317" s="609"/>
      <c r="F317" s="609"/>
    </row>
    <row r="318" spans="1:6">
      <c r="A318" s="416"/>
      <c r="B318" s="415" t="s">
        <v>454</v>
      </c>
      <c r="C318" s="626"/>
      <c r="D318" s="609"/>
      <c r="E318" s="609"/>
      <c r="F318" s="609"/>
    </row>
    <row r="319" spans="1:6">
      <c r="A319" s="416"/>
      <c r="B319" s="414" t="s">
        <v>426</v>
      </c>
      <c r="C319" s="626"/>
      <c r="D319" s="609"/>
      <c r="E319" s="609"/>
      <c r="F319" s="609"/>
    </row>
    <row r="320" spans="1:6">
      <c r="A320" s="416"/>
      <c r="B320" s="414" t="s">
        <v>427</v>
      </c>
      <c r="C320" s="626"/>
      <c r="D320" s="609"/>
      <c r="E320" s="609"/>
      <c r="F320" s="609"/>
    </row>
    <row r="321" spans="1:6">
      <c r="A321" s="416"/>
      <c r="B321" s="414" t="s">
        <v>428</v>
      </c>
      <c r="C321" s="626"/>
      <c r="D321" s="609"/>
      <c r="E321" s="609"/>
      <c r="F321" s="609"/>
    </row>
    <row r="322" spans="1:6">
      <c r="A322" s="416"/>
      <c r="B322" s="414" t="s">
        <v>436</v>
      </c>
      <c r="C322" s="626"/>
      <c r="D322" s="609"/>
      <c r="E322" s="609"/>
      <c r="F322" s="609"/>
    </row>
    <row r="323" spans="1:6">
      <c r="A323" s="416"/>
      <c r="B323" s="415" t="s">
        <v>451</v>
      </c>
      <c r="C323" s="626"/>
      <c r="D323" s="609"/>
      <c r="E323" s="609"/>
      <c r="F323" s="609"/>
    </row>
    <row r="324" spans="1:6">
      <c r="A324" s="416"/>
      <c r="B324" s="414" t="s">
        <v>432</v>
      </c>
      <c r="C324" s="626"/>
      <c r="D324" s="609"/>
      <c r="E324" s="609"/>
      <c r="F324" s="609"/>
    </row>
    <row r="325" spans="1:6" ht="25.5">
      <c r="A325" s="416"/>
      <c r="B325" s="632" t="s">
        <v>923</v>
      </c>
      <c r="C325" s="626"/>
      <c r="D325" s="609"/>
      <c r="E325" s="609"/>
      <c r="F325" s="609"/>
    </row>
    <row r="326" spans="1:6">
      <c r="A326" s="416"/>
      <c r="B326" s="413" t="s">
        <v>433</v>
      </c>
      <c r="C326" s="626" t="s">
        <v>104</v>
      </c>
      <c r="D326" s="609">
        <v>4</v>
      </c>
      <c r="E326" s="609"/>
      <c r="F326" s="609">
        <f>D326*E326</f>
        <v>0</v>
      </c>
    </row>
    <row r="327" spans="1:6">
      <c r="A327" s="416"/>
      <c r="B327" s="634"/>
      <c r="C327" s="635"/>
      <c r="D327" s="609"/>
      <c r="E327" s="609"/>
      <c r="F327" s="609"/>
    </row>
    <row r="328" spans="1:6" ht="63.75">
      <c r="A328" s="416" t="s">
        <v>457</v>
      </c>
      <c r="B328" s="414" t="s">
        <v>458</v>
      </c>
      <c r="C328" s="626"/>
      <c r="D328" s="609"/>
      <c r="E328" s="609"/>
      <c r="F328" s="609"/>
    </row>
    <row r="329" spans="1:6">
      <c r="A329" s="416"/>
      <c r="B329" s="414" t="s">
        <v>423</v>
      </c>
      <c r="C329" s="626"/>
      <c r="D329" s="609"/>
      <c r="E329" s="609"/>
      <c r="F329" s="609"/>
    </row>
    <row r="330" spans="1:6">
      <c r="A330" s="416"/>
      <c r="B330" s="414" t="s">
        <v>424</v>
      </c>
      <c r="C330" s="626"/>
      <c r="D330" s="609"/>
      <c r="E330" s="609"/>
      <c r="F330" s="609"/>
    </row>
    <row r="331" spans="1:6">
      <c r="A331" s="416"/>
      <c r="B331" s="415" t="s">
        <v>454</v>
      </c>
      <c r="C331" s="626"/>
      <c r="D331" s="609"/>
      <c r="E331" s="609"/>
      <c r="F331" s="609"/>
    </row>
    <row r="332" spans="1:6">
      <c r="A332" s="416"/>
      <c r="B332" s="414" t="s">
        <v>443</v>
      </c>
      <c r="C332" s="626"/>
      <c r="D332" s="609"/>
      <c r="E332" s="609"/>
      <c r="F332" s="609"/>
    </row>
    <row r="333" spans="1:6">
      <c r="A333" s="416"/>
      <c r="B333" s="414" t="s">
        <v>427</v>
      </c>
      <c r="C333" s="626"/>
      <c r="D333" s="609"/>
      <c r="E333" s="609"/>
      <c r="F333" s="609"/>
    </row>
    <row r="334" spans="1:6">
      <c r="A334" s="416"/>
      <c r="B334" s="414" t="s">
        <v>428</v>
      </c>
      <c r="C334" s="626"/>
      <c r="D334" s="609"/>
      <c r="E334" s="609"/>
      <c r="F334" s="609"/>
    </row>
    <row r="335" spans="1:6">
      <c r="A335" s="416"/>
      <c r="B335" s="414" t="s">
        <v>436</v>
      </c>
      <c r="C335" s="626"/>
      <c r="D335" s="609"/>
      <c r="E335" s="609"/>
      <c r="F335" s="609"/>
    </row>
    <row r="336" spans="1:6">
      <c r="A336" s="416"/>
      <c r="B336" s="415" t="s">
        <v>451</v>
      </c>
      <c r="C336" s="626"/>
      <c r="D336" s="609"/>
      <c r="E336" s="609"/>
      <c r="F336" s="609"/>
    </row>
    <row r="337" spans="1:6">
      <c r="A337" s="416"/>
      <c r="B337" s="414" t="s">
        <v>432</v>
      </c>
      <c r="C337" s="626"/>
      <c r="D337" s="609"/>
      <c r="E337" s="609"/>
      <c r="F337" s="609"/>
    </row>
    <row r="338" spans="1:6" ht="38.25">
      <c r="A338" s="416"/>
      <c r="B338" s="632" t="s">
        <v>924</v>
      </c>
      <c r="C338" s="626"/>
      <c r="D338" s="609"/>
      <c r="E338" s="609"/>
      <c r="F338" s="609"/>
    </row>
    <row r="339" spans="1:6">
      <c r="A339" s="416"/>
      <c r="B339" s="413" t="s">
        <v>433</v>
      </c>
      <c r="C339" s="626" t="s">
        <v>104</v>
      </c>
      <c r="D339" s="609">
        <v>10</v>
      </c>
      <c r="E339" s="609"/>
      <c r="F339" s="609">
        <f>D339*E339</f>
        <v>0</v>
      </c>
    </row>
    <row r="340" spans="1:6">
      <c r="A340" s="416"/>
      <c r="B340" s="634"/>
      <c r="C340" s="635"/>
      <c r="D340" s="609"/>
      <c r="E340" s="609"/>
      <c r="F340" s="609"/>
    </row>
    <row r="341" spans="1:6" ht="63.75">
      <c r="A341" s="416" t="s">
        <v>459</v>
      </c>
      <c r="B341" s="414" t="s">
        <v>460</v>
      </c>
      <c r="C341" s="626"/>
      <c r="D341" s="609"/>
      <c r="E341" s="609"/>
      <c r="F341" s="609"/>
    </row>
    <row r="342" spans="1:6">
      <c r="A342" s="416"/>
      <c r="B342" s="414" t="s">
        <v>423</v>
      </c>
      <c r="C342" s="626"/>
      <c r="D342" s="609"/>
      <c r="E342" s="609"/>
      <c r="F342" s="609"/>
    </row>
    <row r="343" spans="1:6">
      <c r="A343" s="416"/>
      <c r="B343" s="414" t="s">
        <v>424</v>
      </c>
      <c r="C343" s="626"/>
      <c r="D343" s="609"/>
      <c r="E343" s="609"/>
      <c r="F343" s="609"/>
    </row>
    <row r="344" spans="1:6">
      <c r="A344" s="416"/>
      <c r="B344" s="415" t="s">
        <v>454</v>
      </c>
      <c r="C344" s="626"/>
      <c r="D344" s="609"/>
      <c r="E344" s="609"/>
      <c r="F344" s="609"/>
    </row>
    <row r="345" spans="1:6">
      <c r="A345" s="416"/>
      <c r="B345" s="414" t="s">
        <v>443</v>
      </c>
      <c r="C345" s="626"/>
      <c r="D345" s="609"/>
      <c r="E345" s="609"/>
      <c r="F345" s="609"/>
    </row>
    <row r="346" spans="1:6">
      <c r="A346" s="416"/>
      <c r="B346" s="414" t="s">
        <v>427</v>
      </c>
      <c r="C346" s="626"/>
      <c r="D346" s="609"/>
      <c r="E346" s="609"/>
      <c r="F346" s="609"/>
    </row>
    <row r="347" spans="1:6">
      <c r="A347" s="416"/>
      <c r="B347" s="414" t="s">
        <v>428</v>
      </c>
      <c r="C347" s="626"/>
      <c r="D347" s="609"/>
      <c r="E347" s="609"/>
      <c r="F347" s="609"/>
    </row>
    <row r="348" spans="1:6">
      <c r="A348" s="416"/>
      <c r="B348" s="414" t="s">
        <v>436</v>
      </c>
      <c r="C348" s="626"/>
      <c r="D348" s="609"/>
      <c r="E348" s="609"/>
      <c r="F348" s="609"/>
    </row>
    <row r="349" spans="1:6">
      <c r="A349" s="416"/>
      <c r="B349" s="415" t="s">
        <v>444</v>
      </c>
      <c r="C349" s="626"/>
      <c r="D349" s="609"/>
      <c r="E349" s="609"/>
      <c r="F349" s="609"/>
    </row>
    <row r="350" spans="1:6">
      <c r="A350" s="416"/>
      <c r="B350" s="414" t="s">
        <v>432</v>
      </c>
      <c r="C350" s="626"/>
      <c r="D350" s="609"/>
      <c r="E350" s="609"/>
      <c r="F350" s="609"/>
    </row>
    <row r="351" spans="1:6" ht="38.25">
      <c r="A351" s="416"/>
      <c r="B351" s="632" t="s">
        <v>925</v>
      </c>
      <c r="C351" s="626"/>
      <c r="D351" s="609"/>
      <c r="E351" s="609"/>
      <c r="F351" s="609"/>
    </row>
    <row r="352" spans="1:6">
      <c r="A352" s="416"/>
      <c r="B352" s="413" t="s">
        <v>433</v>
      </c>
      <c r="C352" s="626" t="s">
        <v>104</v>
      </c>
      <c r="D352" s="609">
        <v>6</v>
      </c>
      <c r="E352" s="609"/>
      <c r="F352" s="609">
        <f>D352*E352</f>
        <v>0</v>
      </c>
    </row>
    <row r="353" spans="1:6">
      <c r="A353" s="416"/>
      <c r="B353" s="634"/>
      <c r="C353" s="635"/>
      <c r="D353" s="609"/>
      <c r="E353" s="609"/>
      <c r="F353" s="609"/>
    </row>
    <row r="354" spans="1:6" ht="38.25">
      <c r="A354" s="416" t="s">
        <v>461</v>
      </c>
      <c r="B354" s="414" t="s">
        <v>462</v>
      </c>
      <c r="C354" s="389"/>
      <c r="D354" s="613"/>
      <c r="E354" s="613"/>
      <c r="F354" s="613"/>
    </row>
    <row r="355" spans="1:6" ht="25.5">
      <c r="A355" s="416"/>
      <c r="B355" s="632" t="s">
        <v>926</v>
      </c>
      <c r="C355" s="389"/>
      <c r="D355" s="613"/>
      <c r="E355" s="613"/>
      <c r="F355" s="613"/>
    </row>
    <row r="356" spans="1:6">
      <c r="A356" s="416"/>
      <c r="B356" s="388"/>
      <c r="C356" s="626" t="s">
        <v>104</v>
      </c>
      <c r="D356" s="609">
        <v>737</v>
      </c>
      <c r="E356" s="609"/>
      <c r="F356" s="609">
        <f>D356*E356</f>
        <v>0</v>
      </c>
    </row>
    <row r="357" spans="1:6">
      <c r="A357" s="416"/>
      <c r="B357" s="388"/>
      <c r="C357" s="389"/>
      <c r="D357" s="613"/>
      <c r="E357" s="613"/>
      <c r="F357" s="613"/>
    </row>
    <row r="358" spans="1:6" ht="43.5" customHeight="1">
      <c r="A358" s="416" t="s">
        <v>463</v>
      </c>
      <c r="B358" s="417" t="s">
        <v>927</v>
      </c>
      <c r="C358" s="389" t="s">
        <v>181</v>
      </c>
      <c r="D358" s="613">
        <v>9984</v>
      </c>
      <c r="E358" s="613"/>
      <c r="F358" s="609">
        <f>D358*E358</f>
        <v>0</v>
      </c>
    </row>
    <row r="359" spans="1:6">
      <c r="A359" s="416"/>
      <c r="B359" s="388"/>
      <c r="C359" s="389"/>
      <c r="D359" s="613"/>
      <c r="E359" s="613"/>
      <c r="F359" s="613"/>
    </row>
    <row r="360" spans="1:6" ht="63.75" customHeight="1">
      <c r="A360" s="416" t="s">
        <v>464</v>
      </c>
      <c r="B360" s="417" t="s">
        <v>928</v>
      </c>
      <c r="C360" s="389" t="s">
        <v>181</v>
      </c>
      <c r="D360" s="613">
        <v>935</v>
      </c>
      <c r="E360" s="613"/>
      <c r="F360" s="609">
        <f>D360*E360</f>
        <v>0</v>
      </c>
    </row>
    <row r="361" spans="1:6">
      <c r="A361" s="416"/>
      <c r="B361" s="388"/>
      <c r="C361" s="389"/>
      <c r="D361" s="613"/>
      <c r="E361" s="613"/>
      <c r="F361" s="613"/>
    </row>
    <row r="362" spans="1:6" ht="42.75" customHeight="1">
      <c r="A362" s="416" t="s">
        <v>465</v>
      </c>
      <c r="B362" s="417" t="s">
        <v>466</v>
      </c>
      <c r="C362" s="389"/>
      <c r="D362" s="613"/>
      <c r="E362" s="613"/>
      <c r="F362" s="613"/>
    </row>
    <row r="363" spans="1:6" ht="25.5">
      <c r="A363" s="416"/>
      <c r="B363" s="418" t="s">
        <v>467</v>
      </c>
      <c r="C363" s="389"/>
      <c r="D363" s="613"/>
      <c r="E363" s="613"/>
      <c r="F363" s="613"/>
    </row>
    <row r="364" spans="1:6" ht="17.25" customHeight="1">
      <c r="A364" s="416"/>
      <c r="B364" s="418" t="s">
        <v>468</v>
      </c>
      <c r="C364" s="389"/>
      <c r="D364" s="613"/>
      <c r="E364" s="613"/>
      <c r="F364" s="613"/>
    </row>
    <row r="365" spans="1:6">
      <c r="A365" s="416"/>
      <c r="B365" s="418" t="s">
        <v>469</v>
      </c>
      <c r="C365" s="389"/>
      <c r="D365" s="613"/>
      <c r="E365" s="613"/>
      <c r="F365" s="613"/>
    </row>
    <row r="366" spans="1:6">
      <c r="A366" s="416"/>
      <c r="B366" s="418" t="s">
        <v>470</v>
      </c>
      <c r="C366" s="389"/>
      <c r="D366" s="613"/>
      <c r="E366" s="613"/>
      <c r="F366" s="613"/>
    </row>
    <row r="367" spans="1:6">
      <c r="A367" s="416"/>
      <c r="B367" s="418"/>
      <c r="C367" s="389" t="s">
        <v>183</v>
      </c>
      <c r="D367" s="613">
        <v>1</v>
      </c>
      <c r="E367" s="613"/>
      <c r="F367" s="609">
        <f>D367*E367</f>
        <v>0</v>
      </c>
    </row>
    <row r="368" spans="1:6" ht="12" customHeight="1">
      <c r="A368" s="416"/>
      <c r="B368" s="388"/>
      <c r="C368" s="389"/>
      <c r="D368" s="613"/>
      <c r="E368" s="613"/>
      <c r="F368" s="613"/>
    </row>
    <row r="369" spans="1:6" ht="42" customHeight="1">
      <c r="A369" s="416" t="s">
        <v>471</v>
      </c>
      <c r="B369" s="417" t="s">
        <v>472</v>
      </c>
      <c r="C369" s="389"/>
      <c r="D369" s="613"/>
      <c r="E369" s="613"/>
      <c r="F369" s="613"/>
    </row>
    <row r="370" spans="1:6" ht="25.5">
      <c r="A370" s="416"/>
      <c r="B370" s="418" t="s">
        <v>467</v>
      </c>
      <c r="C370" s="389"/>
      <c r="D370" s="613"/>
      <c r="E370" s="613"/>
      <c r="F370" s="613"/>
    </row>
    <row r="371" spans="1:6" ht="16.5" customHeight="1">
      <c r="A371" s="416"/>
      <c r="B371" s="418" t="s">
        <v>468</v>
      </c>
      <c r="C371" s="389"/>
      <c r="D371" s="613"/>
      <c r="E371" s="613"/>
      <c r="F371" s="613"/>
    </row>
    <row r="372" spans="1:6">
      <c r="A372" s="416"/>
      <c r="B372" s="418" t="s">
        <v>469</v>
      </c>
      <c r="C372" s="389"/>
      <c r="D372" s="613"/>
      <c r="E372" s="613"/>
      <c r="F372" s="613"/>
    </row>
    <row r="373" spans="1:6">
      <c r="A373" s="416"/>
      <c r="B373" s="418" t="s">
        <v>470</v>
      </c>
      <c r="C373" s="389"/>
      <c r="D373" s="613"/>
      <c r="E373" s="613"/>
      <c r="F373" s="613"/>
    </row>
    <row r="374" spans="1:6" ht="16.5" customHeight="1">
      <c r="A374" s="416"/>
      <c r="B374" s="418"/>
      <c r="C374" s="389" t="s">
        <v>183</v>
      </c>
      <c r="D374" s="613">
        <v>1</v>
      </c>
      <c r="E374" s="613"/>
      <c r="F374" s="609">
        <f>D374*E374</f>
        <v>0</v>
      </c>
    </row>
    <row r="375" spans="1:6" ht="16.5" customHeight="1">
      <c r="A375" s="416"/>
      <c r="B375" s="418"/>
      <c r="C375" s="389"/>
      <c r="D375" s="613"/>
      <c r="E375" s="613"/>
      <c r="F375" s="636"/>
    </row>
    <row r="376" spans="1:6" ht="78" customHeight="1">
      <c r="A376" s="416" t="s">
        <v>473</v>
      </c>
      <c r="B376" s="316" t="s">
        <v>929</v>
      </c>
      <c r="C376" s="377" t="s">
        <v>104</v>
      </c>
      <c r="D376" s="608">
        <v>50</v>
      </c>
      <c r="E376" s="613"/>
      <c r="F376" s="609">
        <f>D376*E376</f>
        <v>0</v>
      </c>
    </row>
    <row r="377" spans="1:6" ht="16.5" customHeight="1">
      <c r="A377" s="386"/>
      <c r="B377" s="418"/>
      <c r="C377" s="389"/>
      <c r="D377" s="613"/>
      <c r="E377" s="613"/>
      <c r="F377" s="636"/>
    </row>
    <row r="378" spans="1:6" ht="48.75" customHeight="1">
      <c r="A378" s="416" t="s">
        <v>930</v>
      </c>
      <c r="B378" s="418" t="s">
        <v>931</v>
      </c>
      <c r="C378" s="389" t="s">
        <v>104</v>
      </c>
      <c r="D378" s="613">
        <v>219</v>
      </c>
      <c r="E378" s="613"/>
      <c r="F378" s="609">
        <f>D378*E378</f>
        <v>0</v>
      </c>
    </row>
    <row r="379" spans="1:6" ht="16.5" customHeight="1">
      <c r="A379" s="416"/>
      <c r="B379" s="418"/>
      <c r="C379" s="389"/>
      <c r="D379" s="613"/>
      <c r="E379" s="613"/>
      <c r="F379" s="636"/>
    </row>
    <row r="380" spans="1:6" ht="48.75" customHeight="1">
      <c r="A380" s="416" t="s">
        <v>932</v>
      </c>
      <c r="B380" s="418" t="s">
        <v>933</v>
      </c>
      <c r="C380" s="389" t="s">
        <v>104</v>
      </c>
      <c r="D380" s="613">
        <v>83</v>
      </c>
      <c r="E380" s="613"/>
      <c r="F380" s="609">
        <f>D380*E380</f>
        <v>0</v>
      </c>
    </row>
    <row r="381" spans="1:6" ht="16.5" customHeight="1">
      <c r="A381" s="416"/>
      <c r="B381" s="418"/>
      <c r="C381" s="389"/>
      <c r="D381" s="613"/>
      <c r="E381" s="613"/>
      <c r="F381" s="636"/>
    </row>
    <row r="382" spans="1:6" ht="51.75" customHeight="1">
      <c r="A382" s="416" t="s">
        <v>934</v>
      </c>
      <c r="B382" s="418" t="s">
        <v>935</v>
      </c>
      <c r="C382" s="389" t="s">
        <v>104</v>
      </c>
      <c r="D382" s="613">
        <v>83</v>
      </c>
      <c r="E382" s="613"/>
      <c r="F382" s="609">
        <f>D382*E382</f>
        <v>0</v>
      </c>
    </row>
    <row r="383" spans="1:6" ht="16.5" customHeight="1">
      <c r="A383" s="386"/>
      <c r="B383" s="418"/>
      <c r="C383" s="389"/>
      <c r="D383" s="613"/>
      <c r="E383" s="613"/>
      <c r="F383" s="636"/>
    </row>
    <row r="384" spans="1:6" ht="45" customHeight="1">
      <c r="A384" s="416" t="s">
        <v>936</v>
      </c>
      <c r="B384" s="418" t="s">
        <v>937</v>
      </c>
      <c r="C384" s="389" t="s">
        <v>181</v>
      </c>
      <c r="D384" s="613">
        <v>220</v>
      </c>
      <c r="E384" s="613"/>
      <c r="F384" s="609">
        <f>D384*E384</f>
        <v>0</v>
      </c>
    </row>
    <row r="385" spans="1:6" ht="16.5" customHeight="1">
      <c r="A385" s="386"/>
      <c r="B385" s="418"/>
      <c r="C385" s="389"/>
      <c r="D385" s="613"/>
      <c r="E385" s="613"/>
      <c r="F385" s="636"/>
    </row>
    <row r="386" spans="1:6" ht="16.5" customHeight="1">
      <c r="A386" s="386"/>
      <c r="B386" s="388" t="s">
        <v>474</v>
      </c>
      <c r="C386" s="389"/>
      <c r="D386" s="613"/>
      <c r="E386" s="613"/>
      <c r="F386" s="612">
        <f>SUM(F21:F385)</f>
        <v>0</v>
      </c>
    </row>
    <row r="387" spans="1:6" ht="16.5" customHeight="1">
      <c r="A387" s="386"/>
      <c r="B387" s="418"/>
      <c r="C387" s="389"/>
      <c r="D387" s="613"/>
      <c r="E387" s="613"/>
      <c r="F387" s="636"/>
    </row>
    <row r="388" spans="1:6" ht="32.25" customHeight="1">
      <c r="A388" s="386" t="s">
        <v>27</v>
      </c>
      <c r="B388" s="388" t="s">
        <v>475</v>
      </c>
      <c r="C388" s="389"/>
      <c r="D388" s="613"/>
      <c r="E388" s="613"/>
      <c r="F388" s="636"/>
    </row>
    <row r="389" spans="1:6" ht="13.5" customHeight="1">
      <c r="A389" s="386"/>
      <c r="B389" s="418"/>
      <c r="C389" s="389"/>
      <c r="D389" s="613"/>
      <c r="E389" s="613"/>
      <c r="F389" s="636"/>
    </row>
    <row r="390" spans="1:6" ht="44.25" customHeight="1">
      <c r="A390" s="416" t="s">
        <v>26</v>
      </c>
      <c r="B390" s="417" t="s">
        <v>476</v>
      </c>
      <c r="C390" s="389"/>
      <c r="D390" s="613"/>
      <c r="E390" s="613"/>
      <c r="F390" s="613"/>
    </row>
    <row r="391" spans="1:6" ht="31.5" customHeight="1">
      <c r="A391" s="416"/>
      <c r="B391" s="418" t="s">
        <v>477</v>
      </c>
      <c r="C391" s="389" t="s">
        <v>183</v>
      </c>
      <c r="D391" s="613">
        <v>1</v>
      </c>
      <c r="E391" s="613"/>
      <c r="F391" s="609">
        <f>D391*E391</f>
        <v>0</v>
      </c>
    </row>
    <row r="392" spans="1:6" ht="16.5" customHeight="1">
      <c r="A392" s="416"/>
      <c r="B392" s="418"/>
      <c r="C392" s="389"/>
      <c r="D392" s="613"/>
      <c r="E392" s="613"/>
      <c r="F392" s="609"/>
    </row>
    <row r="393" spans="1:6" ht="54" customHeight="1">
      <c r="A393" s="416" t="s">
        <v>27</v>
      </c>
      <c r="B393" s="417" t="s">
        <v>478</v>
      </c>
      <c r="C393" s="389" t="s">
        <v>181</v>
      </c>
      <c r="D393" s="613">
        <v>40</v>
      </c>
      <c r="E393" s="613"/>
      <c r="F393" s="609">
        <f>D393*E393</f>
        <v>0</v>
      </c>
    </row>
    <row r="394" spans="1:6" ht="16.5" customHeight="1">
      <c r="A394" s="416"/>
      <c r="B394" s="418"/>
      <c r="C394" s="389"/>
      <c r="D394" s="613"/>
      <c r="E394" s="613"/>
      <c r="F394" s="609"/>
    </row>
    <row r="395" spans="1:6" ht="54.75" customHeight="1">
      <c r="A395" s="416" t="s">
        <v>29</v>
      </c>
      <c r="B395" s="417" t="s">
        <v>479</v>
      </c>
      <c r="C395" s="389"/>
      <c r="D395" s="613"/>
      <c r="E395" s="613"/>
      <c r="F395" s="613"/>
    </row>
    <row r="396" spans="1:6" ht="18" customHeight="1">
      <c r="A396" s="416"/>
      <c r="B396" s="418" t="s">
        <v>480</v>
      </c>
      <c r="C396" s="389" t="s">
        <v>183</v>
      </c>
      <c r="D396" s="613">
        <v>1</v>
      </c>
      <c r="E396" s="613"/>
      <c r="F396" s="609">
        <f>D396*E396</f>
        <v>0</v>
      </c>
    </row>
    <row r="397" spans="1:6" ht="16.5" customHeight="1">
      <c r="A397" s="416"/>
      <c r="B397" s="418"/>
      <c r="C397" s="389"/>
      <c r="D397" s="613"/>
      <c r="E397" s="613"/>
      <c r="F397" s="609"/>
    </row>
    <row r="398" spans="1:6" ht="54.75" customHeight="1">
      <c r="A398" s="416" t="s">
        <v>31</v>
      </c>
      <c r="B398" s="417" t="s">
        <v>481</v>
      </c>
      <c r="C398" s="389" t="s">
        <v>181</v>
      </c>
      <c r="D398" s="613">
        <v>42</v>
      </c>
      <c r="E398" s="613"/>
      <c r="F398" s="609">
        <f>D398*E398</f>
        <v>0</v>
      </c>
    </row>
    <row r="399" spans="1:6" ht="16.5" customHeight="1">
      <c r="A399" s="416"/>
      <c r="B399" s="418"/>
      <c r="C399" s="389"/>
      <c r="D399" s="613"/>
      <c r="E399" s="613"/>
      <c r="F399" s="636"/>
    </row>
    <row r="400" spans="1:6" ht="52.5" customHeight="1">
      <c r="A400" s="416" t="s">
        <v>32</v>
      </c>
      <c r="B400" s="417" t="s">
        <v>938</v>
      </c>
      <c r="C400" s="389" t="s">
        <v>181</v>
      </c>
      <c r="D400" s="613">
        <v>1600</v>
      </c>
      <c r="E400" s="613"/>
      <c r="F400" s="609">
        <f>D400*E400</f>
        <v>0</v>
      </c>
    </row>
    <row r="401" spans="1:6">
      <c r="A401" s="416"/>
      <c r="B401" s="417"/>
      <c r="C401" s="389"/>
      <c r="D401" s="613"/>
      <c r="E401" s="613"/>
      <c r="F401" s="609"/>
    </row>
    <row r="402" spans="1:6" ht="44.25" customHeight="1">
      <c r="A402" s="416" t="s">
        <v>33</v>
      </c>
      <c r="B402" s="417" t="s">
        <v>482</v>
      </c>
      <c r="C402" s="389" t="s">
        <v>181</v>
      </c>
      <c r="D402" s="613">
        <v>58</v>
      </c>
      <c r="E402" s="613"/>
      <c r="F402" s="609">
        <f>D402*E402</f>
        <v>0</v>
      </c>
    </row>
    <row r="403" spans="1:6" ht="17.25" customHeight="1">
      <c r="A403" s="416"/>
      <c r="B403" s="417"/>
      <c r="C403" s="389"/>
      <c r="D403" s="613"/>
      <c r="E403" s="613"/>
      <c r="F403" s="609"/>
    </row>
    <row r="404" spans="1:6" ht="68.25" customHeight="1">
      <c r="A404" s="416" t="s">
        <v>35</v>
      </c>
      <c r="B404" s="637" t="s">
        <v>939</v>
      </c>
      <c r="C404" s="638" t="s">
        <v>181</v>
      </c>
      <c r="D404" s="639">
        <v>24</v>
      </c>
      <c r="E404" s="613"/>
      <c r="F404" s="609">
        <f>D404*E404</f>
        <v>0</v>
      </c>
    </row>
    <row r="405" spans="1:6" ht="16.5" customHeight="1">
      <c r="A405" s="416"/>
      <c r="B405" s="637"/>
      <c r="C405" s="638"/>
      <c r="D405" s="639"/>
      <c r="E405" s="613"/>
      <c r="F405" s="609"/>
    </row>
    <row r="406" spans="1:6" ht="54" customHeight="1">
      <c r="A406" s="416" t="s">
        <v>37</v>
      </c>
      <c r="B406" s="640" t="s">
        <v>940</v>
      </c>
      <c r="C406" s="641" t="s">
        <v>181</v>
      </c>
      <c r="D406" s="642">
        <v>105</v>
      </c>
      <c r="E406" s="613"/>
      <c r="F406" s="609">
        <f>D406*E406</f>
        <v>0</v>
      </c>
    </row>
    <row r="407" spans="1:6" ht="13.5" customHeight="1">
      <c r="A407" s="416"/>
      <c r="B407" s="640"/>
      <c r="C407" s="641"/>
      <c r="D407" s="642"/>
      <c r="E407" s="613"/>
      <c r="F407" s="609"/>
    </row>
    <row r="408" spans="1:6" ht="42" customHeight="1">
      <c r="A408" s="416" t="s">
        <v>39</v>
      </c>
      <c r="B408" s="643" t="s">
        <v>941</v>
      </c>
      <c r="C408" s="380" t="s">
        <v>104</v>
      </c>
      <c r="D408" s="610">
        <v>30</v>
      </c>
      <c r="E408" s="613"/>
      <c r="F408" s="609">
        <f>D408*E408</f>
        <v>0</v>
      </c>
    </row>
    <row r="409" spans="1:6" ht="13.5" customHeight="1">
      <c r="A409" s="416"/>
      <c r="B409" s="644"/>
      <c r="C409" s="420"/>
      <c r="D409" s="645"/>
      <c r="E409" s="613"/>
      <c r="F409" s="609"/>
    </row>
    <row r="410" spans="1:6" ht="50.25" customHeight="1">
      <c r="A410" s="416" t="s">
        <v>40</v>
      </c>
      <c r="B410" s="643" t="s">
        <v>942</v>
      </c>
      <c r="C410" s="380" t="s">
        <v>20</v>
      </c>
      <c r="D410" s="610">
        <v>1</v>
      </c>
      <c r="E410" s="613"/>
      <c r="F410" s="609">
        <f>D410*E410</f>
        <v>0</v>
      </c>
    </row>
    <row r="411" spans="1:6" ht="17.25" customHeight="1">
      <c r="A411" s="416"/>
      <c r="B411" s="417"/>
      <c r="C411" s="389"/>
      <c r="D411" s="613"/>
      <c r="E411" s="613"/>
      <c r="F411" s="609"/>
    </row>
    <row r="412" spans="1:6" ht="29.25" customHeight="1">
      <c r="A412" s="386"/>
      <c r="B412" s="388" t="s">
        <v>483</v>
      </c>
      <c r="C412" s="389"/>
      <c r="D412" s="613"/>
      <c r="E412" s="613"/>
      <c r="F412" s="629">
        <f>SUM(F391:F411)</f>
        <v>0</v>
      </c>
    </row>
    <row r="413" spans="1:6" ht="17.25" customHeight="1">
      <c r="A413" s="386"/>
      <c r="B413" s="418"/>
      <c r="C413" s="389"/>
      <c r="D413" s="613"/>
      <c r="E413" s="613"/>
      <c r="F413" s="609"/>
    </row>
    <row r="414" spans="1:6" ht="42" customHeight="1">
      <c r="A414" s="386" t="s">
        <v>29</v>
      </c>
      <c r="B414" s="388" t="s">
        <v>943</v>
      </c>
      <c r="C414" s="389"/>
      <c r="D414" s="613"/>
      <c r="E414" s="613"/>
      <c r="F414" s="609"/>
    </row>
    <row r="415" spans="1:6" ht="10.5" customHeight="1">
      <c r="A415" s="381"/>
      <c r="B415" s="419"/>
      <c r="C415" s="420"/>
      <c r="D415" s="645"/>
      <c r="E415" s="645"/>
      <c r="F415" s="646"/>
    </row>
    <row r="416" spans="1:6" ht="12" customHeight="1">
      <c r="A416" s="381"/>
      <c r="B416" s="421" t="s">
        <v>485</v>
      </c>
      <c r="C416" s="420"/>
      <c r="D416" s="645"/>
      <c r="E416" s="645"/>
      <c r="F416" s="646"/>
    </row>
    <row r="417" spans="1:6" ht="14.25" customHeight="1">
      <c r="A417" s="422" t="s">
        <v>26</v>
      </c>
      <c r="B417" s="423" t="s">
        <v>486</v>
      </c>
      <c r="C417" s="424"/>
      <c r="D417" s="647"/>
      <c r="E417" s="647"/>
      <c r="F417" s="648"/>
    </row>
    <row r="418" spans="1:6" ht="14.25" customHeight="1">
      <c r="A418" s="422"/>
      <c r="B418" s="423" t="s">
        <v>487</v>
      </c>
      <c r="C418" s="424"/>
      <c r="D418" s="647"/>
      <c r="E418" s="647"/>
      <c r="F418" s="648"/>
    </row>
    <row r="419" spans="1:6" ht="14.25" customHeight="1">
      <c r="A419" s="422"/>
      <c r="B419" s="423" t="s">
        <v>488</v>
      </c>
      <c r="C419" s="424"/>
      <c r="D419" s="647"/>
      <c r="E419" s="647"/>
      <c r="F419" s="648"/>
    </row>
    <row r="420" spans="1:6" ht="14.25" customHeight="1">
      <c r="A420" s="422"/>
      <c r="B420" s="423" t="s">
        <v>489</v>
      </c>
      <c r="C420" s="424"/>
      <c r="D420" s="647"/>
      <c r="E420" s="647"/>
      <c r="F420" s="648"/>
    </row>
    <row r="421" spans="1:6" ht="14.25" customHeight="1">
      <c r="A421" s="422"/>
      <c r="B421" s="423" t="s">
        <v>490</v>
      </c>
      <c r="C421" s="424"/>
      <c r="D421" s="647"/>
      <c r="E421" s="647"/>
      <c r="F421" s="648"/>
    </row>
    <row r="422" spans="1:6">
      <c r="A422" s="422"/>
      <c r="B422" s="423" t="s">
        <v>491</v>
      </c>
      <c r="C422" s="424"/>
      <c r="D422" s="647"/>
      <c r="E422" s="647"/>
      <c r="F422" s="648"/>
    </row>
    <row r="423" spans="1:6" ht="14.25" customHeight="1">
      <c r="A423" s="422"/>
      <c r="B423" s="423" t="s">
        <v>492</v>
      </c>
      <c r="C423" s="424"/>
      <c r="D423" s="647"/>
      <c r="E423" s="647"/>
      <c r="F423" s="648"/>
    </row>
    <row r="424" spans="1:6" ht="11.25" customHeight="1">
      <c r="A424" s="422"/>
      <c r="B424" s="423" t="s">
        <v>493</v>
      </c>
      <c r="C424" s="424"/>
      <c r="D424" s="647"/>
      <c r="E424" s="647"/>
      <c r="F424" s="648"/>
    </row>
    <row r="425" spans="1:6">
      <c r="A425" s="422"/>
      <c r="B425" s="423" t="s">
        <v>494</v>
      </c>
      <c r="C425" s="424"/>
      <c r="D425" s="647"/>
      <c r="E425" s="647"/>
      <c r="F425" s="648"/>
    </row>
    <row r="426" spans="1:6">
      <c r="A426" s="422"/>
      <c r="B426" s="425" t="s">
        <v>495</v>
      </c>
      <c r="C426" s="424"/>
      <c r="D426" s="647"/>
      <c r="E426" s="647"/>
      <c r="F426" s="648"/>
    </row>
    <row r="427" spans="1:6" ht="13.5" customHeight="1">
      <c r="A427" s="422"/>
      <c r="B427" s="423" t="s">
        <v>496</v>
      </c>
      <c r="C427" s="424"/>
      <c r="D427" s="647"/>
      <c r="E427" s="647"/>
      <c r="F427" s="648"/>
    </row>
    <row r="428" spans="1:6" ht="14.25" customHeight="1">
      <c r="A428" s="422"/>
      <c r="B428" s="423" t="s">
        <v>497</v>
      </c>
      <c r="C428" s="424"/>
      <c r="D428" s="647"/>
      <c r="E428" s="647"/>
      <c r="F428" s="648"/>
    </row>
    <row r="429" spans="1:6" ht="14.25" customHeight="1">
      <c r="A429" s="422"/>
      <c r="B429" s="423" t="s">
        <v>498</v>
      </c>
      <c r="C429" s="424"/>
      <c r="D429" s="647"/>
      <c r="E429" s="647"/>
      <c r="F429" s="648"/>
    </row>
    <row r="430" spans="1:6" ht="14.25" customHeight="1">
      <c r="A430" s="422"/>
      <c r="B430" s="425" t="s">
        <v>499</v>
      </c>
      <c r="C430" s="424"/>
      <c r="D430" s="647"/>
      <c r="E430" s="647"/>
      <c r="F430" s="648"/>
    </row>
    <row r="431" spans="1:6" ht="13.5" customHeight="1">
      <c r="A431" s="422"/>
      <c r="B431" s="423" t="s">
        <v>500</v>
      </c>
      <c r="C431" s="424"/>
      <c r="D431" s="647"/>
      <c r="E431" s="647"/>
      <c r="F431" s="648"/>
    </row>
    <row r="432" spans="1:6" ht="13.5" customHeight="1">
      <c r="A432" s="422"/>
      <c r="B432" s="423" t="s">
        <v>501</v>
      </c>
      <c r="C432" s="424"/>
      <c r="D432" s="647"/>
      <c r="E432" s="647"/>
      <c r="F432" s="648"/>
    </row>
    <row r="433" spans="1:6" ht="13.5" customHeight="1">
      <c r="A433" s="422"/>
      <c r="B433" s="423" t="s">
        <v>502</v>
      </c>
      <c r="C433" s="424"/>
      <c r="D433" s="647"/>
      <c r="E433" s="647"/>
      <c r="F433" s="648"/>
    </row>
    <row r="434" spans="1:6" ht="14.25" customHeight="1">
      <c r="A434" s="422"/>
      <c r="B434" s="423" t="s">
        <v>503</v>
      </c>
      <c r="C434" s="424"/>
      <c r="D434" s="647"/>
      <c r="E434" s="647"/>
      <c r="F434" s="648"/>
    </row>
    <row r="435" spans="1:6" ht="12.75" customHeight="1">
      <c r="A435" s="422"/>
      <c r="B435" s="423" t="s">
        <v>504</v>
      </c>
      <c r="C435" s="424"/>
      <c r="D435" s="647"/>
      <c r="E435" s="647"/>
      <c r="F435" s="648"/>
    </row>
    <row r="436" spans="1:6" ht="13.5" customHeight="1">
      <c r="A436" s="422"/>
      <c r="B436" s="423" t="s">
        <v>505</v>
      </c>
      <c r="C436" s="424"/>
      <c r="D436" s="647"/>
      <c r="E436" s="647"/>
      <c r="F436" s="648"/>
    </row>
    <row r="437" spans="1:6" ht="12" customHeight="1">
      <c r="A437" s="422"/>
      <c r="B437" s="423" t="s">
        <v>506</v>
      </c>
      <c r="C437" s="424"/>
      <c r="D437" s="647"/>
      <c r="E437" s="647"/>
      <c r="F437" s="648"/>
    </row>
    <row r="438" spans="1:6">
      <c r="A438" s="422"/>
      <c r="B438" s="423" t="s">
        <v>507</v>
      </c>
      <c r="C438" s="424"/>
      <c r="D438" s="647"/>
      <c r="E438" s="647"/>
      <c r="F438" s="648"/>
    </row>
    <row r="439" spans="1:6" ht="12" customHeight="1">
      <c r="A439" s="422"/>
      <c r="B439" s="423"/>
      <c r="C439" s="424" t="s">
        <v>104</v>
      </c>
      <c r="D439" s="647">
        <v>53</v>
      </c>
      <c r="E439" s="647"/>
      <c r="F439" s="648">
        <f>D439*E439</f>
        <v>0</v>
      </c>
    </row>
    <row r="440" spans="1:6" ht="10.5" customHeight="1">
      <c r="A440" s="422"/>
      <c r="B440" s="423"/>
      <c r="C440" s="424"/>
      <c r="D440" s="647"/>
      <c r="E440" s="647"/>
      <c r="F440" s="648"/>
    </row>
    <row r="441" spans="1:6" ht="13.5" customHeight="1">
      <c r="A441" s="426" t="s">
        <v>27</v>
      </c>
      <c r="B441" s="423" t="s">
        <v>508</v>
      </c>
      <c r="C441" s="424"/>
      <c r="D441" s="647"/>
      <c r="E441" s="647"/>
      <c r="F441" s="648"/>
    </row>
    <row r="442" spans="1:6" ht="12" customHeight="1">
      <c r="A442" s="422"/>
      <c r="B442" s="423" t="s">
        <v>509</v>
      </c>
      <c r="C442" s="424"/>
      <c r="D442" s="647"/>
      <c r="E442" s="647"/>
      <c r="F442" s="648"/>
    </row>
    <row r="443" spans="1:6">
      <c r="A443" s="422"/>
      <c r="B443" s="427"/>
      <c r="C443" s="424" t="s">
        <v>104</v>
      </c>
      <c r="D443" s="647">
        <v>53</v>
      </c>
      <c r="E443" s="647"/>
      <c r="F443" s="648">
        <f>D443*E443</f>
        <v>0</v>
      </c>
    </row>
    <row r="444" spans="1:6" ht="10.5" customHeight="1">
      <c r="A444" s="422"/>
      <c r="B444" s="423"/>
      <c r="C444" s="424"/>
      <c r="D444" s="647"/>
      <c r="E444" s="647"/>
      <c r="F444" s="648"/>
    </row>
    <row r="445" spans="1:6" ht="14.25" customHeight="1">
      <c r="A445" s="422" t="s">
        <v>29</v>
      </c>
      <c r="B445" s="423" t="s">
        <v>510</v>
      </c>
      <c r="C445" s="424"/>
      <c r="D445" s="647"/>
      <c r="E445" s="647"/>
      <c r="F445" s="648"/>
    </row>
    <row r="446" spans="1:6" ht="13.5" customHeight="1">
      <c r="A446" s="422"/>
      <c r="B446" s="423" t="s">
        <v>511</v>
      </c>
      <c r="C446" s="424"/>
      <c r="D446" s="647"/>
      <c r="E446" s="647"/>
      <c r="F446" s="648"/>
    </row>
    <row r="447" spans="1:6" ht="14.25" customHeight="1">
      <c r="A447" s="422"/>
      <c r="B447" s="423"/>
      <c r="C447" s="424" t="s">
        <v>104</v>
      </c>
      <c r="D447" s="647">
        <v>53</v>
      </c>
      <c r="E447" s="647"/>
      <c r="F447" s="648">
        <f>D447*E447</f>
        <v>0</v>
      </c>
    </row>
    <row r="448" spans="1:6" ht="10.5" customHeight="1">
      <c r="A448" s="422"/>
      <c r="B448" s="423"/>
      <c r="C448" s="424"/>
      <c r="D448" s="647"/>
      <c r="E448" s="647"/>
      <c r="F448" s="648"/>
    </row>
    <row r="449" spans="1:6" ht="51" customHeight="1">
      <c r="A449" s="422" t="s">
        <v>31</v>
      </c>
      <c r="B449" s="427" t="s">
        <v>512</v>
      </c>
      <c r="C449" s="424" t="s">
        <v>104</v>
      </c>
      <c r="D449" s="647">
        <v>53</v>
      </c>
      <c r="E449" s="647"/>
      <c r="F449" s="648">
        <f>D449*E449</f>
        <v>0</v>
      </c>
    </row>
    <row r="450" spans="1:6">
      <c r="A450" s="422"/>
      <c r="B450" s="423"/>
      <c r="C450" s="424"/>
      <c r="D450" s="647"/>
      <c r="E450" s="647"/>
      <c r="F450" s="648"/>
    </row>
    <row r="451" spans="1:6">
      <c r="A451" s="422"/>
      <c r="B451" s="423"/>
      <c r="C451" s="424"/>
      <c r="D451" s="647"/>
      <c r="E451" s="647"/>
      <c r="F451" s="648"/>
    </row>
    <row r="452" spans="1:6">
      <c r="A452" s="422" t="s">
        <v>32</v>
      </c>
      <c r="B452" s="423" t="s">
        <v>513</v>
      </c>
      <c r="C452" s="424"/>
      <c r="D452" s="647"/>
      <c r="E452" s="647"/>
      <c r="F452" s="648"/>
    </row>
    <row r="453" spans="1:6">
      <c r="A453" s="422"/>
      <c r="B453" s="423"/>
      <c r="C453" s="424" t="s">
        <v>104</v>
      </c>
      <c r="D453" s="647">
        <v>53</v>
      </c>
      <c r="E453" s="647"/>
      <c r="F453" s="648">
        <f>D453*E453</f>
        <v>0</v>
      </c>
    </row>
    <row r="454" spans="1:6">
      <c r="A454" s="422"/>
      <c r="B454" s="423"/>
      <c r="C454" s="424"/>
      <c r="D454" s="647"/>
      <c r="E454" s="647"/>
      <c r="F454" s="648"/>
    </row>
    <row r="455" spans="1:6" ht="42.75" customHeight="1">
      <c r="A455" s="422" t="s">
        <v>33</v>
      </c>
      <c r="B455" s="428" t="s">
        <v>514</v>
      </c>
      <c r="C455" s="424"/>
      <c r="D455" s="647"/>
      <c r="E455" s="647"/>
      <c r="F455" s="648"/>
    </row>
    <row r="456" spans="1:6" ht="10.5" customHeight="1">
      <c r="A456" s="422"/>
      <c r="B456" s="423"/>
      <c r="C456" s="424" t="s">
        <v>104</v>
      </c>
      <c r="D456" s="647">
        <v>53</v>
      </c>
      <c r="E456" s="647"/>
      <c r="F456" s="648">
        <f>D456*E456</f>
        <v>0</v>
      </c>
    </row>
    <row r="457" spans="1:6" ht="10.5" customHeight="1">
      <c r="A457" s="422"/>
      <c r="B457" s="425"/>
      <c r="C457" s="429"/>
      <c r="D457" s="649"/>
      <c r="E457" s="649"/>
      <c r="F457" s="650"/>
    </row>
    <row r="458" spans="1:6">
      <c r="A458" s="426" t="s">
        <v>35</v>
      </c>
      <c r="B458" s="425" t="s">
        <v>515</v>
      </c>
      <c r="C458" s="429"/>
      <c r="D458" s="649"/>
      <c r="E458" s="649"/>
      <c r="F458" s="650"/>
    </row>
    <row r="459" spans="1:6" ht="17.25" customHeight="1">
      <c r="A459" s="422"/>
      <c r="B459" s="425" t="s">
        <v>516</v>
      </c>
      <c r="C459" s="429"/>
      <c r="D459" s="649"/>
      <c r="E459" s="649"/>
      <c r="F459" s="650"/>
    </row>
    <row r="460" spans="1:6" ht="10.5" customHeight="1">
      <c r="A460" s="422"/>
      <c r="B460" s="425"/>
      <c r="C460" s="429" t="s">
        <v>104</v>
      </c>
      <c r="D460" s="649">
        <v>53</v>
      </c>
      <c r="E460" s="649"/>
      <c r="F460" s="648">
        <f>D460*E460</f>
        <v>0</v>
      </c>
    </row>
    <row r="461" spans="1:6" ht="10.5" customHeight="1">
      <c r="A461" s="422"/>
      <c r="B461" s="425"/>
      <c r="C461" s="429"/>
      <c r="D461" s="649"/>
      <c r="E461" s="649"/>
      <c r="F461" s="650"/>
    </row>
    <row r="462" spans="1:6" ht="13.5" customHeight="1">
      <c r="A462" s="426" t="s">
        <v>37</v>
      </c>
      <c r="B462" s="425" t="s">
        <v>517</v>
      </c>
      <c r="C462" s="429"/>
      <c r="D462" s="649"/>
      <c r="E462" s="649"/>
      <c r="F462" s="650"/>
    </row>
    <row r="463" spans="1:6" ht="16.5" customHeight="1">
      <c r="A463" s="422"/>
      <c r="B463" s="425" t="s">
        <v>518</v>
      </c>
      <c r="C463" s="429"/>
      <c r="D463" s="649"/>
      <c r="E463" s="649"/>
      <c r="F463" s="650"/>
    </row>
    <row r="464" spans="1:6" ht="10.5" customHeight="1">
      <c r="A464" s="422"/>
      <c r="B464" s="425"/>
      <c r="C464" s="429" t="s">
        <v>104</v>
      </c>
      <c r="D464" s="649">
        <v>53</v>
      </c>
      <c r="E464" s="649"/>
      <c r="F464" s="648">
        <f>D464*E464</f>
        <v>0</v>
      </c>
    </row>
    <row r="465" spans="1:6" ht="10.5" customHeight="1">
      <c r="A465" s="422"/>
      <c r="B465" s="425"/>
      <c r="C465" s="429"/>
      <c r="D465" s="649"/>
      <c r="E465" s="649"/>
      <c r="F465" s="650"/>
    </row>
    <row r="466" spans="1:6" ht="13.5" customHeight="1">
      <c r="A466" s="422" t="s">
        <v>39</v>
      </c>
      <c r="B466" s="425" t="s">
        <v>519</v>
      </c>
      <c r="C466" s="429"/>
      <c r="D466" s="649"/>
      <c r="E466" s="649"/>
      <c r="F466" s="650"/>
    </row>
    <row r="467" spans="1:6">
      <c r="A467" s="422"/>
      <c r="B467" s="425" t="s">
        <v>520</v>
      </c>
      <c r="C467" s="429"/>
      <c r="D467" s="649"/>
      <c r="E467" s="649"/>
      <c r="F467" s="650"/>
    </row>
    <row r="468" spans="1:6">
      <c r="A468" s="422"/>
      <c r="B468" s="425"/>
      <c r="C468" s="429" t="s">
        <v>104</v>
      </c>
      <c r="D468" s="649">
        <v>65</v>
      </c>
      <c r="E468" s="649"/>
      <c r="F468" s="648">
        <f>D468*E468</f>
        <v>0</v>
      </c>
    </row>
    <row r="469" spans="1:6">
      <c r="A469" s="422"/>
      <c r="B469" s="423"/>
      <c r="C469" s="424"/>
      <c r="D469" s="647"/>
      <c r="E469" s="647"/>
      <c r="F469" s="648"/>
    </row>
    <row r="470" spans="1:6">
      <c r="A470" s="430"/>
      <c r="B470" s="423" t="s">
        <v>521</v>
      </c>
      <c r="C470" s="431"/>
      <c r="D470" s="651"/>
      <c r="E470" s="651"/>
      <c r="F470" s="651"/>
    </row>
    <row r="471" spans="1:6">
      <c r="A471" s="432"/>
      <c r="B471" s="433"/>
      <c r="C471" s="420"/>
      <c r="D471" s="645"/>
      <c r="E471" s="645"/>
      <c r="F471" s="646"/>
    </row>
    <row r="472" spans="1:6">
      <c r="A472" s="422" t="s">
        <v>26</v>
      </c>
      <c r="B472" s="434" t="s">
        <v>522</v>
      </c>
      <c r="C472" s="435"/>
      <c r="D472" s="647"/>
      <c r="E472" s="647"/>
      <c r="F472" s="648"/>
    </row>
    <row r="473" spans="1:6">
      <c r="A473" s="422"/>
      <c r="B473" s="436" t="s">
        <v>523</v>
      </c>
      <c r="C473" s="435"/>
      <c r="D473" s="647"/>
      <c r="E473" s="647"/>
      <c r="F473" s="648"/>
    </row>
    <row r="474" spans="1:6">
      <c r="A474" s="422"/>
      <c r="B474" s="436" t="s">
        <v>524</v>
      </c>
      <c r="C474" s="435"/>
      <c r="D474" s="647"/>
      <c r="E474" s="647"/>
      <c r="F474" s="648"/>
    </row>
    <row r="475" spans="1:6">
      <c r="A475" s="422"/>
      <c r="B475" s="436" t="s">
        <v>525</v>
      </c>
      <c r="C475" s="435"/>
      <c r="D475" s="647"/>
      <c r="E475" s="647"/>
      <c r="F475" s="648"/>
    </row>
    <row r="476" spans="1:6">
      <c r="A476" s="422"/>
      <c r="B476" s="437"/>
      <c r="C476" s="438" t="s">
        <v>183</v>
      </c>
      <c r="D476" s="649">
        <v>53</v>
      </c>
      <c r="E476" s="649"/>
      <c r="F476" s="648">
        <f>D476*E476</f>
        <v>0</v>
      </c>
    </row>
    <row r="477" spans="1:6">
      <c r="A477" s="422"/>
      <c r="B477" s="437"/>
      <c r="C477" s="438"/>
      <c r="D477" s="649"/>
      <c r="E477" s="649"/>
      <c r="F477" s="650"/>
    </row>
    <row r="478" spans="1:6">
      <c r="A478" s="422" t="s">
        <v>27</v>
      </c>
      <c r="B478" s="437" t="s">
        <v>526</v>
      </c>
      <c r="C478" s="438"/>
      <c r="D478" s="649"/>
      <c r="E478" s="649"/>
      <c r="F478" s="650"/>
    </row>
    <row r="479" spans="1:6">
      <c r="A479" s="422"/>
      <c r="B479" s="437" t="s">
        <v>527</v>
      </c>
      <c r="C479" s="438"/>
      <c r="D479" s="649"/>
      <c r="E479" s="649"/>
      <c r="F479" s="650"/>
    </row>
    <row r="480" spans="1:6">
      <c r="A480" s="422"/>
      <c r="B480" s="437" t="s">
        <v>528</v>
      </c>
      <c r="C480" s="438"/>
      <c r="D480" s="649"/>
      <c r="E480" s="649"/>
      <c r="F480" s="650"/>
    </row>
    <row r="481" spans="1:6">
      <c r="A481" s="422"/>
      <c r="B481" s="437"/>
      <c r="C481" s="438" t="s">
        <v>104</v>
      </c>
      <c r="D481" s="649">
        <v>53</v>
      </c>
      <c r="E481" s="649"/>
      <c r="F481" s="648">
        <f>D481*E481</f>
        <v>0</v>
      </c>
    </row>
    <row r="482" spans="1:6">
      <c r="A482" s="422"/>
      <c r="B482" s="437"/>
      <c r="C482" s="438"/>
      <c r="D482" s="649"/>
      <c r="E482" s="649"/>
      <c r="F482" s="650"/>
    </row>
    <row r="483" spans="1:6">
      <c r="A483" s="422" t="s">
        <v>29</v>
      </c>
      <c r="B483" s="437" t="s">
        <v>529</v>
      </c>
      <c r="C483" s="438"/>
      <c r="D483" s="649"/>
      <c r="E483" s="649"/>
      <c r="F483" s="650"/>
    </row>
    <row r="484" spans="1:6">
      <c r="A484" s="422"/>
      <c r="B484" s="437" t="s">
        <v>530</v>
      </c>
      <c r="C484" s="438"/>
      <c r="D484" s="649"/>
      <c r="E484" s="649"/>
      <c r="F484" s="650"/>
    </row>
    <row r="485" spans="1:6">
      <c r="A485" s="422"/>
      <c r="B485" s="437"/>
      <c r="C485" s="438" t="s">
        <v>104</v>
      </c>
      <c r="D485" s="649">
        <v>53</v>
      </c>
      <c r="E485" s="649"/>
      <c r="F485" s="648">
        <f>D485*E485</f>
        <v>0</v>
      </c>
    </row>
    <row r="486" spans="1:6">
      <c r="A486" s="422"/>
      <c r="B486" s="437"/>
      <c r="C486" s="438"/>
      <c r="D486" s="649"/>
      <c r="E486" s="649"/>
      <c r="F486" s="650"/>
    </row>
    <row r="487" spans="1:6">
      <c r="A487" s="422" t="s">
        <v>31</v>
      </c>
      <c r="B487" s="437" t="s">
        <v>531</v>
      </c>
      <c r="C487" s="438"/>
      <c r="D487" s="649"/>
      <c r="E487" s="649"/>
      <c r="F487" s="650"/>
    </row>
    <row r="488" spans="1:6">
      <c r="A488" s="422"/>
      <c r="B488" s="437" t="s">
        <v>532</v>
      </c>
      <c r="C488" s="438"/>
      <c r="D488" s="649"/>
      <c r="E488" s="649"/>
      <c r="F488" s="650"/>
    </row>
    <row r="489" spans="1:6">
      <c r="A489" s="422"/>
      <c r="B489" s="437" t="s">
        <v>533</v>
      </c>
      <c r="C489" s="438"/>
      <c r="D489" s="649"/>
      <c r="E489" s="649"/>
      <c r="F489" s="650"/>
    </row>
    <row r="490" spans="1:6">
      <c r="A490" s="422"/>
      <c r="B490" s="437"/>
      <c r="C490" s="438" t="s">
        <v>104</v>
      </c>
      <c r="D490" s="649">
        <v>53</v>
      </c>
      <c r="E490" s="649"/>
      <c r="F490" s="648">
        <f>D490*E490</f>
        <v>0</v>
      </c>
    </row>
    <row r="491" spans="1:6">
      <c r="A491" s="422"/>
      <c r="B491" s="437"/>
      <c r="C491" s="438"/>
      <c r="D491" s="649"/>
      <c r="E491" s="649"/>
      <c r="F491" s="650"/>
    </row>
    <row r="492" spans="1:6">
      <c r="A492" s="422" t="s">
        <v>32</v>
      </c>
      <c r="B492" s="437" t="s">
        <v>534</v>
      </c>
      <c r="C492" s="438"/>
      <c r="D492" s="649"/>
      <c r="E492" s="649"/>
      <c r="F492" s="650"/>
    </row>
    <row r="493" spans="1:6">
      <c r="A493" s="422"/>
      <c r="B493" s="437" t="s">
        <v>535</v>
      </c>
      <c r="C493" s="438"/>
      <c r="D493" s="649"/>
      <c r="E493" s="649"/>
      <c r="F493" s="650"/>
    </row>
    <row r="494" spans="1:6">
      <c r="A494" s="422"/>
      <c r="B494" s="437" t="s">
        <v>536</v>
      </c>
      <c r="C494" s="438"/>
      <c r="D494" s="649"/>
      <c r="E494" s="649"/>
      <c r="F494" s="650"/>
    </row>
    <row r="495" spans="1:6">
      <c r="A495" s="422"/>
      <c r="B495" s="437"/>
      <c r="C495" s="438" t="s">
        <v>104</v>
      </c>
      <c r="D495" s="649">
        <v>53</v>
      </c>
      <c r="E495" s="649"/>
      <c r="F495" s="648">
        <f>D495*E495</f>
        <v>0</v>
      </c>
    </row>
    <row r="496" spans="1:6">
      <c r="A496" s="422"/>
      <c r="B496" s="437"/>
      <c r="C496" s="438"/>
      <c r="D496" s="649"/>
      <c r="E496" s="649"/>
      <c r="F496" s="650"/>
    </row>
    <row r="497" spans="1:6">
      <c r="A497" s="422" t="s">
        <v>33</v>
      </c>
      <c r="B497" s="437" t="s">
        <v>537</v>
      </c>
      <c r="C497" s="438"/>
      <c r="D497" s="649"/>
      <c r="E497" s="649"/>
      <c r="F497" s="650"/>
    </row>
    <row r="498" spans="1:6">
      <c r="A498" s="422"/>
      <c r="B498" s="437" t="s">
        <v>538</v>
      </c>
      <c r="C498" s="438"/>
      <c r="D498" s="649"/>
      <c r="E498" s="649"/>
      <c r="F498" s="650"/>
    </row>
    <row r="499" spans="1:6">
      <c r="A499" s="422"/>
      <c r="B499" s="437" t="s">
        <v>539</v>
      </c>
      <c r="C499" s="438"/>
      <c r="D499" s="649"/>
      <c r="E499" s="649"/>
      <c r="F499" s="650"/>
    </row>
    <row r="500" spans="1:6">
      <c r="A500" s="422"/>
      <c r="B500" s="437"/>
      <c r="C500" s="438" t="s">
        <v>104</v>
      </c>
      <c r="D500" s="649">
        <v>53</v>
      </c>
      <c r="E500" s="649"/>
      <c r="F500" s="648">
        <f>D500*E500</f>
        <v>0</v>
      </c>
    </row>
    <row r="501" spans="1:6">
      <c r="A501" s="422"/>
      <c r="B501" s="437"/>
      <c r="C501" s="438"/>
      <c r="D501" s="649"/>
      <c r="E501" s="649"/>
      <c r="F501" s="650"/>
    </row>
    <row r="502" spans="1:6">
      <c r="A502" s="422" t="s">
        <v>35</v>
      </c>
      <c r="B502" s="437" t="s">
        <v>540</v>
      </c>
      <c r="C502" s="429"/>
      <c r="D502" s="649"/>
      <c r="E502" s="649"/>
      <c r="F502" s="650"/>
    </row>
    <row r="503" spans="1:6">
      <c r="A503" s="422"/>
      <c r="B503" s="437" t="s">
        <v>541</v>
      </c>
      <c r="C503" s="429"/>
      <c r="D503" s="649"/>
      <c r="E503" s="649"/>
      <c r="F503" s="650"/>
    </row>
    <row r="504" spans="1:6">
      <c r="A504" s="422"/>
      <c r="B504" s="437" t="s">
        <v>542</v>
      </c>
      <c r="C504" s="429"/>
      <c r="D504" s="649"/>
      <c r="E504" s="649"/>
      <c r="F504" s="650"/>
    </row>
    <row r="505" spans="1:6">
      <c r="A505" s="422"/>
      <c r="B505" s="437"/>
      <c r="C505" s="429" t="s">
        <v>183</v>
      </c>
      <c r="D505" s="649">
        <v>65</v>
      </c>
      <c r="E505" s="649"/>
      <c r="F505" s="648">
        <f>D505*E505</f>
        <v>0</v>
      </c>
    </row>
    <row r="506" spans="1:6">
      <c r="A506" s="422" t="s">
        <v>37</v>
      </c>
      <c r="B506" s="437" t="s">
        <v>543</v>
      </c>
      <c r="C506" s="429"/>
      <c r="D506" s="649"/>
      <c r="E506" s="649"/>
      <c r="F506" s="650"/>
    </row>
    <row r="507" spans="1:6">
      <c r="A507" s="422"/>
      <c r="B507" s="436" t="s">
        <v>544</v>
      </c>
      <c r="C507" s="424"/>
      <c r="D507" s="647"/>
      <c r="E507" s="647"/>
      <c r="F507" s="648"/>
    </row>
    <row r="508" spans="1:6">
      <c r="A508" s="422"/>
      <c r="B508" s="436" t="s">
        <v>545</v>
      </c>
      <c r="C508" s="424"/>
      <c r="D508" s="647"/>
      <c r="E508" s="647"/>
      <c r="F508" s="648"/>
    </row>
    <row r="509" spans="1:6">
      <c r="A509" s="422"/>
      <c r="B509" s="436"/>
      <c r="C509" s="424" t="s">
        <v>104</v>
      </c>
      <c r="D509" s="647">
        <v>53</v>
      </c>
      <c r="E509" s="647"/>
      <c r="F509" s="648">
        <f>D509*E509</f>
        <v>0</v>
      </c>
    </row>
    <row r="510" spans="1:6">
      <c r="A510" s="439"/>
      <c r="B510" s="440"/>
      <c r="C510" s="424"/>
      <c r="D510" s="648"/>
      <c r="E510" s="648"/>
      <c r="F510" s="648"/>
    </row>
    <row r="511" spans="1:6" ht="63.75">
      <c r="A511" s="422" t="s">
        <v>39</v>
      </c>
      <c r="B511" s="441" t="s">
        <v>546</v>
      </c>
      <c r="C511" s="442"/>
      <c r="D511" s="610"/>
      <c r="E511" s="652"/>
      <c r="F511" s="652"/>
    </row>
    <row r="512" spans="1:6">
      <c r="A512" s="443"/>
      <c r="B512" s="379"/>
      <c r="C512" s="424" t="s">
        <v>104</v>
      </c>
      <c r="D512" s="647">
        <v>53</v>
      </c>
      <c r="E512" s="652"/>
      <c r="F512" s="648">
        <f>D512*E512</f>
        <v>0</v>
      </c>
    </row>
    <row r="513" spans="1:6" ht="38.25">
      <c r="A513" s="422"/>
      <c r="B513" s="427" t="s">
        <v>547</v>
      </c>
      <c r="C513" s="444"/>
      <c r="D513" s="653"/>
      <c r="E513" s="653"/>
      <c r="F513" s="645"/>
    </row>
    <row r="514" spans="1:6">
      <c r="A514" s="422"/>
      <c r="B514" s="445"/>
      <c r="C514" s="444"/>
      <c r="D514" s="653"/>
      <c r="E514" s="653"/>
      <c r="F514" s="645"/>
    </row>
    <row r="515" spans="1:6" ht="51">
      <c r="A515" s="422" t="s">
        <v>26</v>
      </c>
      <c r="B515" s="427" t="s">
        <v>512</v>
      </c>
      <c r="C515" s="424" t="s">
        <v>104</v>
      </c>
      <c r="D515" s="647">
        <v>30</v>
      </c>
      <c r="E515" s="647"/>
      <c r="F515" s="648">
        <f>D515*E515</f>
        <v>0</v>
      </c>
    </row>
    <row r="516" spans="1:6">
      <c r="A516" s="374"/>
      <c r="B516" s="381"/>
      <c r="C516" s="376"/>
      <c r="D516" s="608"/>
      <c r="E516" s="609"/>
      <c r="F516" s="629"/>
    </row>
    <row r="517" spans="1:6">
      <c r="A517" s="422" t="s">
        <v>27</v>
      </c>
      <c r="B517" s="436" t="s">
        <v>537</v>
      </c>
      <c r="C517" s="435"/>
      <c r="D517" s="647"/>
      <c r="E517" s="609"/>
      <c r="F517" s="609"/>
    </row>
    <row r="518" spans="1:6">
      <c r="A518" s="422"/>
      <c r="B518" s="436" t="s">
        <v>538</v>
      </c>
      <c r="C518" s="435"/>
      <c r="D518" s="647"/>
      <c r="E518" s="609"/>
      <c r="F518" s="609"/>
    </row>
    <row r="519" spans="1:6">
      <c r="A519" s="422"/>
      <c r="B519" s="436" t="s">
        <v>539</v>
      </c>
      <c r="C519" s="435"/>
      <c r="D519" s="647"/>
      <c r="E519" s="609"/>
      <c r="F519" s="609"/>
    </row>
    <row r="520" spans="1:6">
      <c r="A520" s="422"/>
      <c r="B520" s="436"/>
      <c r="C520" s="435" t="s">
        <v>104</v>
      </c>
      <c r="D520" s="647">
        <v>30</v>
      </c>
      <c r="E520" s="609"/>
      <c r="F520" s="648">
        <f>D520*E520</f>
        <v>0</v>
      </c>
    </row>
    <row r="521" spans="1:6">
      <c r="A521" s="422"/>
      <c r="B521" s="437"/>
      <c r="C521" s="429"/>
      <c r="D521" s="649"/>
      <c r="E521" s="649"/>
      <c r="F521" s="650"/>
    </row>
    <row r="522" spans="1:6">
      <c r="A522" s="422" t="s">
        <v>29</v>
      </c>
      <c r="B522" s="425" t="s">
        <v>548</v>
      </c>
      <c r="C522" s="429"/>
      <c r="D522" s="649"/>
      <c r="E522" s="649"/>
      <c r="F522" s="650"/>
    </row>
    <row r="523" spans="1:6">
      <c r="A523" s="422"/>
      <c r="B523" s="425" t="s">
        <v>520</v>
      </c>
      <c r="C523" s="429" t="s">
        <v>104</v>
      </c>
      <c r="D523" s="649">
        <v>30</v>
      </c>
      <c r="E523" s="649"/>
      <c r="F523" s="648">
        <f>D523*E523</f>
        <v>0</v>
      </c>
    </row>
    <row r="524" spans="1:6">
      <c r="A524" s="422"/>
      <c r="B524" s="437"/>
      <c r="C524" s="429"/>
      <c r="D524" s="649"/>
      <c r="E524" s="649"/>
      <c r="F524" s="650"/>
    </row>
    <row r="525" spans="1:6">
      <c r="A525" s="422" t="s">
        <v>31</v>
      </c>
      <c r="B525" s="437" t="s">
        <v>540</v>
      </c>
      <c r="C525" s="429"/>
      <c r="D525" s="649"/>
      <c r="E525" s="649"/>
      <c r="F525" s="650"/>
    </row>
    <row r="526" spans="1:6">
      <c r="A526" s="422"/>
      <c r="B526" s="437" t="s">
        <v>541</v>
      </c>
      <c r="C526" s="429"/>
      <c r="D526" s="649"/>
      <c r="E526" s="649"/>
      <c r="F526" s="650"/>
    </row>
    <row r="527" spans="1:6">
      <c r="A527" s="422"/>
      <c r="B527" s="437" t="s">
        <v>542</v>
      </c>
      <c r="C527" s="429"/>
      <c r="D527" s="649"/>
      <c r="E527" s="649"/>
      <c r="F527" s="650"/>
    </row>
    <row r="528" spans="1:6">
      <c r="A528" s="422"/>
      <c r="B528" s="437"/>
      <c r="C528" s="429" t="s">
        <v>183</v>
      </c>
      <c r="D528" s="649">
        <v>30</v>
      </c>
      <c r="E528" s="649"/>
      <c r="F528" s="648">
        <f>D528*E528</f>
        <v>0</v>
      </c>
    </row>
    <row r="529" spans="1:6">
      <c r="A529" s="422"/>
      <c r="B529" s="437"/>
      <c r="C529" s="429"/>
      <c r="D529" s="649"/>
      <c r="E529" s="649"/>
      <c r="F529" s="650"/>
    </row>
    <row r="530" spans="1:6">
      <c r="A530" s="422"/>
      <c r="B530" s="427" t="s">
        <v>549</v>
      </c>
      <c r="C530" s="429"/>
      <c r="D530" s="649"/>
      <c r="E530" s="649"/>
      <c r="F530" s="650"/>
    </row>
    <row r="531" spans="1:6">
      <c r="A531" s="422"/>
      <c r="B531" s="437"/>
      <c r="C531" s="429"/>
      <c r="D531" s="649"/>
      <c r="E531" s="649"/>
      <c r="F531" s="650"/>
    </row>
    <row r="532" spans="1:6" ht="51">
      <c r="A532" s="446" t="s">
        <v>26</v>
      </c>
      <c r="B532" s="379" t="s">
        <v>550</v>
      </c>
      <c r="C532" s="380" t="s">
        <v>183</v>
      </c>
      <c r="D532" s="610">
        <v>1</v>
      </c>
      <c r="E532" s="652"/>
      <c r="F532" s="654">
        <f>D532*E532</f>
        <v>0</v>
      </c>
    </row>
    <row r="533" spans="1:6">
      <c r="A533" s="446"/>
      <c r="B533" s="379"/>
      <c r="C533" s="447"/>
      <c r="D533" s="610"/>
      <c r="E533" s="610"/>
      <c r="F533" s="652"/>
    </row>
    <row r="534" spans="1:6" ht="25.5">
      <c r="A534" s="446" t="s">
        <v>27</v>
      </c>
      <c r="B534" s="655" t="s">
        <v>551</v>
      </c>
      <c r="C534" s="380" t="s">
        <v>104</v>
      </c>
      <c r="D534" s="610">
        <v>1</v>
      </c>
      <c r="E534" s="652"/>
      <c r="F534" s="654">
        <f>D534*E534</f>
        <v>0</v>
      </c>
    </row>
    <row r="535" spans="1:6">
      <c r="A535" s="446"/>
      <c r="B535" s="379"/>
      <c r="C535" s="380"/>
      <c r="D535" s="610"/>
      <c r="E535" s="652"/>
      <c r="F535" s="654"/>
    </row>
    <row r="536" spans="1:6" ht="25.5">
      <c r="A536" s="446" t="s">
        <v>29</v>
      </c>
      <c r="B536" s="655" t="s">
        <v>552</v>
      </c>
      <c r="C536" s="380" t="s">
        <v>104</v>
      </c>
      <c r="D536" s="610">
        <v>1</v>
      </c>
      <c r="E536" s="652"/>
      <c r="F536" s="654">
        <f>D536*E536</f>
        <v>0</v>
      </c>
    </row>
    <row r="537" spans="1:6">
      <c r="A537" s="446"/>
      <c r="B537" s="379"/>
      <c r="C537" s="380"/>
      <c r="D537" s="610"/>
      <c r="E537" s="652"/>
      <c r="F537" s="654"/>
    </row>
    <row r="538" spans="1:6" ht="25.5">
      <c r="A538" s="448" t="s">
        <v>31</v>
      </c>
      <c r="B538" s="379" t="s">
        <v>553</v>
      </c>
      <c r="C538" s="380" t="s">
        <v>104</v>
      </c>
      <c r="D538" s="656">
        <v>300</v>
      </c>
      <c r="E538" s="652"/>
      <c r="F538" s="654">
        <f>D538*E538</f>
        <v>0</v>
      </c>
    </row>
    <row r="539" spans="1:6">
      <c r="A539" s="422"/>
      <c r="B539" s="437"/>
      <c r="C539" s="429"/>
      <c r="D539" s="649"/>
      <c r="E539" s="649"/>
      <c r="F539" s="650"/>
    </row>
    <row r="540" spans="1:6">
      <c r="A540" s="422" t="s">
        <v>32</v>
      </c>
      <c r="B540" s="437" t="s">
        <v>554</v>
      </c>
      <c r="C540" s="429" t="s">
        <v>104</v>
      </c>
      <c r="D540" s="649">
        <v>1</v>
      </c>
      <c r="E540" s="649"/>
      <c r="F540" s="654">
        <f>D540*E540</f>
        <v>0</v>
      </c>
    </row>
    <row r="541" spans="1:6">
      <c r="A541" s="422"/>
      <c r="B541" s="437"/>
      <c r="C541" s="429"/>
      <c r="D541" s="649"/>
      <c r="E541" s="649"/>
      <c r="F541" s="650"/>
    </row>
    <row r="542" spans="1:6">
      <c r="A542" s="422"/>
      <c r="B542" s="437"/>
      <c r="C542" s="429"/>
      <c r="D542" s="649"/>
      <c r="E542" s="649"/>
      <c r="F542" s="650"/>
    </row>
    <row r="543" spans="1:6" ht="38.25">
      <c r="A543" s="422"/>
      <c r="B543" s="388" t="s">
        <v>944</v>
      </c>
      <c r="C543" s="429"/>
      <c r="D543" s="649"/>
      <c r="E543" s="649"/>
      <c r="F543" s="657">
        <f>SUM(F439:F542)</f>
        <v>0</v>
      </c>
    </row>
    <row r="544" spans="1:6">
      <c r="A544" s="422"/>
      <c r="B544" s="437"/>
      <c r="C544" s="429"/>
      <c r="D544" s="649"/>
      <c r="E544" s="649"/>
      <c r="F544" s="650"/>
    </row>
    <row r="545" spans="1:6">
      <c r="A545" s="386" t="s">
        <v>31</v>
      </c>
      <c r="B545" s="388" t="s">
        <v>945</v>
      </c>
      <c r="C545" s="429"/>
      <c r="D545" s="649"/>
      <c r="E545" s="649"/>
      <c r="F545" s="650"/>
    </row>
    <row r="546" spans="1:6">
      <c r="A546" s="374"/>
      <c r="B546" s="375"/>
      <c r="C546" s="376"/>
      <c r="D546" s="608"/>
      <c r="E546" s="609"/>
      <c r="F546" s="609"/>
    </row>
    <row r="547" spans="1:6" ht="102">
      <c r="A547" s="398" t="s">
        <v>26</v>
      </c>
      <c r="B547" s="658" t="s">
        <v>946</v>
      </c>
      <c r="C547" s="376" t="s">
        <v>181</v>
      </c>
      <c r="D547" s="609">
        <v>515</v>
      </c>
      <c r="E547" s="659"/>
      <c r="F547" s="654">
        <f>D547*E547</f>
        <v>0</v>
      </c>
    </row>
    <row r="548" spans="1:6">
      <c r="A548" s="398"/>
      <c r="B548" s="658"/>
      <c r="C548" s="376"/>
      <c r="D548" s="609"/>
      <c r="E548" s="659"/>
      <c r="F548" s="609"/>
    </row>
    <row r="549" spans="1:6" ht="114.75">
      <c r="A549" s="398" t="s">
        <v>27</v>
      </c>
      <c r="B549" s="658" t="s">
        <v>947</v>
      </c>
      <c r="C549" s="376" t="s">
        <v>181</v>
      </c>
      <c r="D549" s="609">
        <v>40</v>
      </c>
      <c r="E549" s="659"/>
      <c r="F549" s="654">
        <f>D549*E549</f>
        <v>0</v>
      </c>
    </row>
    <row r="550" spans="1:6">
      <c r="A550" s="398"/>
      <c r="B550" s="658"/>
      <c r="C550" s="376"/>
      <c r="D550" s="609"/>
      <c r="E550" s="659"/>
      <c r="F550" s="609"/>
    </row>
    <row r="551" spans="1:6" ht="63.75">
      <c r="A551" s="398" t="s">
        <v>29</v>
      </c>
      <c r="B551" s="415" t="s">
        <v>948</v>
      </c>
      <c r="C551" s="376" t="s">
        <v>183</v>
      </c>
      <c r="D551" s="609">
        <v>2</v>
      </c>
      <c r="E551" s="660"/>
      <c r="F551" s="654">
        <f>D551*E551</f>
        <v>0</v>
      </c>
    </row>
    <row r="552" spans="1:6">
      <c r="A552" s="374"/>
      <c r="B552" s="375"/>
      <c r="C552" s="376"/>
      <c r="D552" s="608"/>
      <c r="E552" s="609"/>
      <c r="F552" s="609"/>
    </row>
    <row r="553" spans="1:6" ht="63.75">
      <c r="A553" s="374" t="s">
        <v>31</v>
      </c>
      <c r="B553" s="658" t="s">
        <v>949</v>
      </c>
      <c r="C553" s="376" t="s">
        <v>104</v>
      </c>
      <c r="D553" s="609">
        <v>1</v>
      </c>
      <c r="E553" s="609"/>
      <c r="F553" s="654">
        <f>D553*E553</f>
        <v>0</v>
      </c>
    </row>
    <row r="554" spans="1:6">
      <c r="A554" s="374"/>
      <c r="B554" s="375"/>
      <c r="C554" s="376"/>
      <c r="D554" s="608"/>
      <c r="E554" s="609"/>
      <c r="F554" s="609"/>
    </row>
    <row r="555" spans="1:6" ht="39.75">
      <c r="A555" s="374"/>
      <c r="B555" s="643" t="s">
        <v>950</v>
      </c>
      <c r="C555" s="380" t="s">
        <v>181</v>
      </c>
      <c r="D555" s="610">
        <v>520</v>
      </c>
      <c r="E555" s="609"/>
      <c r="F555" s="654">
        <f>D555*E555</f>
        <v>0</v>
      </c>
    </row>
    <row r="556" spans="1:6">
      <c r="A556" s="374"/>
      <c r="B556" s="643"/>
      <c r="C556" s="380"/>
      <c r="D556" s="610"/>
      <c r="E556" s="609"/>
      <c r="F556" s="609"/>
    </row>
    <row r="557" spans="1:6" ht="25.5">
      <c r="A557" s="374"/>
      <c r="B557" s="643" t="s">
        <v>951</v>
      </c>
      <c r="C557" s="380"/>
      <c r="D557" s="610"/>
      <c r="E557" s="609"/>
      <c r="F557" s="609"/>
    </row>
    <row r="558" spans="1:6">
      <c r="A558" s="374"/>
      <c r="B558" s="643" t="s">
        <v>952</v>
      </c>
      <c r="C558" s="380"/>
      <c r="D558" s="610"/>
      <c r="E558" s="609"/>
      <c r="F558" s="609"/>
    </row>
    <row r="559" spans="1:6">
      <c r="A559" s="374"/>
      <c r="B559" s="643" t="s">
        <v>953</v>
      </c>
      <c r="C559" s="380" t="s">
        <v>20</v>
      </c>
      <c r="D559" s="610">
        <v>135</v>
      </c>
      <c r="E559" s="609"/>
      <c r="F559" s="654">
        <f>D559*E559</f>
        <v>0</v>
      </c>
    </row>
    <row r="560" spans="1:6">
      <c r="A560" s="374"/>
      <c r="B560" s="643"/>
      <c r="C560" s="380"/>
      <c r="D560" s="610"/>
      <c r="E560" s="609"/>
      <c r="F560" s="609"/>
    </row>
    <row r="561" spans="1:6">
      <c r="A561" s="374"/>
      <c r="B561" s="388" t="s">
        <v>954</v>
      </c>
      <c r="C561" s="380"/>
      <c r="D561" s="610"/>
      <c r="E561" s="609"/>
      <c r="F561" s="629">
        <f>SUM(F547:F560)</f>
        <v>0</v>
      </c>
    </row>
    <row r="562" spans="1:6">
      <c r="A562" s="374"/>
      <c r="B562" s="388"/>
      <c r="C562" s="380"/>
      <c r="D562" s="610"/>
      <c r="E562" s="609"/>
      <c r="F562" s="609"/>
    </row>
    <row r="563" spans="1:6">
      <c r="A563" s="374"/>
      <c r="B563" s="388"/>
      <c r="C563" s="380"/>
      <c r="D563" s="610"/>
      <c r="E563" s="609"/>
      <c r="F563" s="609"/>
    </row>
    <row r="564" spans="1:6">
      <c r="A564" s="374"/>
      <c r="B564" s="388"/>
      <c r="C564" s="380"/>
      <c r="D564" s="610"/>
      <c r="E564" s="609"/>
      <c r="F564" s="609"/>
    </row>
    <row r="565" spans="1:6">
      <c r="A565" s="451" t="s">
        <v>32</v>
      </c>
      <c r="B565" s="388" t="s">
        <v>955</v>
      </c>
      <c r="C565" s="380"/>
      <c r="D565" s="610"/>
      <c r="E565" s="609"/>
      <c r="F565" s="609"/>
    </row>
    <row r="566" spans="1:6">
      <c r="A566" s="661"/>
      <c r="B566" s="662"/>
      <c r="C566" s="663"/>
      <c r="D566" s="664"/>
      <c r="E566" s="665"/>
      <c r="F566" s="666" t="str">
        <f t="shared" ref="F566:F575" si="0">IF(AND(E566="",D566=""),"",E566*D566)</f>
        <v/>
      </c>
    </row>
    <row r="567" spans="1:6" ht="38.25">
      <c r="A567" s="667" t="s">
        <v>26</v>
      </c>
      <c r="B567" s="637" t="s">
        <v>956</v>
      </c>
      <c r="C567" s="668"/>
      <c r="D567" s="664"/>
      <c r="E567" s="665"/>
      <c r="F567" s="666" t="str">
        <f t="shared" si="0"/>
        <v/>
      </c>
    </row>
    <row r="568" spans="1:6">
      <c r="A568" s="667"/>
      <c r="B568" s="669" t="s">
        <v>957</v>
      </c>
      <c r="C568" s="668"/>
      <c r="D568" s="639"/>
      <c r="E568" s="665"/>
      <c r="F568" s="666" t="str">
        <f t="shared" si="0"/>
        <v/>
      </c>
    </row>
    <row r="569" spans="1:6">
      <c r="A569" s="667"/>
      <c r="B569" s="669" t="s">
        <v>958</v>
      </c>
      <c r="C569" s="668"/>
      <c r="D569" s="639"/>
      <c r="E569" s="665"/>
      <c r="F569" s="666" t="str">
        <f t="shared" si="0"/>
        <v/>
      </c>
    </row>
    <row r="570" spans="1:6">
      <c r="A570" s="667"/>
      <c r="B570" s="669" t="s">
        <v>959</v>
      </c>
      <c r="C570" s="668"/>
      <c r="D570" s="639"/>
      <c r="E570" s="665"/>
      <c r="F570" s="666" t="str">
        <f t="shared" si="0"/>
        <v/>
      </c>
    </row>
    <row r="571" spans="1:6">
      <c r="A571" s="667"/>
      <c r="B571" s="669" t="s">
        <v>960</v>
      </c>
      <c r="C571" s="668"/>
      <c r="D571" s="639"/>
      <c r="E571" s="665"/>
      <c r="F571" s="666" t="str">
        <f t="shared" si="0"/>
        <v/>
      </c>
    </row>
    <row r="572" spans="1:6">
      <c r="A572" s="667"/>
      <c r="B572" s="669" t="s">
        <v>961</v>
      </c>
      <c r="C572" s="668"/>
      <c r="D572" s="639"/>
      <c r="E572" s="665"/>
      <c r="F572" s="666" t="str">
        <f t="shared" si="0"/>
        <v/>
      </c>
    </row>
    <row r="573" spans="1:6">
      <c r="A573" s="667"/>
      <c r="B573" s="669" t="s">
        <v>962</v>
      </c>
      <c r="C573" s="668"/>
      <c r="D573" s="639"/>
      <c r="E573" s="665"/>
      <c r="F573" s="666" t="str">
        <f t="shared" si="0"/>
        <v/>
      </c>
    </row>
    <row r="574" spans="1:6">
      <c r="A574" s="667"/>
      <c r="B574" s="669" t="s">
        <v>963</v>
      </c>
      <c r="C574" s="668"/>
      <c r="D574" s="639"/>
      <c r="E574" s="665"/>
      <c r="F574" s="666" t="str">
        <f t="shared" si="0"/>
        <v/>
      </c>
    </row>
    <row r="575" spans="1:6">
      <c r="A575" s="667"/>
      <c r="B575" s="669" t="s">
        <v>964</v>
      </c>
      <c r="C575" s="663" t="s">
        <v>965</v>
      </c>
      <c r="D575" s="639">
        <v>1</v>
      </c>
      <c r="E575" s="665"/>
      <c r="F575" s="666">
        <f t="shared" si="0"/>
        <v>0</v>
      </c>
    </row>
    <row r="576" spans="1:6">
      <c r="A576" s="374"/>
      <c r="B576" s="643"/>
      <c r="C576" s="380"/>
      <c r="D576" s="610"/>
      <c r="E576" s="609"/>
      <c r="F576" s="609"/>
    </row>
    <row r="577" spans="1:6">
      <c r="A577" s="374"/>
      <c r="B577" s="388" t="s">
        <v>966</v>
      </c>
      <c r="C577" s="380"/>
      <c r="D577" s="610"/>
      <c r="E577" s="609"/>
      <c r="F577" s="629">
        <f>SUM(F575:F576)</f>
        <v>0</v>
      </c>
    </row>
    <row r="578" spans="1:6">
      <c r="A578" s="374"/>
      <c r="B578" s="643"/>
      <c r="C578" s="380"/>
      <c r="D578" s="610"/>
      <c r="E578" s="609"/>
      <c r="F578" s="609"/>
    </row>
    <row r="579" spans="1:6">
      <c r="A579" s="374"/>
      <c r="B579" s="643"/>
      <c r="C579" s="380"/>
      <c r="D579" s="610"/>
      <c r="E579" s="609"/>
      <c r="F579" s="609"/>
    </row>
    <row r="580" spans="1:6">
      <c r="A580" s="374"/>
      <c r="B580" s="643"/>
      <c r="C580" s="380"/>
      <c r="D580" s="610"/>
      <c r="E580" s="609"/>
      <c r="F580" s="609"/>
    </row>
    <row r="581" spans="1:6">
      <c r="A581" s="374"/>
      <c r="B581" s="375"/>
      <c r="C581" s="376"/>
      <c r="D581" s="608"/>
      <c r="E581" s="609"/>
      <c r="F581" s="609"/>
    </row>
    <row r="582" spans="1:6" ht="15.75">
      <c r="A582" s="374"/>
      <c r="B582" s="449" t="s">
        <v>161</v>
      </c>
      <c r="C582" s="376"/>
      <c r="D582" s="608"/>
      <c r="E582" s="609"/>
      <c r="F582" s="629"/>
    </row>
    <row r="583" spans="1:6">
      <c r="A583" s="374"/>
      <c r="B583" s="375"/>
      <c r="C583" s="376"/>
      <c r="D583" s="608"/>
      <c r="E583" s="609"/>
      <c r="F583" s="629"/>
    </row>
    <row r="584" spans="1:6">
      <c r="A584" s="386" t="s">
        <v>26</v>
      </c>
      <c r="B584" s="388" t="s">
        <v>396</v>
      </c>
      <c r="C584" s="389"/>
      <c r="D584" s="613"/>
      <c r="E584" s="613"/>
      <c r="F584" s="670">
        <f>F386</f>
        <v>0</v>
      </c>
    </row>
    <row r="585" spans="1:6">
      <c r="A585" s="374"/>
      <c r="B585" s="375"/>
      <c r="C585" s="376"/>
      <c r="D585" s="608"/>
      <c r="E585" s="609"/>
      <c r="F585" s="629"/>
    </row>
    <row r="586" spans="1:6" ht="25.5">
      <c r="A586" s="450" t="s">
        <v>27</v>
      </c>
      <c r="B586" s="388" t="s">
        <v>475</v>
      </c>
      <c r="C586" s="376"/>
      <c r="D586" s="608"/>
      <c r="E586" s="609"/>
      <c r="F586" s="629">
        <f>F412</f>
        <v>0</v>
      </c>
    </row>
    <row r="587" spans="1:6">
      <c r="A587" s="374"/>
      <c r="B587" s="375"/>
      <c r="C587" s="376"/>
      <c r="D587" s="608"/>
      <c r="E587" s="609"/>
      <c r="F587" s="629"/>
    </row>
    <row r="588" spans="1:6" ht="38.25">
      <c r="A588" s="451" t="s">
        <v>29</v>
      </c>
      <c r="B588" s="388" t="s">
        <v>484</v>
      </c>
      <c r="C588" s="376"/>
      <c r="D588" s="608"/>
      <c r="E588" s="609"/>
      <c r="F588" s="629">
        <f>F543</f>
        <v>0</v>
      </c>
    </row>
    <row r="589" spans="1:6">
      <c r="A589" s="374"/>
      <c r="B589" s="375"/>
      <c r="C589" s="376"/>
      <c r="D589" s="608"/>
      <c r="E589" s="609"/>
      <c r="F589" s="629"/>
    </row>
    <row r="590" spans="1:6">
      <c r="A590" s="386" t="s">
        <v>31</v>
      </c>
      <c r="B590" s="388" t="s">
        <v>945</v>
      </c>
      <c r="C590" s="376"/>
      <c r="D590" s="608"/>
      <c r="E590" s="609"/>
      <c r="F590" s="629">
        <f>F561</f>
        <v>0</v>
      </c>
    </row>
    <row r="591" spans="1:6">
      <c r="A591" s="386"/>
      <c r="B591" s="388"/>
      <c r="C591" s="376"/>
      <c r="D591" s="608"/>
      <c r="E591" s="609"/>
      <c r="F591" s="629"/>
    </row>
    <row r="592" spans="1:6">
      <c r="A592" s="386" t="s">
        <v>32</v>
      </c>
      <c r="B592" s="388" t="s">
        <v>955</v>
      </c>
      <c r="C592" s="376"/>
      <c r="D592" s="608"/>
      <c r="E592" s="609"/>
      <c r="F592" s="629">
        <f>F577</f>
        <v>0</v>
      </c>
    </row>
    <row r="593" spans="1:6">
      <c r="A593" s="374"/>
      <c r="B593" s="375"/>
      <c r="C593" s="376"/>
      <c r="D593" s="608"/>
      <c r="E593" s="609"/>
      <c r="F593" s="629"/>
    </row>
    <row r="594" spans="1:6" ht="15.75">
      <c r="A594" s="374"/>
      <c r="B594" s="449" t="s">
        <v>15</v>
      </c>
      <c r="C594" s="376"/>
      <c r="D594" s="608"/>
      <c r="E594" s="609"/>
      <c r="F594" s="629">
        <f>SUM(F584:F593)</f>
        <v>0</v>
      </c>
    </row>
    <row r="595" spans="1:6">
      <c r="A595" s="374"/>
      <c r="B595" s="375"/>
      <c r="C595" s="376"/>
      <c r="D595" s="608"/>
      <c r="E595" s="609"/>
      <c r="F595" s="629"/>
    </row>
    <row r="596" spans="1:6">
      <c r="A596" s="374"/>
      <c r="B596" s="375"/>
      <c r="C596" s="376"/>
      <c r="D596" s="608"/>
      <c r="E596" s="609"/>
      <c r="F596" s="629"/>
    </row>
    <row r="597" spans="1:6">
      <c r="A597" s="374"/>
      <c r="B597" s="375"/>
      <c r="C597" s="376"/>
      <c r="D597" s="608"/>
      <c r="E597" s="609"/>
      <c r="F597" s="629"/>
    </row>
    <row r="598" spans="1:6">
      <c r="A598" s="374"/>
      <c r="B598" s="375"/>
      <c r="C598" s="376"/>
      <c r="D598" s="608"/>
      <c r="E598" s="1062" t="s">
        <v>1296</v>
      </c>
      <c r="F598" s="1062"/>
    </row>
    <row r="599" spans="1:6">
      <c r="A599" s="374"/>
      <c r="B599" s="375"/>
      <c r="C599" s="376"/>
      <c r="D599" s="608"/>
      <c r="E599" s="1026" t="s">
        <v>1298</v>
      </c>
      <c r="F599" s="1026"/>
    </row>
  </sheetData>
  <mergeCells count="7">
    <mergeCell ref="E598:F598"/>
    <mergeCell ref="B13:E13"/>
    <mergeCell ref="B5:E5"/>
    <mergeCell ref="B9:E9"/>
    <mergeCell ref="B10:E10"/>
    <mergeCell ref="B11:E11"/>
    <mergeCell ref="B12:E12"/>
  </mergeCells>
  <pageMargins left="0.7" right="0.7" top="0.75" bottom="0.75" header="0.3" footer="0.3"/>
  <pageSetup paperSize="9" scale="85" orientation="portrait" horizontalDpi="4294967293" r:id="rId1"/>
  <headerFooter>
    <firstFooter>&amp;R2</firstFooter>
  </headerFooter>
  <rowBreaks count="31" manualBreakCount="31">
    <brk id="15" max="16383" man="1"/>
    <brk id="28" max="16383" man="1"/>
    <brk id="43" max="16383" man="1"/>
    <brk id="53" max="16383" man="1"/>
    <brk id="63" max="16383" man="1"/>
    <brk id="78" max="16383" man="1"/>
    <brk id="93" max="16383" man="1"/>
    <brk id="107" max="16383" man="1"/>
    <brk id="122" max="16383" man="1"/>
    <brk id="137" max="16383" man="1"/>
    <brk id="147" max="16383" man="1"/>
    <brk id="162" max="16383" man="1"/>
    <brk id="177" max="16383" man="1"/>
    <brk id="192" max="16383" man="1"/>
    <brk id="202" max="16383" man="1"/>
    <brk id="232" max="16383" man="1"/>
    <brk id="258" max="16383" man="1"/>
    <brk id="287" max="16383" man="1"/>
    <brk id="314" max="16383" man="1"/>
    <brk id="340" max="16383" man="1"/>
    <brk id="361" max="16383" man="1"/>
    <brk id="377" max="16383" man="1"/>
    <brk id="387" max="16383" man="1"/>
    <brk id="413" max="16383" man="1"/>
    <brk id="454" max="16383" man="1"/>
    <brk id="486" max="16383" man="1"/>
    <brk id="510" max="16383" man="1"/>
    <brk id="529" max="16383" man="1"/>
    <brk id="544" max="16383" man="1"/>
    <brk id="552" max="5" man="1"/>
    <brk id="58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D414"/>
  <sheetViews>
    <sheetView view="pageBreakPreview" topLeftCell="A162" zoomScaleNormal="85" zoomScaleSheetLayoutView="100" workbookViewId="0">
      <selection activeCell="B188" sqref="B188"/>
    </sheetView>
  </sheetViews>
  <sheetFormatPr defaultRowHeight="15"/>
  <cols>
    <col min="1" max="1" width="36.42578125" customWidth="1"/>
    <col min="2" max="2" width="36.85546875" customWidth="1"/>
    <col min="3" max="3" width="4.85546875" customWidth="1"/>
  </cols>
  <sheetData>
    <row r="1" spans="1:4" ht="21">
      <c r="A1" s="1113" t="s">
        <v>600</v>
      </c>
      <c r="B1" s="1113"/>
      <c r="C1" s="1113"/>
      <c r="D1" s="1113"/>
    </row>
    <row r="2" spans="1:4" ht="15" customHeight="1"/>
    <row r="3" spans="1:4" ht="19.5" thickBot="1">
      <c r="A3" s="461" t="s">
        <v>601</v>
      </c>
      <c r="B3" s="462"/>
    </row>
    <row r="5" spans="1:4" ht="15.75" thickBot="1">
      <c r="A5" s="463" t="s">
        <v>602</v>
      </c>
      <c r="B5" s="1114" t="s">
        <v>603</v>
      </c>
      <c r="C5" s="1115"/>
      <c r="D5" s="464"/>
    </row>
    <row r="6" spans="1:4" ht="15.75" thickBot="1">
      <c r="A6" s="463" t="s">
        <v>604</v>
      </c>
      <c r="B6" s="1107">
        <v>4</v>
      </c>
      <c r="C6" s="1108"/>
      <c r="D6" s="464"/>
    </row>
    <row r="7" spans="1:4" ht="15.75" thickBot="1">
      <c r="A7" s="463" t="s">
        <v>605</v>
      </c>
      <c r="B7" s="1107">
        <v>0</v>
      </c>
      <c r="C7" s="1108"/>
      <c r="D7" s="464"/>
    </row>
    <row r="8" spans="1:4" ht="15.75" thickBot="1">
      <c r="A8" s="463" t="s">
        <v>606</v>
      </c>
      <c r="B8" s="1107">
        <v>3</v>
      </c>
      <c r="C8" s="1108"/>
      <c r="D8" s="464"/>
    </row>
    <row r="9" spans="1:4" ht="15.75" thickBot="1">
      <c r="A9" s="463" t="s">
        <v>607</v>
      </c>
      <c r="B9" s="1107">
        <v>0</v>
      </c>
      <c r="C9" s="1108"/>
      <c r="D9" s="464"/>
    </row>
    <row r="10" spans="1:4" ht="15" customHeight="1">
      <c r="A10" s="1096" t="s">
        <v>608</v>
      </c>
      <c r="B10" s="1111" t="s">
        <v>609</v>
      </c>
      <c r="C10" s="1112"/>
      <c r="D10" s="1103"/>
    </row>
    <row r="11" spans="1:4" ht="15" customHeight="1">
      <c r="A11" s="1094"/>
      <c r="B11" s="1095" t="s">
        <v>610</v>
      </c>
      <c r="C11" s="1104"/>
      <c r="D11" s="1103"/>
    </row>
    <row r="12" spans="1:4" ht="15.75" thickBot="1">
      <c r="A12" s="1084"/>
      <c r="B12" s="1085" t="s">
        <v>611</v>
      </c>
      <c r="C12" s="1102"/>
      <c r="D12" s="1103"/>
    </row>
    <row r="13" spans="1:4" ht="15.75" thickBot="1">
      <c r="A13" s="463" t="s">
        <v>612</v>
      </c>
      <c r="B13" s="1109">
        <v>8.68</v>
      </c>
      <c r="C13" s="1110"/>
      <c r="D13" s="464"/>
    </row>
    <row r="14" spans="1:4" ht="15.75" thickBot="1">
      <c r="A14" s="463" t="s">
        <v>613</v>
      </c>
      <c r="B14" s="1107">
        <v>0</v>
      </c>
      <c r="C14" s="1108"/>
      <c r="D14" s="464"/>
    </row>
    <row r="15" spans="1:4" ht="15.75" thickBot="1">
      <c r="A15" s="463" t="s">
        <v>614</v>
      </c>
      <c r="B15" s="1107" t="s">
        <v>615</v>
      </c>
      <c r="C15" s="1108"/>
      <c r="D15" s="465"/>
    </row>
    <row r="16" spans="1:4" ht="15.75" thickBot="1">
      <c r="A16" s="463" t="s">
        <v>616</v>
      </c>
      <c r="B16" s="466">
        <v>2</v>
      </c>
      <c r="C16" s="1107"/>
      <c r="D16" s="1108"/>
    </row>
    <row r="17" spans="1:4" ht="15.75" thickBot="1">
      <c r="A17" s="463" t="s">
        <v>617</v>
      </c>
      <c r="B17" s="466" t="s">
        <v>618</v>
      </c>
      <c r="C17" s="1107"/>
      <c r="D17" s="1108"/>
    </row>
    <row r="18" spans="1:4" ht="15.75" thickBot="1">
      <c r="A18" s="463" t="s">
        <v>619</v>
      </c>
      <c r="B18" s="466" t="s">
        <v>620</v>
      </c>
      <c r="C18" s="1107"/>
      <c r="D18" s="1108"/>
    </row>
    <row r="19" spans="1:4" ht="15.75" thickBot="1">
      <c r="A19" s="463" t="s">
        <v>621</v>
      </c>
      <c r="B19" s="466">
        <v>4</v>
      </c>
      <c r="C19" s="1107"/>
      <c r="D19" s="1108"/>
    </row>
    <row r="20" spans="1:4" ht="15.75" customHeight="1" thickBot="1">
      <c r="A20" s="463" t="s">
        <v>622</v>
      </c>
      <c r="B20" s="466" t="s">
        <v>623</v>
      </c>
      <c r="C20" s="1107" t="s">
        <v>624</v>
      </c>
      <c r="D20" s="1108"/>
    </row>
    <row r="21" spans="1:4" ht="15.75" thickBot="1">
      <c r="A21" s="463" t="s">
        <v>625</v>
      </c>
      <c r="B21" s="466">
        <v>1</v>
      </c>
      <c r="C21" s="1107" t="s">
        <v>626</v>
      </c>
      <c r="D21" s="1108"/>
    </row>
    <row r="22" spans="1:4" ht="15.75" thickBot="1">
      <c r="A22" s="467" t="s">
        <v>627</v>
      </c>
      <c r="B22" s="468" t="s">
        <v>628</v>
      </c>
      <c r="C22" s="1098"/>
      <c r="D22" s="1099"/>
    </row>
    <row r="23" spans="1:4" ht="15.75" thickBot="1">
      <c r="A23" s="463" t="s">
        <v>629</v>
      </c>
      <c r="B23" s="466" t="s">
        <v>630</v>
      </c>
      <c r="C23" s="1109" t="s">
        <v>631</v>
      </c>
      <c r="D23" s="1110"/>
    </row>
    <row r="24" spans="1:4" ht="15.75" thickBot="1">
      <c r="A24" s="463" t="s">
        <v>632</v>
      </c>
      <c r="B24" s="466" t="s">
        <v>633</v>
      </c>
      <c r="C24" s="1107"/>
      <c r="D24" s="1108"/>
    </row>
    <row r="25" spans="1:4" ht="15.75" thickBot="1">
      <c r="A25" s="463" t="s">
        <v>634</v>
      </c>
      <c r="B25" s="466" t="s">
        <v>635</v>
      </c>
      <c r="C25" s="1107"/>
      <c r="D25" s="1108"/>
    </row>
    <row r="26" spans="1:4" ht="15.75" thickBot="1">
      <c r="A26" s="463" t="s">
        <v>636</v>
      </c>
      <c r="B26" s="466" t="s">
        <v>637</v>
      </c>
      <c r="C26" s="1107" t="s">
        <v>638</v>
      </c>
      <c r="D26" s="1108"/>
    </row>
    <row r="27" spans="1:4" ht="15.75" thickBot="1">
      <c r="A27" s="463" t="s">
        <v>639</v>
      </c>
      <c r="B27" s="1107">
        <v>0</v>
      </c>
      <c r="C27" s="1108"/>
      <c r="D27" s="464"/>
    </row>
    <row r="28" spans="1:4" ht="26.25" thickBot="1">
      <c r="A28" s="467" t="s">
        <v>1313</v>
      </c>
      <c r="B28" s="1098" t="s">
        <v>640</v>
      </c>
      <c r="C28" s="1099"/>
      <c r="D28" s="464"/>
    </row>
    <row r="29" spans="1:4" ht="15.75" thickBot="1">
      <c r="A29" s="467" t="s">
        <v>641</v>
      </c>
      <c r="B29" s="1081" t="s">
        <v>642</v>
      </c>
      <c r="C29" s="1087"/>
      <c r="D29" s="464"/>
    </row>
    <row r="30" spans="1:4" ht="26.25" thickBot="1">
      <c r="A30" s="463" t="s">
        <v>643</v>
      </c>
      <c r="B30" s="1109" t="s">
        <v>644</v>
      </c>
      <c r="C30" s="1110"/>
      <c r="D30" s="464"/>
    </row>
    <row r="31" spans="1:4" ht="15.75" thickBot="1">
      <c r="A31" s="463" t="s">
        <v>645</v>
      </c>
      <c r="B31" s="1107" t="s">
        <v>646</v>
      </c>
      <c r="C31" s="1108"/>
      <c r="D31" s="464"/>
    </row>
    <row r="32" spans="1:4" ht="15.75" thickBot="1">
      <c r="A32" s="467" t="s">
        <v>647</v>
      </c>
      <c r="B32" s="1098" t="s">
        <v>648</v>
      </c>
      <c r="C32" s="1099"/>
      <c r="D32" s="464"/>
    </row>
    <row r="33" spans="1:4" ht="15.75" thickBot="1">
      <c r="A33" s="467" t="s">
        <v>649</v>
      </c>
      <c r="B33" s="1081" t="s">
        <v>650</v>
      </c>
      <c r="C33" s="1087"/>
      <c r="D33" s="464"/>
    </row>
    <row r="34" spans="1:4" ht="15.75" thickBot="1">
      <c r="A34" s="467" t="s">
        <v>651</v>
      </c>
      <c r="B34" s="1081" t="s">
        <v>650</v>
      </c>
      <c r="C34" s="1087"/>
      <c r="D34" s="464"/>
    </row>
    <row r="35" spans="1:4" ht="15" customHeight="1">
      <c r="A35" s="1083" t="s">
        <v>652</v>
      </c>
      <c r="B35" s="1074" t="s">
        <v>653</v>
      </c>
      <c r="C35" s="1100"/>
      <c r="D35" s="1103"/>
    </row>
    <row r="36" spans="1:4" ht="15" customHeight="1">
      <c r="A36" s="1094"/>
      <c r="B36" s="1095" t="s">
        <v>654</v>
      </c>
      <c r="C36" s="1104"/>
      <c r="D36" s="1103"/>
    </row>
    <row r="37" spans="1:4" ht="15" customHeight="1">
      <c r="A37" s="1094"/>
      <c r="B37" s="1095" t="s">
        <v>655</v>
      </c>
      <c r="C37" s="1104"/>
      <c r="D37" s="1103"/>
    </row>
    <row r="38" spans="1:4" ht="15" customHeight="1">
      <c r="A38" s="1094"/>
      <c r="B38" s="1095" t="s">
        <v>656</v>
      </c>
      <c r="C38" s="1104"/>
      <c r="D38" s="1103"/>
    </row>
    <row r="39" spans="1:4" ht="15" customHeight="1">
      <c r="A39" s="1094"/>
      <c r="B39" s="1095" t="s">
        <v>657</v>
      </c>
      <c r="C39" s="1104"/>
      <c r="D39" s="1103"/>
    </row>
    <row r="40" spans="1:4" ht="15" customHeight="1">
      <c r="A40" s="1094"/>
      <c r="B40" s="1095" t="s">
        <v>658</v>
      </c>
      <c r="C40" s="1104"/>
      <c r="D40" s="1103"/>
    </row>
    <row r="41" spans="1:4" ht="15" customHeight="1">
      <c r="A41" s="1094"/>
      <c r="B41" s="1095" t="s">
        <v>659</v>
      </c>
      <c r="C41" s="1104"/>
      <c r="D41" s="1103"/>
    </row>
    <row r="42" spans="1:4" ht="15" customHeight="1">
      <c r="A42" s="1094"/>
      <c r="B42" s="1095" t="s">
        <v>660</v>
      </c>
      <c r="C42" s="1104"/>
      <c r="D42" s="1103"/>
    </row>
    <row r="43" spans="1:4" ht="15" customHeight="1">
      <c r="A43" s="1094"/>
      <c r="B43" s="1095" t="s">
        <v>661</v>
      </c>
      <c r="C43" s="1104"/>
      <c r="D43" s="1103"/>
    </row>
    <row r="44" spans="1:4" ht="15.75" thickBot="1">
      <c r="A44" s="1097"/>
      <c r="B44" s="1105" t="s">
        <v>662</v>
      </c>
      <c r="C44" s="1106"/>
      <c r="D44" s="1103"/>
    </row>
    <row r="45" spans="1:4">
      <c r="A45" s="469"/>
      <c r="B45" s="469"/>
      <c r="C45" s="469"/>
      <c r="D45" s="469"/>
    </row>
    <row r="46" spans="1:4" ht="15.75" thickBot="1">
      <c r="A46" s="467" t="s">
        <v>663</v>
      </c>
      <c r="B46" s="468" t="s">
        <v>648</v>
      </c>
      <c r="C46" s="469"/>
      <c r="D46" s="469"/>
    </row>
    <row r="47" spans="1:4" ht="15.75" thickBot="1">
      <c r="A47" s="467" t="s">
        <v>664</v>
      </c>
      <c r="B47" s="468" t="s">
        <v>648</v>
      </c>
      <c r="C47" s="469"/>
      <c r="D47" s="469"/>
    </row>
    <row r="48" spans="1:4">
      <c r="A48" s="1083" t="s">
        <v>652</v>
      </c>
      <c r="B48" s="470" t="s">
        <v>659</v>
      </c>
      <c r="C48" s="469"/>
      <c r="D48" s="469"/>
    </row>
    <row r="49" spans="1:4">
      <c r="A49" s="1094"/>
      <c r="B49" s="470" t="s">
        <v>658</v>
      </c>
      <c r="C49" s="469"/>
      <c r="D49" s="469"/>
    </row>
    <row r="50" spans="1:4">
      <c r="A50" s="1094"/>
      <c r="B50" s="470"/>
      <c r="C50" s="469"/>
      <c r="D50" s="469"/>
    </row>
    <row r="51" spans="1:4">
      <c r="A51" s="1094" t="s">
        <v>665</v>
      </c>
      <c r="B51" s="470" t="s">
        <v>666</v>
      </c>
      <c r="C51" s="469"/>
      <c r="D51" s="469"/>
    </row>
    <row r="52" spans="1:4">
      <c r="A52" s="1094"/>
      <c r="B52" s="470" t="s">
        <v>667</v>
      </c>
      <c r="C52" s="469"/>
      <c r="D52" s="469"/>
    </row>
    <row r="53" spans="1:4" ht="15.75" thickBot="1">
      <c r="A53" s="1084"/>
      <c r="B53" s="468" t="s">
        <v>668</v>
      </c>
      <c r="C53" s="469"/>
      <c r="D53" s="469"/>
    </row>
    <row r="54" spans="1:4" ht="15.75" thickBot="1">
      <c r="A54" s="467" t="s">
        <v>669</v>
      </c>
      <c r="B54" s="471" t="s">
        <v>670</v>
      </c>
      <c r="C54" s="469"/>
      <c r="D54" s="469"/>
    </row>
    <row r="55" spans="1:4" ht="15.75" thickBot="1">
      <c r="A55" s="467" t="s">
        <v>671</v>
      </c>
      <c r="B55" s="468" t="s">
        <v>672</v>
      </c>
      <c r="C55" s="469"/>
      <c r="D55" s="469"/>
    </row>
    <row r="56" spans="1:4">
      <c r="A56" s="1083" t="s">
        <v>673</v>
      </c>
      <c r="B56" s="470" t="s">
        <v>666</v>
      </c>
      <c r="C56" s="469"/>
      <c r="D56" s="469"/>
    </row>
    <row r="57" spans="1:4">
      <c r="A57" s="1094"/>
      <c r="B57" s="470" t="s">
        <v>667</v>
      </c>
      <c r="C57" s="469"/>
      <c r="D57" s="469"/>
    </row>
    <row r="58" spans="1:4">
      <c r="A58" s="1094"/>
      <c r="B58" s="470" t="s">
        <v>674</v>
      </c>
      <c r="C58" s="469"/>
      <c r="D58" s="469"/>
    </row>
    <row r="59" spans="1:4">
      <c r="A59" s="1094"/>
      <c r="B59" s="472"/>
      <c r="C59" s="469"/>
      <c r="D59" s="469"/>
    </row>
    <row r="60" spans="1:4">
      <c r="A60" s="469"/>
      <c r="B60" s="469"/>
      <c r="C60" s="469"/>
      <c r="D60" s="469"/>
    </row>
    <row r="61" spans="1:4" ht="11.25" customHeight="1" thickBot="1">
      <c r="A61" s="467"/>
      <c r="B61" s="468"/>
      <c r="C61" s="468"/>
      <c r="D61" s="469"/>
    </row>
    <row r="62" spans="1:4" ht="15.75" thickBot="1">
      <c r="A62" s="467" t="s">
        <v>675</v>
      </c>
      <c r="B62" s="468" t="s">
        <v>676</v>
      </c>
      <c r="C62" s="468"/>
      <c r="D62" s="469"/>
    </row>
    <row r="63" spans="1:4" ht="26.25" thickBot="1">
      <c r="A63" s="467" t="s">
        <v>677</v>
      </c>
      <c r="B63" s="468" t="s">
        <v>633</v>
      </c>
      <c r="C63" s="468"/>
      <c r="D63" s="469"/>
    </row>
    <row r="64" spans="1:4" ht="15.75" thickBot="1">
      <c r="A64" s="467" t="s">
        <v>678</v>
      </c>
      <c r="B64" s="468" t="s">
        <v>620</v>
      </c>
      <c r="C64" s="468"/>
      <c r="D64" s="469"/>
    </row>
    <row r="65" spans="1:4" ht="26.25" thickBot="1">
      <c r="A65" s="467" t="s">
        <v>679</v>
      </c>
      <c r="B65" s="468" t="s">
        <v>680</v>
      </c>
      <c r="C65" s="468"/>
      <c r="D65" s="469"/>
    </row>
    <row r="66" spans="1:4" ht="15.75" thickBot="1">
      <c r="A66" s="467" t="s">
        <v>681</v>
      </c>
      <c r="B66" s="468" t="s">
        <v>682</v>
      </c>
      <c r="C66" s="468"/>
      <c r="D66" s="469"/>
    </row>
    <row r="67" spans="1:4" ht="15.75" thickBot="1">
      <c r="A67" s="467" t="s">
        <v>683</v>
      </c>
      <c r="B67" s="468" t="s">
        <v>684</v>
      </c>
      <c r="C67" s="468"/>
      <c r="D67" s="469"/>
    </row>
    <row r="68" spans="1:4" ht="15.75" thickBot="1">
      <c r="A68" s="467" t="s">
        <v>685</v>
      </c>
      <c r="B68" s="468">
        <v>630</v>
      </c>
      <c r="C68" s="468" t="s">
        <v>168</v>
      </c>
      <c r="D68" s="469"/>
    </row>
    <row r="69" spans="1:4" ht="15.75" thickBot="1">
      <c r="A69" s="467" t="s">
        <v>686</v>
      </c>
      <c r="B69" s="468">
        <v>8</v>
      </c>
      <c r="C69" s="471" t="s">
        <v>687</v>
      </c>
      <c r="D69" s="469"/>
    </row>
    <row r="70" spans="1:4" ht="15.75" thickBot="1">
      <c r="A70" s="467" t="s">
        <v>688</v>
      </c>
      <c r="B70" s="468">
        <v>1</v>
      </c>
      <c r="C70" s="468" t="s">
        <v>626</v>
      </c>
      <c r="D70" s="469"/>
    </row>
    <row r="71" spans="1:4" ht="15.75" thickBot="1">
      <c r="A71" s="467" t="s">
        <v>634</v>
      </c>
      <c r="B71" s="468" t="s">
        <v>635</v>
      </c>
      <c r="C71" s="468"/>
      <c r="D71" s="469"/>
    </row>
    <row r="72" spans="1:4" ht="15.75" thickBot="1">
      <c r="A72" s="467" t="s">
        <v>636</v>
      </c>
      <c r="B72" s="468">
        <v>180</v>
      </c>
      <c r="C72" s="468" t="s">
        <v>638</v>
      </c>
      <c r="D72" s="469"/>
    </row>
    <row r="73" spans="1:4" ht="11.25" customHeight="1" thickBot="1">
      <c r="A73" s="467"/>
      <c r="B73" s="468"/>
      <c r="C73" s="468"/>
      <c r="D73" s="469"/>
    </row>
    <row r="74" spans="1:4" ht="15.75" thickBot="1">
      <c r="A74" s="467" t="s">
        <v>689</v>
      </c>
      <c r="B74" s="468" t="s">
        <v>690</v>
      </c>
      <c r="C74" s="468"/>
      <c r="D74" s="469"/>
    </row>
    <row r="75" spans="1:4" ht="15.75" thickBot="1">
      <c r="A75" s="467" t="s">
        <v>691</v>
      </c>
      <c r="B75" s="468" t="s">
        <v>692</v>
      </c>
      <c r="C75" s="468" t="s">
        <v>188</v>
      </c>
      <c r="D75" s="469"/>
    </row>
    <row r="76" spans="1:4" ht="15.75" thickBot="1">
      <c r="A76" s="467" t="s">
        <v>693</v>
      </c>
      <c r="B76" s="468" t="s">
        <v>694</v>
      </c>
      <c r="C76" s="468" t="s">
        <v>631</v>
      </c>
      <c r="D76" s="469"/>
    </row>
    <row r="77" spans="1:4" ht="15.75" thickBot="1">
      <c r="A77" s="467" t="s">
        <v>695</v>
      </c>
      <c r="B77" s="468" t="s">
        <v>696</v>
      </c>
      <c r="C77" s="468" t="s">
        <v>631</v>
      </c>
      <c r="D77" s="469"/>
    </row>
    <row r="78" spans="1:4" ht="15.75" thickBot="1">
      <c r="A78" s="467" t="s">
        <v>697</v>
      </c>
      <c r="B78" s="468" t="s">
        <v>698</v>
      </c>
      <c r="C78" s="468" t="s">
        <v>631</v>
      </c>
      <c r="D78" s="469"/>
    </row>
    <row r="79" spans="1:4" ht="15.75" thickBot="1">
      <c r="A79" s="467" t="s">
        <v>699</v>
      </c>
      <c r="B79" s="468" t="s">
        <v>700</v>
      </c>
      <c r="C79" s="468"/>
      <c r="D79" s="469"/>
    </row>
    <row r="80" spans="1:4" ht="15.75" thickBot="1">
      <c r="A80" s="467" t="s">
        <v>701</v>
      </c>
      <c r="B80" s="468">
        <v>900</v>
      </c>
      <c r="C80" s="468" t="s">
        <v>631</v>
      </c>
      <c r="D80" s="469"/>
    </row>
    <row r="81" spans="1:4" ht="15.75" thickBot="1">
      <c r="A81" s="467" t="s">
        <v>702</v>
      </c>
      <c r="B81" s="468">
        <v>2000</v>
      </c>
      <c r="C81" s="468" t="s">
        <v>631</v>
      </c>
      <c r="D81" s="469"/>
    </row>
    <row r="82" spans="1:4" ht="11.25" customHeight="1" thickBot="1">
      <c r="A82" s="467"/>
      <c r="B82" s="468"/>
      <c r="C82" s="468"/>
      <c r="D82" s="469"/>
    </row>
    <row r="83" spans="1:4" ht="15.75" thickBot="1">
      <c r="A83" s="467" t="s">
        <v>703</v>
      </c>
      <c r="B83" s="468" t="s">
        <v>704</v>
      </c>
      <c r="C83" s="468"/>
      <c r="D83" s="469"/>
    </row>
    <row r="84" spans="1:4" ht="51.75" thickBot="1">
      <c r="A84" s="467" t="s">
        <v>705</v>
      </c>
      <c r="B84" s="468" t="s">
        <v>706</v>
      </c>
      <c r="C84" s="468"/>
      <c r="D84" s="469"/>
    </row>
    <row r="85" spans="1:4" ht="15.75" thickBot="1">
      <c r="A85" s="473" t="s">
        <v>707</v>
      </c>
      <c r="B85" s="470" t="s">
        <v>635</v>
      </c>
      <c r="C85" s="470"/>
      <c r="D85" s="469"/>
    </row>
    <row r="86" spans="1:4" ht="15.75" thickBot="1">
      <c r="A86" s="474" t="s">
        <v>708</v>
      </c>
      <c r="B86" s="475" t="s">
        <v>709</v>
      </c>
      <c r="C86" s="475"/>
      <c r="D86" s="469"/>
    </row>
    <row r="87" spans="1:4">
      <c r="A87" s="473" t="s">
        <v>710</v>
      </c>
      <c r="B87" s="470" t="s">
        <v>711</v>
      </c>
      <c r="C87" s="470"/>
      <c r="D87" s="469"/>
    </row>
    <row r="88" spans="1:4">
      <c r="A88" s="469"/>
      <c r="B88" s="469"/>
      <c r="C88" s="469"/>
      <c r="D88" s="469"/>
    </row>
    <row r="89" spans="1:4" ht="15.75" thickBot="1">
      <c r="A89" s="467" t="s">
        <v>712</v>
      </c>
      <c r="B89" s="468" t="s">
        <v>713</v>
      </c>
      <c r="C89" s="468"/>
      <c r="D89" s="469"/>
    </row>
    <row r="90" spans="1:4" ht="15.75" thickBot="1">
      <c r="A90" s="467" t="s">
        <v>714</v>
      </c>
      <c r="B90" s="468" t="s">
        <v>715</v>
      </c>
      <c r="C90" s="468" t="s">
        <v>631</v>
      </c>
      <c r="D90" s="469"/>
    </row>
    <row r="91" spans="1:4" ht="15.75" thickBot="1">
      <c r="A91" s="467" t="s">
        <v>716</v>
      </c>
      <c r="B91" s="468" t="s">
        <v>717</v>
      </c>
      <c r="C91" s="468" t="s">
        <v>631</v>
      </c>
      <c r="D91" s="469"/>
    </row>
    <row r="92" spans="1:4" ht="15.75" thickBot="1">
      <c r="A92" s="467" t="s">
        <v>718</v>
      </c>
      <c r="B92" s="468" t="s">
        <v>719</v>
      </c>
      <c r="C92" s="468" t="s">
        <v>631</v>
      </c>
      <c r="D92" s="469"/>
    </row>
    <row r="93" spans="1:4" ht="15.75" thickBot="1">
      <c r="A93" s="467" t="s">
        <v>720</v>
      </c>
      <c r="B93" s="468" t="s">
        <v>721</v>
      </c>
      <c r="C93" s="468" t="s">
        <v>631</v>
      </c>
      <c r="D93" s="469"/>
    </row>
    <row r="94" spans="1:4" ht="15.75" thickBot="1">
      <c r="A94" s="467" t="s">
        <v>683</v>
      </c>
      <c r="B94" s="468" t="s">
        <v>722</v>
      </c>
      <c r="C94" s="468"/>
      <c r="D94" s="469"/>
    </row>
    <row r="95" spans="1:4" ht="15.75" thickBot="1">
      <c r="A95" s="467" t="s">
        <v>723</v>
      </c>
      <c r="B95" s="468" t="s">
        <v>724</v>
      </c>
      <c r="C95" s="468" t="s">
        <v>631</v>
      </c>
      <c r="D95" s="469"/>
    </row>
    <row r="96" spans="1:4" ht="15.75" thickBot="1">
      <c r="A96" s="467" t="s">
        <v>725</v>
      </c>
      <c r="B96" s="468" t="s">
        <v>724</v>
      </c>
      <c r="C96" s="468" t="s">
        <v>631</v>
      </c>
      <c r="D96" s="469"/>
    </row>
    <row r="97" spans="1:4" ht="15.75" thickBot="1">
      <c r="A97" s="467" t="s">
        <v>726</v>
      </c>
      <c r="B97" s="468" t="s">
        <v>724</v>
      </c>
      <c r="C97" s="468" t="s">
        <v>631</v>
      </c>
      <c r="D97" s="469"/>
    </row>
    <row r="98" spans="1:4" ht="15" customHeight="1">
      <c r="A98" s="1083" t="s">
        <v>727</v>
      </c>
      <c r="B98" s="470">
        <v>0</v>
      </c>
      <c r="C98" s="1074" t="s">
        <v>631</v>
      </c>
      <c r="D98" s="469"/>
    </row>
    <row r="99" spans="1:4">
      <c r="A99" s="1094"/>
      <c r="B99" s="470">
        <v>25</v>
      </c>
      <c r="C99" s="1095"/>
      <c r="D99" s="469"/>
    </row>
    <row r="100" spans="1:4">
      <c r="A100" s="250"/>
      <c r="B100" s="250"/>
      <c r="C100" s="250"/>
      <c r="D100" s="250"/>
    </row>
    <row r="101" spans="1:4">
      <c r="A101" s="250"/>
      <c r="B101" s="250"/>
      <c r="C101" s="250"/>
      <c r="D101" s="250"/>
    </row>
    <row r="102" spans="1:4" s="476" customFormat="1" ht="19.5" thickBot="1">
      <c r="A102" s="461" t="s">
        <v>728</v>
      </c>
    </row>
    <row r="103" spans="1:4">
      <c r="A103" s="250"/>
      <c r="B103" s="250"/>
      <c r="C103" s="250"/>
      <c r="D103" s="250"/>
    </row>
    <row r="104" spans="1:4" ht="15.75" thickBot="1">
      <c r="A104" s="463" t="s">
        <v>602</v>
      </c>
      <c r="B104" s="477" t="s">
        <v>603</v>
      </c>
      <c r="C104" s="469"/>
      <c r="D104" s="250"/>
    </row>
    <row r="105" spans="1:4" ht="15.75" thickBot="1">
      <c r="A105" s="463" t="s">
        <v>604</v>
      </c>
      <c r="B105" s="477">
        <v>2</v>
      </c>
      <c r="C105" s="469"/>
      <c r="D105" s="250"/>
    </row>
    <row r="106" spans="1:4" ht="15.75" thickBot="1">
      <c r="A106" s="463" t="s">
        <v>605</v>
      </c>
      <c r="B106" s="477">
        <v>0</v>
      </c>
      <c r="C106" s="469"/>
      <c r="D106" s="250"/>
    </row>
    <row r="107" spans="1:4" ht="15.75" thickBot="1">
      <c r="A107" s="463" t="s">
        <v>606</v>
      </c>
      <c r="B107" s="477">
        <v>1</v>
      </c>
      <c r="C107" s="469"/>
      <c r="D107" s="250"/>
    </row>
    <row r="108" spans="1:4" ht="15.75" thickBot="1">
      <c r="A108" s="463" t="s">
        <v>607</v>
      </c>
      <c r="B108" s="477">
        <v>0</v>
      </c>
      <c r="C108" s="469"/>
      <c r="D108" s="250"/>
    </row>
    <row r="109" spans="1:4">
      <c r="A109" s="1096" t="s">
        <v>608</v>
      </c>
      <c r="B109" s="470" t="s">
        <v>729</v>
      </c>
      <c r="C109" s="469"/>
      <c r="D109" s="250"/>
    </row>
    <row r="110" spans="1:4">
      <c r="A110" s="1094"/>
      <c r="B110" s="470" t="s">
        <v>730</v>
      </c>
      <c r="C110" s="469"/>
      <c r="D110" s="250"/>
    </row>
    <row r="111" spans="1:4" ht="15.75" thickBot="1">
      <c r="A111" s="1084"/>
      <c r="B111" s="468" t="s">
        <v>731</v>
      </c>
      <c r="C111" s="469"/>
      <c r="D111" s="250"/>
    </row>
    <row r="112" spans="1:4" ht="15.75" thickBot="1">
      <c r="A112" s="463" t="s">
        <v>612</v>
      </c>
      <c r="B112" s="477">
        <v>4.13</v>
      </c>
      <c r="C112" s="469"/>
      <c r="D112" s="250"/>
    </row>
    <row r="113" spans="1:4" ht="15.75" thickBot="1">
      <c r="A113" s="463" t="s">
        <v>613</v>
      </c>
      <c r="B113" s="477">
        <v>0</v>
      </c>
      <c r="C113" s="469"/>
      <c r="D113" s="250"/>
    </row>
    <row r="114" spans="1:4">
      <c r="A114" s="478" t="s">
        <v>614</v>
      </c>
      <c r="B114" s="479" t="s">
        <v>615</v>
      </c>
      <c r="C114" s="469"/>
      <c r="D114" s="250"/>
    </row>
    <row r="115" spans="1:4" ht="15.75" thickBot="1">
      <c r="A115" s="463" t="s">
        <v>616</v>
      </c>
      <c r="B115" s="466">
        <v>2</v>
      </c>
      <c r="C115" s="477"/>
      <c r="D115" s="250"/>
    </row>
    <row r="116" spans="1:4" ht="15.75" thickBot="1">
      <c r="A116" s="463" t="s">
        <v>617</v>
      </c>
      <c r="B116" s="466" t="s">
        <v>732</v>
      </c>
      <c r="C116" s="477"/>
      <c r="D116" s="250"/>
    </row>
    <row r="117" spans="1:4" ht="15.75" thickBot="1">
      <c r="A117" s="463" t="s">
        <v>619</v>
      </c>
      <c r="B117" s="466" t="s">
        <v>620</v>
      </c>
      <c r="C117" s="477"/>
      <c r="D117" s="250"/>
    </row>
    <row r="118" spans="1:4" ht="15.75" thickBot="1">
      <c r="A118" s="463" t="s">
        <v>621</v>
      </c>
      <c r="B118" s="466">
        <v>2</v>
      </c>
      <c r="C118" s="477"/>
      <c r="D118" s="250"/>
    </row>
    <row r="119" spans="1:4" ht="15.75" thickBot="1">
      <c r="A119" s="463" t="s">
        <v>733</v>
      </c>
      <c r="B119" s="466">
        <v>4.13</v>
      </c>
      <c r="C119" s="477" t="s">
        <v>181</v>
      </c>
      <c r="D119" s="250"/>
    </row>
    <row r="120" spans="1:4" ht="15.75" thickBot="1">
      <c r="A120" s="463" t="s">
        <v>622</v>
      </c>
      <c r="B120" s="466" t="s">
        <v>623</v>
      </c>
      <c r="C120" s="477" t="s">
        <v>624</v>
      </c>
      <c r="D120" s="250"/>
    </row>
    <row r="121" spans="1:4" ht="15.75" thickBot="1">
      <c r="A121" s="463" t="s">
        <v>625</v>
      </c>
      <c r="B121" s="466">
        <v>1</v>
      </c>
      <c r="C121" s="477" t="s">
        <v>626</v>
      </c>
      <c r="D121" s="250"/>
    </row>
    <row r="122" spans="1:4" ht="15.75" thickBot="1">
      <c r="A122" s="467" t="s">
        <v>627</v>
      </c>
      <c r="B122" s="468" t="s">
        <v>628</v>
      </c>
      <c r="C122" s="468"/>
      <c r="D122" s="250"/>
    </row>
    <row r="123" spans="1:4" ht="15.75" thickBot="1">
      <c r="A123" s="463" t="s">
        <v>629</v>
      </c>
      <c r="B123" s="466" t="s">
        <v>630</v>
      </c>
      <c r="C123" s="477" t="s">
        <v>631</v>
      </c>
      <c r="D123" s="250"/>
    </row>
    <row r="124" spans="1:4" ht="15.75" thickBot="1">
      <c r="A124" s="463" t="s">
        <v>632</v>
      </c>
      <c r="B124" s="466" t="s">
        <v>633</v>
      </c>
      <c r="C124" s="477"/>
      <c r="D124" s="250"/>
    </row>
    <row r="125" spans="1:4" ht="15.75" thickBot="1">
      <c r="A125" s="463" t="s">
        <v>634</v>
      </c>
      <c r="B125" s="466" t="s">
        <v>635</v>
      </c>
      <c r="C125" s="477"/>
      <c r="D125" s="250"/>
    </row>
    <row r="126" spans="1:4">
      <c r="A126" s="478" t="s">
        <v>636</v>
      </c>
      <c r="B126" s="480" t="s">
        <v>637</v>
      </c>
      <c r="C126" s="479" t="s">
        <v>638</v>
      </c>
      <c r="D126" s="250"/>
    </row>
    <row r="127" spans="1:4" ht="15.75" thickBot="1">
      <c r="A127" s="463" t="s">
        <v>639</v>
      </c>
      <c r="B127" s="477">
        <v>0</v>
      </c>
      <c r="C127" s="469"/>
      <c r="D127" s="250"/>
    </row>
    <row r="128" spans="1:4" ht="26.25" thickBot="1">
      <c r="A128" s="467" t="s">
        <v>1314</v>
      </c>
      <c r="B128" s="468" t="s">
        <v>640</v>
      </c>
      <c r="C128" s="469"/>
      <c r="D128" s="250"/>
    </row>
    <row r="129" spans="1:4" ht="15.75" thickBot="1">
      <c r="A129" s="467" t="s">
        <v>641</v>
      </c>
      <c r="B129" s="468" t="s">
        <v>642</v>
      </c>
      <c r="C129" s="469"/>
      <c r="D129" s="250"/>
    </row>
    <row r="130" spans="1:4" ht="26.25" thickBot="1">
      <c r="A130" s="463" t="s">
        <v>643</v>
      </c>
      <c r="B130" s="477" t="s">
        <v>644</v>
      </c>
      <c r="C130" s="469"/>
      <c r="D130" s="250"/>
    </row>
    <row r="131" spans="1:4" ht="15.75" thickBot="1">
      <c r="A131" s="463" t="s">
        <v>734</v>
      </c>
      <c r="B131" s="477" t="s">
        <v>646</v>
      </c>
      <c r="C131" s="469"/>
      <c r="D131" s="250"/>
    </row>
    <row r="132" spans="1:4" ht="15.75" thickBot="1">
      <c r="A132" s="467" t="s">
        <v>647</v>
      </c>
      <c r="B132" s="468" t="s">
        <v>648</v>
      </c>
      <c r="C132" s="469"/>
      <c r="D132" s="250"/>
    </row>
    <row r="133" spans="1:4" ht="15.75" thickBot="1">
      <c r="A133" s="467" t="s">
        <v>735</v>
      </c>
      <c r="B133" s="468" t="s">
        <v>648</v>
      </c>
      <c r="C133" s="469"/>
      <c r="D133" s="250"/>
    </row>
    <row r="134" spans="1:4" ht="15.75" thickBot="1">
      <c r="A134" s="467" t="s">
        <v>649</v>
      </c>
      <c r="B134" s="468" t="s">
        <v>650</v>
      </c>
      <c r="C134" s="469"/>
      <c r="D134" s="250"/>
    </row>
    <row r="135" spans="1:4" ht="15.75" thickBot="1">
      <c r="A135" s="467" t="s">
        <v>651</v>
      </c>
      <c r="B135" s="468" t="s">
        <v>648</v>
      </c>
      <c r="C135" s="469"/>
      <c r="D135" s="250"/>
    </row>
    <row r="136" spans="1:4" ht="15.75" thickBot="1">
      <c r="A136" s="467" t="s">
        <v>663</v>
      </c>
      <c r="B136" s="468" t="s">
        <v>648</v>
      </c>
      <c r="C136" s="469"/>
      <c r="D136" s="250"/>
    </row>
    <row r="137" spans="1:4" ht="15.75" thickBot="1">
      <c r="A137" s="467" t="s">
        <v>664</v>
      </c>
      <c r="B137" s="468" t="s">
        <v>648</v>
      </c>
      <c r="C137" s="469"/>
      <c r="D137" s="250"/>
    </row>
    <row r="138" spans="1:4">
      <c r="A138" s="1083" t="s">
        <v>652</v>
      </c>
      <c r="B138" s="470" t="s">
        <v>659</v>
      </c>
      <c r="C138" s="469"/>
      <c r="D138" s="250"/>
    </row>
    <row r="139" spans="1:4" ht="15.75" thickBot="1">
      <c r="A139" s="1097"/>
      <c r="B139" s="481" t="s">
        <v>658</v>
      </c>
      <c r="C139" s="469"/>
      <c r="D139" s="250"/>
    </row>
    <row r="140" spans="1:4">
      <c r="A140" s="1101" t="s">
        <v>665</v>
      </c>
      <c r="B140" s="470" t="s">
        <v>666</v>
      </c>
      <c r="C140" s="469"/>
      <c r="D140" s="250"/>
    </row>
    <row r="141" spans="1:4">
      <c r="A141" s="1094"/>
      <c r="B141" s="470" t="s">
        <v>667</v>
      </c>
      <c r="C141" s="469"/>
      <c r="D141" s="250"/>
    </row>
    <row r="142" spans="1:4" ht="15.75" thickBot="1">
      <c r="A142" s="1084"/>
      <c r="B142" s="468" t="s">
        <v>668</v>
      </c>
      <c r="C142" s="469"/>
      <c r="D142" s="250"/>
    </row>
    <row r="143" spans="1:4" ht="15.75" thickBot="1">
      <c r="A143" s="467" t="s">
        <v>669</v>
      </c>
      <c r="B143" s="471" t="s">
        <v>670</v>
      </c>
      <c r="C143" s="469"/>
      <c r="D143" s="250"/>
    </row>
    <row r="144" spans="1:4" ht="15.75" thickBot="1">
      <c r="A144" s="467" t="s">
        <v>671</v>
      </c>
      <c r="B144" s="468" t="s">
        <v>672</v>
      </c>
      <c r="C144" s="469"/>
      <c r="D144" s="250"/>
    </row>
    <row r="145" spans="1:4">
      <c r="A145" s="1083" t="s">
        <v>673</v>
      </c>
      <c r="B145" s="470" t="s">
        <v>666</v>
      </c>
      <c r="C145" s="469"/>
      <c r="D145" s="250"/>
    </row>
    <row r="146" spans="1:4">
      <c r="A146" s="1094"/>
      <c r="B146" s="470" t="s">
        <v>667</v>
      </c>
      <c r="C146" s="469"/>
      <c r="D146" s="250"/>
    </row>
    <row r="147" spans="1:4">
      <c r="A147" s="1094"/>
      <c r="B147" s="470" t="s">
        <v>674</v>
      </c>
      <c r="C147" s="469"/>
      <c r="D147" s="250"/>
    </row>
    <row r="148" spans="1:4">
      <c r="A148" s="250"/>
      <c r="B148" s="250"/>
      <c r="C148" s="250"/>
      <c r="D148" s="250"/>
    </row>
    <row r="149" spans="1:4" ht="12.75" customHeight="1" thickBot="1">
      <c r="A149" s="467"/>
      <c r="B149" s="468"/>
      <c r="C149" s="1085"/>
      <c r="D149" s="1102"/>
    </row>
    <row r="150" spans="1:4" ht="15.75" thickBot="1">
      <c r="A150" s="467" t="s">
        <v>675</v>
      </c>
      <c r="B150" s="468" t="s">
        <v>736</v>
      </c>
      <c r="C150" s="1081"/>
      <c r="D150" s="1087"/>
    </row>
    <row r="151" spans="1:4" ht="26.25" thickBot="1">
      <c r="A151" s="467" t="s">
        <v>677</v>
      </c>
      <c r="B151" s="468" t="s">
        <v>633</v>
      </c>
      <c r="C151" s="1081"/>
      <c r="D151" s="1087"/>
    </row>
    <row r="152" spans="1:4" ht="15.75" thickBot="1">
      <c r="A152" s="467" t="s">
        <v>678</v>
      </c>
      <c r="B152" s="468" t="s">
        <v>620</v>
      </c>
      <c r="C152" s="1081"/>
      <c r="D152" s="1087"/>
    </row>
    <row r="153" spans="1:4" ht="26.25" thickBot="1">
      <c r="A153" s="467" t="s">
        <v>679</v>
      </c>
      <c r="B153" s="468" t="s">
        <v>680</v>
      </c>
      <c r="C153" s="1081"/>
      <c r="D153" s="1087"/>
    </row>
    <row r="154" spans="1:4" ht="15.75" thickBot="1">
      <c r="A154" s="467" t="s">
        <v>681</v>
      </c>
      <c r="B154" s="468" t="s">
        <v>682</v>
      </c>
      <c r="C154" s="1081"/>
      <c r="D154" s="1087"/>
    </row>
    <row r="155" spans="1:4" ht="15.75" thickBot="1">
      <c r="A155" s="467" t="s">
        <v>683</v>
      </c>
      <c r="B155" s="468" t="s">
        <v>684</v>
      </c>
      <c r="C155" s="1081"/>
      <c r="D155" s="1087"/>
    </row>
    <row r="156" spans="1:4" ht="15.75" thickBot="1">
      <c r="A156" s="467" t="s">
        <v>685</v>
      </c>
      <c r="B156" s="468">
        <v>630</v>
      </c>
      <c r="C156" s="1081" t="s">
        <v>168</v>
      </c>
      <c r="D156" s="1087"/>
    </row>
    <row r="157" spans="1:4" ht="15.75" thickBot="1">
      <c r="A157" s="467" t="s">
        <v>686</v>
      </c>
      <c r="B157" s="468">
        <v>8</v>
      </c>
      <c r="C157" s="1092" t="s">
        <v>687</v>
      </c>
      <c r="D157" s="1093"/>
    </row>
    <row r="158" spans="1:4" ht="15.75" thickBot="1">
      <c r="A158" s="467" t="s">
        <v>688</v>
      </c>
      <c r="B158" s="468">
        <v>1</v>
      </c>
      <c r="C158" s="1081" t="s">
        <v>626</v>
      </c>
      <c r="D158" s="1087"/>
    </row>
    <row r="159" spans="1:4" ht="15.75" thickBot="1">
      <c r="A159" s="467" t="s">
        <v>634</v>
      </c>
      <c r="B159" s="468" t="s">
        <v>635</v>
      </c>
      <c r="C159" s="1081"/>
      <c r="D159" s="1087"/>
    </row>
    <row r="160" spans="1:4" ht="15.75" thickBot="1">
      <c r="A160" s="467" t="s">
        <v>636</v>
      </c>
      <c r="B160" s="468">
        <v>180</v>
      </c>
      <c r="C160" s="1081" t="s">
        <v>638</v>
      </c>
      <c r="D160" s="1087"/>
    </row>
    <row r="161" spans="1:4" ht="11.25" customHeight="1" thickBot="1">
      <c r="A161" s="467"/>
      <c r="B161" s="468"/>
      <c r="C161" s="1081"/>
      <c r="D161" s="1087"/>
    </row>
    <row r="162" spans="1:4" ht="15.75" thickBot="1">
      <c r="A162" s="467" t="s">
        <v>689</v>
      </c>
      <c r="B162" s="468">
        <v>1</v>
      </c>
      <c r="C162" s="1081"/>
      <c r="D162" s="1087"/>
    </row>
    <row r="163" spans="1:4" ht="15.75" thickBot="1">
      <c r="A163" s="467" t="s">
        <v>691</v>
      </c>
      <c r="B163" s="468" t="s">
        <v>692</v>
      </c>
      <c r="C163" s="1081" t="s">
        <v>188</v>
      </c>
      <c r="D163" s="1087"/>
    </row>
    <row r="164" spans="1:4" ht="15.75" thickBot="1">
      <c r="A164" s="467" t="s">
        <v>693</v>
      </c>
      <c r="B164" s="468" t="s">
        <v>694</v>
      </c>
      <c r="C164" s="1081" t="s">
        <v>631</v>
      </c>
      <c r="D164" s="1087"/>
    </row>
    <row r="165" spans="1:4" ht="15.75" thickBot="1">
      <c r="A165" s="467" t="s">
        <v>695</v>
      </c>
      <c r="B165" s="468" t="s">
        <v>696</v>
      </c>
      <c r="C165" s="1081" t="s">
        <v>631</v>
      </c>
      <c r="D165" s="1087"/>
    </row>
    <row r="166" spans="1:4" ht="15.75" thickBot="1">
      <c r="A166" s="467" t="s">
        <v>697</v>
      </c>
      <c r="B166" s="468" t="s">
        <v>737</v>
      </c>
      <c r="C166" s="1081" t="s">
        <v>631</v>
      </c>
      <c r="D166" s="1087"/>
    </row>
    <row r="167" spans="1:4" ht="15.75" thickBot="1">
      <c r="A167" s="467" t="s">
        <v>699</v>
      </c>
      <c r="B167" s="468" t="s">
        <v>700</v>
      </c>
      <c r="C167" s="1081"/>
      <c r="D167" s="1087"/>
    </row>
    <row r="168" spans="1:4" ht="15.75" thickBot="1">
      <c r="A168" s="467" t="s">
        <v>701</v>
      </c>
      <c r="B168" s="468">
        <v>900</v>
      </c>
      <c r="C168" s="1081" t="s">
        <v>631</v>
      </c>
      <c r="D168" s="1087"/>
    </row>
    <row r="169" spans="1:4" ht="15.75" thickBot="1">
      <c r="A169" s="467" t="s">
        <v>702</v>
      </c>
      <c r="B169" s="468">
        <v>2000</v>
      </c>
      <c r="C169" s="1081" t="s">
        <v>631</v>
      </c>
      <c r="D169" s="1087"/>
    </row>
    <row r="170" spans="1:4" ht="11.25" customHeight="1" thickBot="1">
      <c r="A170" s="467"/>
      <c r="B170" s="468"/>
      <c r="C170" s="1081"/>
      <c r="D170" s="1087"/>
    </row>
    <row r="171" spans="1:4" ht="15.75" thickBot="1">
      <c r="A171" s="467" t="s">
        <v>703</v>
      </c>
      <c r="B171" s="468" t="s">
        <v>711</v>
      </c>
      <c r="C171" s="1081"/>
      <c r="D171" s="1087"/>
    </row>
    <row r="172" spans="1:4" ht="51.75" thickBot="1">
      <c r="A172" s="467" t="s">
        <v>705</v>
      </c>
      <c r="B172" s="468" t="s">
        <v>706</v>
      </c>
      <c r="C172" s="1081"/>
      <c r="D172" s="1087"/>
    </row>
    <row r="173" spans="1:4" ht="15.75" thickBot="1">
      <c r="A173" s="473" t="s">
        <v>707</v>
      </c>
      <c r="B173" s="470" t="s">
        <v>635</v>
      </c>
      <c r="C173" s="1081"/>
      <c r="D173" s="1087"/>
    </row>
    <row r="174" spans="1:4" ht="15.75" thickBot="1">
      <c r="A174" s="474" t="s">
        <v>708</v>
      </c>
      <c r="B174" s="475" t="s">
        <v>738</v>
      </c>
      <c r="C174" s="1081"/>
      <c r="D174" s="1087"/>
    </row>
    <row r="175" spans="1:4" ht="15.75" thickBot="1">
      <c r="A175" s="482" t="s">
        <v>710</v>
      </c>
      <c r="B175" s="481" t="s">
        <v>711</v>
      </c>
      <c r="C175" s="1088"/>
      <c r="D175" s="1089"/>
    </row>
    <row r="176" spans="1:4" ht="15.75" thickBot="1">
      <c r="A176" s="467" t="s">
        <v>712</v>
      </c>
      <c r="B176" s="1090" t="s">
        <v>713</v>
      </c>
      <c r="C176" s="1091"/>
      <c r="D176" s="468"/>
    </row>
    <row r="177" spans="1:4" ht="15.75" thickBot="1">
      <c r="A177" s="467" t="s">
        <v>714</v>
      </c>
      <c r="B177" s="1081" t="s">
        <v>739</v>
      </c>
      <c r="C177" s="1082"/>
      <c r="D177" s="468" t="s">
        <v>631</v>
      </c>
    </row>
    <row r="178" spans="1:4" ht="15.75" thickBot="1">
      <c r="A178" s="467" t="s">
        <v>716</v>
      </c>
      <c r="B178" s="1081" t="s">
        <v>740</v>
      </c>
      <c r="C178" s="1082"/>
      <c r="D178" s="468" t="s">
        <v>631</v>
      </c>
    </row>
    <row r="179" spans="1:4" ht="15.75" thickBot="1">
      <c r="A179" s="467" t="s">
        <v>718</v>
      </c>
      <c r="B179" s="1081" t="s">
        <v>719</v>
      </c>
      <c r="C179" s="1082"/>
      <c r="D179" s="468" t="s">
        <v>631</v>
      </c>
    </row>
    <row r="180" spans="1:4" ht="15.75" thickBot="1">
      <c r="A180" s="467" t="s">
        <v>720</v>
      </c>
      <c r="B180" s="1081" t="s">
        <v>741</v>
      </c>
      <c r="C180" s="1082"/>
      <c r="D180" s="468" t="s">
        <v>631</v>
      </c>
    </row>
    <row r="181" spans="1:4" ht="15.75" thickBot="1">
      <c r="A181" s="467" t="s">
        <v>683</v>
      </c>
      <c r="B181" s="1081" t="s">
        <v>722</v>
      </c>
      <c r="C181" s="1082"/>
      <c r="D181" s="468"/>
    </row>
    <row r="182" spans="1:4" ht="15.75" thickBot="1">
      <c r="A182" s="467" t="s">
        <v>723</v>
      </c>
      <c r="B182" s="1081" t="s">
        <v>724</v>
      </c>
      <c r="C182" s="1082"/>
      <c r="D182" s="468" t="s">
        <v>631</v>
      </c>
    </row>
    <row r="183" spans="1:4" ht="15.75" thickBot="1">
      <c r="A183" s="467" t="s">
        <v>725</v>
      </c>
      <c r="B183" s="1081" t="s">
        <v>724</v>
      </c>
      <c r="C183" s="1082"/>
      <c r="D183" s="468" t="s">
        <v>631</v>
      </c>
    </row>
    <row r="184" spans="1:4" ht="15.75" thickBot="1">
      <c r="A184" s="467" t="s">
        <v>726</v>
      </c>
      <c r="B184" s="1081" t="s">
        <v>724</v>
      </c>
      <c r="C184" s="1082"/>
      <c r="D184" s="468" t="s">
        <v>631</v>
      </c>
    </row>
    <row r="185" spans="1:4" ht="15" customHeight="1">
      <c r="A185" s="1083" t="s">
        <v>727</v>
      </c>
      <c r="B185" s="1074">
        <v>0</v>
      </c>
      <c r="C185" s="1075"/>
      <c r="D185" s="1074" t="s">
        <v>631</v>
      </c>
    </row>
    <row r="186" spans="1:4" ht="15.75" thickBot="1">
      <c r="A186" s="1084"/>
      <c r="B186" s="1085">
        <v>25</v>
      </c>
      <c r="C186" s="1086"/>
      <c r="D186" s="1085"/>
    </row>
    <row r="187" spans="1:4" ht="60" customHeight="1">
      <c r="A187" s="473" t="s">
        <v>742</v>
      </c>
      <c r="B187" s="1074" t="s">
        <v>1315</v>
      </c>
      <c r="C187" s="1075"/>
      <c r="D187" s="470"/>
    </row>
    <row r="189" spans="1:4" ht="19.5" thickBot="1">
      <c r="A189" s="461" t="s">
        <v>743</v>
      </c>
    </row>
    <row r="191" spans="1:4" ht="24.75" customHeight="1">
      <c r="A191" s="1076" t="s">
        <v>744</v>
      </c>
      <c r="B191" s="1076"/>
    </row>
    <row r="192" spans="1:4">
      <c r="A192" s="483" t="s">
        <v>745</v>
      </c>
      <c r="B192" s="483" t="s">
        <v>746</v>
      </c>
    </row>
    <row r="193" spans="1:2">
      <c r="A193" s="483" t="s">
        <v>747</v>
      </c>
      <c r="B193" s="483" t="s">
        <v>748</v>
      </c>
    </row>
    <row r="194" spans="1:2">
      <c r="A194" s="483" t="s">
        <v>749</v>
      </c>
      <c r="B194" s="483" t="s">
        <v>750</v>
      </c>
    </row>
    <row r="195" spans="1:2" ht="25.5">
      <c r="A195" s="483" t="s">
        <v>751</v>
      </c>
      <c r="B195" s="483" t="s">
        <v>752</v>
      </c>
    </row>
    <row r="196" spans="1:2">
      <c r="A196" s="483" t="s">
        <v>753</v>
      </c>
      <c r="B196" s="483">
        <v>3</v>
      </c>
    </row>
    <row r="197" spans="1:2">
      <c r="A197" s="483" t="s">
        <v>754</v>
      </c>
      <c r="B197" s="483" t="s">
        <v>755</v>
      </c>
    </row>
    <row r="198" spans="1:2" ht="38.25">
      <c r="A198" s="483" t="s">
        <v>756</v>
      </c>
      <c r="B198" s="483" t="s">
        <v>757</v>
      </c>
    </row>
    <row r="199" spans="1:2" ht="25.5">
      <c r="A199" s="483" t="s">
        <v>758</v>
      </c>
      <c r="B199" s="483" t="s">
        <v>759</v>
      </c>
    </row>
    <row r="200" spans="1:2">
      <c r="A200" s="483" t="s">
        <v>760</v>
      </c>
      <c r="B200" s="483" t="s">
        <v>761</v>
      </c>
    </row>
    <row r="201" spans="1:2">
      <c r="A201" s="483" t="s">
        <v>762</v>
      </c>
      <c r="B201" s="483" t="s">
        <v>763</v>
      </c>
    </row>
    <row r="202" spans="1:2">
      <c r="A202" s="483" t="s">
        <v>764</v>
      </c>
      <c r="B202" s="483" t="s">
        <v>765</v>
      </c>
    </row>
    <row r="203" spans="1:2">
      <c r="A203" s="483" t="s">
        <v>766</v>
      </c>
      <c r="B203" s="483" t="s">
        <v>767</v>
      </c>
    </row>
    <row r="204" spans="1:2">
      <c r="A204" s="483" t="s">
        <v>768</v>
      </c>
      <c r="B204" s="483" t="s">
        <v>769</v>
      </c>
    </row>
    <row r="205" spans="1:2">
      <c r="A205" s="483" t="s">
        <v>770</v>
      </c>
      <c r="B205" s="483" t="s">
        <v>771</v>
      </c>
    </row>
    <row r="206" spans="1:2" ht="15" customHeight="1"/>
    <row r="208" spans="1:2" ht="19.5" thickBot="1">
      <c r="A208" s="461" t="s">
        <v>161</v>
      </c>
    </row>
    <row r="210" spans="1:4">
      <c r="A210" s="484" t="s">
        <v>772</v>
      </c>
      <c r="B210" s="485"/>
      <c r="C210" s="485"/>
      <c r="D210" s="486"/>
    </row>
    <row r="211" spans="1:4" ht="134.25" customHeight="1">
      <c r="A211" s="1077" t="s">
        <v>773</v>
      </c>
      <c r="B211" s="1078"/>
      <c r="C211" s="485" t="s">
        <v>774</v>
      </c>
      <c r="D211" s="486">
        <v>2</v>
      </c>
    </row>
    <row r="212" spans="1:4" s="489" customFormat="1" ht="15.75">
      <c r="A212" s="487" t="s">
        <v>775</v>
      </c>
      <c r="B212" s="488"/>
      <c r="C212" s="1079"/>
      <c r="D212" s="1080"/>
    </row>
    <row r="213" spans="1:4">
      <c r="A213" s="490"/>
      <c r="B213" s="490"/>
      <c r="C213" s="248"/>
      <c r="D213" s="248"/>
    </row>
    <row r="214" spans="1:4">
      <c r="A214" s="484" t="s">
        <v>776</v>
      </c>
      <c r="B214" s="485"/>
      <c r="C214" s="485"/>
      <c r="D214" s="486"/>
    </row>
    <row r="215" spans="1:4" s="489" customFormat="1" ht="119.25" customHeight="1">
      <c r="A215" s="1077" t="s">
        <v>777</v>
      </c>
      <c r="B215" s="1078"/>
      <c r="C215" s="485" t="s">
        <v>774</v>
      </c>
      <c r="D215" s="486">
        <v>1</v>
      </c>
    </row>
    <row r="216" spans="1:4" ht="15.75">
      <c r="A216" s="487" t="s">
        <v>775</v>
      </c>
      <c r="B216" s="488"/>
      <c r="C216" s="1079"/>
      <c r="D216" s="1080"/>
    </row>
    <row r="217" spans="1:4" ht="15" customHeight="1"/>
    <row r="218" spans="1:4" ht="30.75" customHeight="1"/>
    <row r="220" spans="1:4" ht="15.75">
      <c r="A220" s="491" t="s">
        <v>778</v>
      </c>
      <c r="B220" s="491"/>
      <c r="C220" s="1071">
        <f>C212+C216</f>
        <v>0</v>
      </c>
      <c r="D220" s="1071"/>
    </row>
    <row r="221" spans="1:4" ht="7.5" customHeight="1"/>
    <row r="222" spans="1:4" s="489" customFormat="1" ht="15.75">
      <c r="A222" s="489" t="s">
        <v>779</v>
      </c>
      <c r="C222" s="1072">
        <f>C220*0.25</f>
        <v>0</v>
      </c>
      <c r="D222" s="1072"/>
    </row>
    <row r="223" spans="1:4" s="489" customFormat="1" ht="7.5" customHeight="1">
      <c r="C223" s="492"/>
      <c r="D223" s="492"/>
    </row>
    <row r="224" spans="1:4" s="489" customFormat="1" ht="15.75">
      <c r="A224" s="493" t="s">
        <v>17</v>
      </c>
      <c r="B224" s="493"/>
      <c r="C224" s="1073">
        <f>C220+C222</f>
        <v>0</v>
      </c>
      <c r="D224" s="1073"/>
    </row>
    <row r="228" spans="2:2">
      <c r="B228" t="s">
        <v>1296</v>
      </c>
    </row>
    <row r="229" spans="2:2" ht="14.25" customHeight="1">
      <c r="B229" t="s">
        <v>1299</v>
      </c>
    </row>
    <row r="231" spans="2:2" ht="30.75" customHeight="1"/>
    <row r="232" spans="2:2" ht="15" customHeight="1"/>
    <row r="233" spans="2:2" ht="15" customHeight="1"/>
    <row r="236" spans="2:2" ht="27.75" customHeight="1"/>
    <row r="237" spans="2:2" ht="29.25" customHeight="1"/>
    <row r="238" spans="2:2" ht="14.25" customHeight="1"/>
    <row r="240" spans="2:2" ht="30.75" customHeight="1"/>
    <row r="241" ht="17.25" customHeight="1"/>
    <row r="244" ht="90" customHeight="1"/>
    <row r="245" ht="42.75" customHeight="1"/>
    <row r="246" ht="12.75" customHeight="1"/>
    <row r="247" ht="101.25" customHeight="1"/>
    <row r="248" ht="16.5" customHeight="1"/>
    <row r="260" ht="30.75" customHeight="1"/>
    <row r="261" ht="29.25" customHeight="1"/>
    <row r="262" ht="16.5" customHeight="1"/>
    <row r="263" ht="16.5" customHeight="1"/>
    <row r="264" ht="15" customHeight="1"/>
    <row r="265" ht="57" customHeight="1"/>
    <row r="266" ht="41.25" customHeight="1"/>
    <row r="267" ht="13.5" customHeight="1"/>
    <row r="268" ht="45" customHeight="1"/>
    <row r="276" ht="9.75" customHeight="1"/>
    <row r="284" ht="15" customHeight="1"/>
    <row r="285" ht="15" customHeight="1"/>
    <row r="286" ht="15" customHeight="1"/>
    <row r="287" ht="15" customHeight="1"/>
    <row r="288" ht="15.75" customHeight="1"/>
    <row r="289" ht="15" customHeight="1"/>
    <row r="290" ht="17.25" customHeight="1"/>
    <row r="296" ht="15" customHeight="1"/>
    <row r="297" ht="15" customHeight="1"/>
    <row r="298" ht="15" customHeight="1"/>
    <row r="300" ht="15" customHeight="1"/>
    <row r="301" ht="12.75" customHeight="1"/>
    <row r="305" ht="15.75" customHeight="1"/>
    <row r="309" ht="14.25" customHeight="1"/>
    <row r="311" ht="15" customHeight="1"/>
    <row r="313" ht="130.5" customHeight="1"/>
    <row r="314" ht="12" customHeight="1"/>
    <row r="315" ht="15" customHeight="1"/>
    <row r="316" ht="12" customHeight="1"/>
    <row r="317" ht="55.5" customHeight="1"/>
    <row r="320" ht="18" customHeight="1"/>
    <row r="322" ht="15.75" customHeight="1"/>
    <row r="324" ht="15" customHeight="1"/>
    <row r="336" ht="30.75" customHeight="1"/>
    <row r="338" ht="105" customHeight="1"/>
    <row r="339" ht="16.5" customHeight="1"/>
    <row r="346" ht="21.75" customHeight="1"/>
    <row r="349" ht="16.5" customHeight="1"/>
    <row r="378" ht="15" customHeight="1"/>
    <row r="379" ht="16.5" customHeight="1"/>
    <row r="414" ht="18" customHeight="1"/>
  </sheetData>
  <mergeCells count="103">
    <mergeCell ref="A10:A12"/>
    <mergeCell ref="B10:C10"/>
    <mergeCell ref="D10:D12"/>
    <mergeCell ref="B11:C11"/>
    <mergeCell ref="B12:C12"/>
    <mergeCell ref="B13:C13"/>
    <mergeCell ref="A1:D1"/>
    <mergeCell ref="B5:C5"/>
    <mergeCell ref="B6:C6"/>
    <mergeCell ref="B7:C7"/>
    <mergeCell ref="B8:C8"/>
    <mergeCell ref="B9:C9"/>
    <mergeCell ref="C20:D20"/>
    <mergeCell ref="C21:D21"/>
    <mergeCell ref="C22:D22"/>
    <mergeCell ref="C23:D23"/>
    <mergeCell ref="C24:D24"/>
    <mergeCell ref="C25:D25"/>
    <mergeCell ref="B14:C14"/>
    <mergeCell ref="B15:C15"/>
    <mergeCell ref="C16:D16"/>
    <mergeCell ref="C17:D17"/>
    <mergeCell ref="C18:D18"/>
    <mergeCell ref="C19:D19"/>
    <mergeCell ref="C26:D26"/>
    <mergeCell ref="B27:C27"/>
    <mergeCell ref="B28:C28"/>
    <mergeCell ref="B29:C29"/>
    <mergeCell ref="B30:C30"/>
    <mergeCell ref="B31:C31"/>
    <mergeCell ref="B40:C40"/>
    <mergeCell ref="B41:C41"/>
    <mergeCell ref="B42:C42"/>
    <mergeCell ref="A48:A50"/>
    <mergeCell ref="B32:C32"/>
    <mergeCell ref="B33:C33"/>
    <mergeCell ref="B34:C34"/>
    <mergeCell ref="A35:A44"/>
    <mergeCell ref="B35:C35"/>
    <mergeCell ref="A140:A142"/>
    <mergeCell ref="A145:A147"/>
    <mergeCell ref="C149:D149"/>
    <mergeCell ref="D35:D44"/>
    <mergeCell ref="B36:C36"/>
    <mergeCell ref="B37:C37"/>
    <mergeCell ref="B38:C38"/>
    <mergeCell ref="B39:C39"/>
    <mergeCell ref="B43:C43"/>
    <mergeCell ref="B44:C44"/>
    <mergeCell ref="C150:D150"/>
    <mergeCell ref="C151:D151"/>
    <mergeCell ref="C152:D152"/>
    <mergeCell ref="A51:A53"/>
    <mergeCell ref="A56:A59"/>
    <mergeCell ref="A98:A99"/>
    <mergeCell ref="C98:C99"/>
    <mergeCell ref="A109:A111"/>
    <mergeCell ref="A138:A139"/>
    <mergeCell ref="C159:D159"/>
    <mergeCell ref="C160:D160"/>
    <mergeCell ref="C161:D161"/>
    <mergeCell ref="C162:D162"/>
    <mergeCell ref="C163:D163"/>
    <mergeCell ref="C164:D164"/>
    <mergeCell ref="C153:D153"/>
    <mergeCell ref="C154:D154"/>
    <mergeCell ref="C155:D155"/>
    <mergeCell ref="C156:D156"/>
    <mergeCell ref="C157:D157"/>
    <mergeCell ref="C158:D158"/>
    <mergeCell ref="C171:D171"/>
    <mergeCell ref="C172:D172"/>
    <mergeCell ref="C173:D173"/>
    <mergeCell ref="C174:D174"/>
    <mergeCell ref="C175:D175"/>
    <mergeCell ref="B176:C176"/>
    <mergeCell ref="C165:D165"/>
    <mergeCell ref="C166:D166"/>
    <mergeCell ref="C167:D167"/>
    <mergeCell ref="C168:D168"/>
    <mergeCell ref="C169:D169"/>
    <mergeCell ref="C170:D170"/>
    <mergeCell ref="B183:C183"/>
    <mergeCell ref="B184:C184"/>
    <mergeCell ref="A185:A186"/>
    <mergeCell ref="B185:C185"/>
    <mergeCell ref="D185:D186"/>
    <mergeCell ref="B186:C186"/>
    <mergeCell ref="B177:C177"/>
    <mergeCell ref="B178:C178"/>
    <mergeCell ref="B179:C179"/>
    <mergeCell ref="B180:C180"/>
    <mergeCell ref="B181:C181"/>
    <mergeCell ref="B182:C182"/>
    <mergeCell ref="C220:D220"/>
    <mergeCell ref="C222:D222"/>
    <mergeCell ref="C224:D224"/>
    <mergeCell ref="B187:C187"/>
    <mergeCell ref="A191:B191"/>
    <mergeCell ref="A211:B211"/>
    <mergeCell ref="C212:D212"/>
    <mergeCell ref="A215:B215"/>
    <mergeCell ref="C216:D216"/>
  </mergeCells>
  <pageMargins left="0.7" right="0.7" top="0.75" bottom="0.75" header="0.3" footer="0.3"/>
  <pageSetup paperSize="9" orientation="portrait" horizontalDpi="4294967293" r:id="rId1"/>
  <headerFooter>
    <firstFooter>&amp;R2</firstFooter>
  </headerFooter>
  <rowBreaks count="7" manualBreakCount="7">
    <brk id="34" max="16383" man="1"/>
    <brk id="66" max="16383" man="1"/>
    <brk id="99" max="16383" man="1"/>
    <brk id="131" max="16383" man="1"/>
    <brk id="156" max="16383" man="1"/>
    <brk id="188" max="16383" man="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10</vt:i4>
      </vt:variant>
    </vt:vector>
  </HeadingPairs>
  <TitlesOfParts>
    <vt:vector size="17" baseType="lpstr">
      <vt:lpstr>NASLOVNA</vt:lpstr>
      <vt:lpstr>OPĆI UVJETI</vt:lpstr>
      <vt:lpstr>UKUPNA REKAPITULACIJA</vt:lpstr>
      <vt:lpstr>A. GRAĐEVINSKO- OBRTNIČKI</vt:lpstr>
      <vt:lpstr>B. STROJARSTVO</vt:lpstr>
      <vt:lpstr>C. ELEKTROINSTALACIJE</vt:lpstr>
      <vt:lpstr>D. DIZALO</vt:lpstr>
      <vt:lpstr>'A. GRAĐEVINSKO- OBRTNIČKI'!Ispis_naslova</vt:lpstr>
      <vt:lpstr>'B. STROJARSTVO'!Ispis_naslova</vt:lpstr>
      <vt:lpstr>'OPĆI UVJETI'!Ispis_naslova</vt:lpstr>
      <vt:lpstr>'A. GRAĐEVINSKO- OBRTNIČKI'!Podrucje_ispisa</vt:lpstr>
      <vt:lpstr>'B. STROJARSTVO'!Podrucje_ispisa</vt:lpstr>
      <vt:lpstr>'C. ELEKTROINSTALACIJE'!Podrucje_ispisa</vt:lpstr>
      <vt:lpstr>'D. DIZALO'!Podrucje_ispisa</vt:lpstr>
      <vt:lpstr>NASLOVNA!Podrucje_ispisa</vt:lpstr>
      <vt:lpstr>'OPĆI UVJETI'!Podrucje_ispisa</vt:lpstr>
      <vt:lpstr>'UKUPNA REKAPITULACIJA'!Podrucje_ispisa</vt:lpstr>
    </vt:vector>
  </TitlesOfParts>
  <Manager>Darko Ojvan dipl,ing.građ.</Manager>
  <Company>Respect-ing™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Respect-ing™;Tomislav Mihaljević</dc:creator>
  <cp:keywords>Radno</cp:keywords>
  <cp:lastModifiedBy>Korisnik</cp:lastModifiedBy>
  <cp:lastPrinted>2018-09-19T19:17:44Z</cp:lastPrinted>
  <dcterms:created xsi:type="dcterms:W3CDTF">2017-06-07T09:37:24Z</dcterms:created>
  <dcterms:modified xsi:type="dcterms:W3CDTF">2019-10-01T11:25:55Z</dcterms:modified>
  <cp:version>v_01</cp:version>
</cp:coreProperties>
</file>