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19440" windowHeight="10440" tabRatio="784"/>
  </bookViews>
  <sheets>
    <sheet name="Naslovnica" sheetId="37" r:id="rId1"/>
    <sheet name="WMS" sheetId="28" r:id="rId2"/>
    <sheet name="Rekapitulacija" sheetId="38" r:id="rId3"/>
  </sheets>
  <externalReferences>
    <externalReference r:id="rId4"/>
    <externalReference r:id="rId5"/>
    <externalReference r:id="rId6"/>
  </externalReferences>
  <definedNames>
    <definedName name="_acc3">'[1]Quote e'!#REF!</definedName>
    <definedName name="_fir3">'[1]Quote e'!#REF!</definedName>
    <definedName name="_int3">'[1]Quote e'!#REF!</definedName>
    <definedName name="a">'[1]Quote e'!#REF!</definedName>
    <definedName name="acc">'[1]Quote e'!#REF!</definedName>
    <definedName name="accom">'[1]Quote e'!#REF!</definedName>
    <definedName name="acu">'[1]Quote e'!#REF!</definedName>
    <definedName name="amgt">'[1]Quote e'!#REF!</definedName>
    <definedName name="Analysis">'[1]Quote e'!#REF!</definedName>
    <definedName name="ass">'[1]Quote e'!#REF!</definedName>
    <definedName name="BETONSKI_I_ARM.BETONSKI_RADOVI" localSheetId="0">#REF!</definedName>
    <definedName name="BETONSKI_I_ARM.BETONSKI_RADOVI" localSheetId="2">#REF!</definedName>
    <definedName name="BETONSKI_I_ARM.BETONSKI_RADOVI">#REF!</definedName>
    <definedName name="brav" localSheetId="0">[2]Troskovnik!#REF!</definedName>
    <definedName name="brav" localSheetId="2">[2]Troskovnik!#REF!</definedName>
    <definedName name="brav">[2]Troskovnik!#REF!</definedName>
    <definedName name="BRAVARIJA_SKLONIŠTA" localSheetId="0">#REF!</definedName>
    <definedName name="BRAVARIJA_SKLONIŠTA" localSheetId="2">#REF!</definedName>
    <definedName name="BRAVARIJA_SKLONIŠTA">#REF!</definedName>
    <definedName name="code">'[1]Quote e'!#REF!</definedName>
    <definedName name="com">'[1]Quote e'!#REF!</definedName>
    <definedName name="country">'[1]Quote e'!#REF!</definedName>
    <definedName name="CRNA_BRAVARIJA" localSheetId="0">[3]Troskovnik!#REF!</definedName>
    <definedName name="CRNA_BRAVARIJA" localSheetId="2">[3]Troskovnik!#REF!</definedName>
    <definedName name="CRNA_BRAVARIJA">[3]Troskovnik!#REF!</definedName>
    <definedName name="ctv">'[1]Quote e'!#REF!</definedName>
    <definedName name="ctv_mon">'[1]Quote e'!#REF!</definedName>
    <definedName name="currency">'[1]Quote e'!#REF!</definedName>
    <definedName name="CUST_glob">'[1]Quote e'!#REF!</definedName>
    <definedName name="d_allow">'[1]Quote e'!#REF!</definedName>
    <definedName name="DG_neg">"Bild 8"</definedName>
    <definedName name="DG_pos">"Bild 7"</definedName>
    <definedName name="DIMNJACI" localSheetId="0">#REF!</definedName>
    <definedName name="DIMNJACI" localSheetId="2">#REF!</definedName>
    <definedName name="DIMNJACI">#REF!</definedName>
    <definedName name="DIZALA" localSheetId="0">[3]Troskovnik!#REF!</definedName>
    <definedName name="DIZALA" localSheetId="2">[3]Troskovnik!#REF!</definedName>
    <definedName name="DIZALA">[3]Troskovnik!#REF!</definedName>
    <definedName name="dms">'[1]Quote e'!#REF!</definedName>
    <definedName name="doc">'[1]Quote e'!#REF!</definedName>
    <definedName name="eng">'[1]Quote e'!#REF!</definedName>
    <definedName name="exp">'[1]Quote e'!#REF!</definedName>
    <definedName name="ext">'[1]Quote e'!#REF!</definedName>
    <definedName name="fact_insp">'[1]Quote e'!#REF!</definedName>
    <definedName name="FASADERSKI_RADOVI" localSheetId="0">[3]Troskovnik!#REF!</definedName>
    <definedName name="FASADERSKI_RADOVI" localSheetId="2">[3]Troskovnik!#REF!</definedName>
    <definedName name="FASADERSKI_RADOVI">[3]Troskovnik!#REF!</definedName>
    <definedName name="fcu">'[1]Quote e'!#REF!</definedName>
    <definedName name="fdt">'[1]Quote e'!#REF!</definedName>
    <definedName name="gcu">'[1]Quote e'!#REF!</definedName>
    <definedName name="gdt">'[1]Quote e'!#REF!</definedName>
    <definedName name="guar">'[1]Quote e'!#REF!</definedName>
    <definedName name="HW_glob">'[1]Quote e'!#REF!</definedName>
    <definedName name="icu">'[1]Quote e'!#REF!</definedName>
    <definedName name="idt">'[1]Quote e'!#REF!</definedName>
    <definedName name="INOX_BRAVARIJA" localSheetId="0">[3]Troskovnik!#REF!</definedName>
    <definedName name="INOX_BRAVARIJA" localSheetId="2">[3]Troskovnik!#REF!</definedName>
    <definedName name="INOX_BRAVARIJA">[3]Troskovnik!#REF!</definedName>
    <definedName name="inst">'[1]Quote e'!#REF!</definedName>
    <definedName name="_xlnm.Print_Titles" localSheetId="2">Rekapitulacija!$2:$2</definedName>
    <definedName name="_xlnm.Print_Titles" localSheetId="1">WMS!$1:$3</definedName>
    <definedName name="IZOLATERSKI_RADOVI" localSheetId="0">#REF!</definedName>
    <definedName name="IZOLATERSKI_RADOVI" localSheetId="2">#REF!</definedName>
    <definedName name="IZOLATERSKI_RADOVI">#REF!</definedName>
    <definedName name="KAMENARSKI_RADOVI" localSheetId="0">#REF!</definedName>
    <definedName name="KAMENARSKI_RADOVI" localSheetId="2">#REF!</definedName>
    <definedName name="KAMENARSKI_RADOVI">#REF!</definedName>
    <definedName name="KERAMIČARSKI_I_KAMENARSKI_RADOVI" localSheetId="0">#REF!</definedName>
    <definedName name="KERAMIČARSKI_I_KAMENARSKI_RADOVI" localSheetId="2">#REF!</definedName>
    <definedName name="KERAMIČARSKI_I_KAMENARSKI_RADOVI">#REF!</definedName>
    <definedName name="KROVOPOKRIVAČKI_RADOVI" localSheetId="0">#REF!</definedName>
    <definedName name="KROVOPOKRIVAČKI_RADOVI" localSheetId="2">#REF!</definedName>
    <definedName name="KROVOPOKRIVAČKI_RADOVI">#REF!</definedName>
    <definedName name="language">'[1]Quote e'!#REF!</definedName>
    <definedName name="NEHRĐAJUĆA_BRAVARIJA" localSheetId="0">#REF!</definedName>
    <definedName name="NEHRĐAJUĆA_BRAVARIJA" localSheetId="2">#REF!</definedName>
    <definedName name="NEHRĐAJUĆA_BRAVARIJA">#REF!</definedName>
    <definedName name="OLE_LINK17" localSheetId="0">Naslovnica!#REF!</definedName>
    <definedName name="OLE_LINK7" localSheetId="0">Naslovnica!$B$11</definedName>
    <definedName name="oth">'[1]Quote e'!#REF!</definedName>
    <definedName name="P" localSheetId="0">#REF!</definedName>
    <definedName name="P" localSheetId="2">#REF!</definedName>
    <definedName name="P">#REF!</definedName>
    <definedName name="PILOTI" localSheetId="0">#REF!</definedName>
    <definedName name="PILOTI" localSheetId="2">#REF!</definedName>
    <definedName name="PILOTI">#REF!</definedName>
    <definedName name="pm">'[1]Quote e'!#REF!</definedName>
    <definedName name="_xlnm.Print_Area" localSheetId="0">Naslovnica!$A$1:$F$54</definedName>
    <definedName name="_xlnm.Print_Area" localSheetId="2">Rekapitulacija!$A$1:$G$24</definedName>
    <definedName name="_xlnm.Print_Area" localSheetId="1">WMS!$A$1:$F$44</definedName>
    <definedName name="PREGRADNE_STIJENE" localSheetId="0">#REF!</definedName>
    <definedName name="PREGRADNE_STIJENE" localSheetId="2">#REF!</definedName>
    <definedName name="PREGRADNE_STIJENE">#REF!</definedName>
    <definedName name="Price_code">'[1]Quote e'!#REF!</definedName>
    <definedName name="project">'[1]Quote e'!#REF!</definedName>
    <definedName name="Quot_no">'[1]Quote e'!#REF!</definedName>
    <definedName name="rate">'[1]Quote e'!#REF!</definedName>
    <definedName name="round">'[1]Quote e'!#REF!</definedName>
    <definedName name="round_serv">'[1]Quote e'!#REF!</definedName>
    <definedName name="RTG_BRAVARIJA" localSheetId="0">#REF!</definedName>
    <definedName name="RTG_BRAVARIJA" localSheetId="2">#REF!</definedName>
    <definedName name="RTG_BRAVARIJA">#REF!</definedName>
    <definedName name="RUŠENJA_I_PRILAGODBE_GRAĐEVINSKIH_ELEMENATA_POSTOJEĆIH_GRAĐEVINA" localSheetId="0">#REF!</definedName>
    <definedName name="RUŠENJA_I_PRILAGODBE_GRAĐEVINSKIH_ELEMENATA_POSTOJEĆIH_GRAĐEVINA" localSheetId="2">#REF!</definedName>
    <definedName name="RUŠENJA_I_PRILAGODBE_GRAĐEVINSKIH_ELEMENATA_POSTOJEĆIH_GRAĐEVINA">#REF!</definedName>
    <definedName name="Sections_used?">'[1]Quote e'!#REF!</definedName>
    <definedName name="Selected_window">'[1]Quote e'!#REF!</definedName>
    <definedName name="SERV_glob">'[1]Quote e'!#REF!</definedName>
    <definedName name="serv_oth">'[1]Quote e'!#REF!</definedName>
    <definedName name="SOBOSLIKARSKI_RADOVI" localSheetId="0">#REF!</definedName>
    <definedName name="SOBOSLIKARSKI_RADOVI" localSheetId="2">#REF!</definedName>
    <definedName name="SOBOSLIKARSKI_RADOVI">#REF!</definedName>
    <definedName name="SPUŠTENI_STROPOVI" localSheetId="0">#REF!</definedName>
    <definedName name="SPUŠTENI_STROPOVI" localSheetId="2">#REF!</definedName>
    <definedName name="SPUŠTENI_STROPOVI">#REF!</definedName>
    <definedName name="tot_com_time">'[1]Quote e'!#REF!</definedName>
    <definedName name="tot_cost">'[1]Quote e'!#REF!</definedName>
    <definedName name="tot_cost_ana">'[1]Quote e'!#REF!</definedName>
    <definedName name="tot_eng_time">'[1]Quote e'!#REF!</definedName>
    <definedName name="tot_ins_time">'[1]Quote e'!#REF!</definedName>
    <definedName name="tot_sales_price_ana">'[1]Quote e'!#REF!</definedName>
    <definedName name="trip">'[1]Quote e'!#REF!</definedName>
    <definedName name="UKLANJANJE_OBJEKATA_I_IZGRADNJA_PRIVREMENE_SAOBRAČAJNICE" localSheetId="0">#REF!</definedName>
    <definedName name="UKLANJANJE_OBJEKATA_I_IZGRADNJA_PRIVREMENE_SAOBRAČAJNICE" localSheetId="2">#REF!</definedName>
    <definedName name="UKLANJANJE_OBJEKATA_I_IZGRADNJA_PRIVREMENE_SAOBRAČAJNICE">#REF!</definedName>
    <definedName name="UNUTARNJA_ALUMINIJSKA__BRAVARIJA">[3]Troskovnik!#REF!</definedName>
    <definedName name="UNUTARNJA_ALUMINIJSKA_BRAVARIJA" localSheetId="0">#REF!</definedName>
    <definedName name="UNUTARNJA_ALUMINIJSKA_BRAVARIJA" localSheetId="2">#REF!</definedName>
    <definedName name="UNUTARNJA_ALUMINIJSKA_BRAVARIJA">#REF!</definedName>
    <definedName name="VANJSKA_ALUMINIJSKA_BRAVARIJA" localSheetId="0">#REF!</definedName>
    <definedName name="VANJSKA_ALUMINIJSKA_BRAVARIJA" localSheetId="2">#REF!</definedName>
    <definedName name="VANJSKA_ALUMINIJSKA_BRAVARIJA">#REF!</definedName>
    <definedName name="vce">'[1]Quote e'!#REF!</definedName>
    <definedName name="vsa">'[1]Quote e'!#REF!</definedName>
    <definedName name="vtel">'[1]Quote e'!#REF!</definedName>
    <definedName name="ZEMLJANI_RADOVI">[3]Troskovnik!#REF!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28" l="1"/>
  <c r="F34" i="28" l="1"/>
  <c r="F39" i="28"/>
  <c r="F26" i="28" l="1"/>
  <c r="F8" i="28"/>
  <c r="F23" i="28"/>
  <c r="F20" i="28"/>
  <c r="F17" i="28"/>
  <c r="F14" i="28"/>
  <c r="F11" i="28"/>
  <c r="F5" i="28"/>
  <c r="F43" i="28" s="1"/>
  <c r="B5" i="38" l="1"/>
  <c r="C17" i="38" s="1"/>
  <c r="C7" i="38"/>
  <c r="B2" i="38"/>
  <c r="C11" i="38" l="1"/>
  <c r="F7" i="38" l="1"/>
  <c r="F11" i="38" s="1"/>
  <c r="F17" i="38" s="1"/>
  <c r="F21" i="38" l="1"/>
</calcChain>
</file>

<file path=xl/sharedStrings.xml><?xml version="1.0" encoding="utf-8"?>
<sst xmlns="http://schemas.openxmlformats.org/spreadsheetml/2006/main" count="96" uniqueCount="76">
  <si>
    <t>Količina</t>
  </si>
  <si>
    <t>kom</t>
  </si>
  <si>
    <t>Naziv naručitelja:</t>
  </si>
  <si>
    <t>Pro mimato d.o.o.</t>
  </si>
  <si>
    <t>Sjedište:</t>
  </si>
  <si>
    <t>Oranice 36, 10090 Zagreb, Hrvatska</t>
  </si>
  <si>
    <t>OIB:</t>
  </si>
  <si>
    <t>Kontakt osoba naručitelja:</t>
  </si>
  <si>
    <t>Marina Marić Kahrić</t>
  </si>
  <si>
    <t>Telefon:</t>
  </si>
  <si>
    <t>01/3886-852</t>
  </si>
  <si>
    <t>Telefaks:</t>
  </si>
  <si>
    <t>01/3886-855</t>
  </si>
  <si>
    <t>Elektronička pošta:</t>
  </si>
  <si>
    <t>nabava@pro-mimato.hr</t>
  </si>
  <si>
    <t>Broj nabave</t>
  </si>
  <si>
    <t>Naziv nabave</t>
  </si>
  <si>
    <t>Vrsta postupka nabave</t>
  </si>
  <si>
    <t>Javno nadmetanje u jednoj fazi</t>
  </si>
  <si>
    <t>Projekt je sufinancirala Europska unija iz Europskog fonda za regionalni razvoj</t>
  </si>
  <si>
    <t>Broj ugovora</t>
  </si>
  <si>
    <t>Naziv projekta</t>
  </si>
  <si>
    <t>A</t>
  </si>
  <si>
    <t>B</t>
  </si>
  <si>
    <t>C</t>
  </si>
  <si>
    <t>D</t>
  </si>
  <si>
    <t>E</t>
  </si>
  <si>
    <t>F</t>
  </si>
  <si>
    <t>Redni 
broj</t>
  </si>
  <si>
    <t>Opis stavke</t>
  </si>
  <si>
    <t>Jedinica mjere</t>
  </si>
  <si>
    <t>Jedinična 
cijena [kn/JM]</t>
  </si>
  <si>
    <t>Ukupna 
cijena [kn]</t>
  </si>
  <si>
    <t>UKUPNO</t>
  </si>
  <si>
    <t>REKAPITULACIJA</t>
  </si>
  <si>
    <t>SVEUKUPNO (BEZ PDV-A)</t>
  </si>
  <si>
    <t>OBRAZAC 6</t>
  </si>
  <si>
    <t>TROŠKOVNIK WMS</t>
  </si>
  <si>
    <t>02/2019</t>
  </si>
  <si>
    <t>Mješovita nabava</t>
  </si>
  <si>
    <t>KK.03.2.1.19.1197</t>
  </si>
  <si>
    <t>Novi WMS sustav</t>
  </si>
  <si>
    <t>Analiza poslovnih procesa u logistici</t>
  </si>
  <si>
    <t>Pojašnjenje:</t>
  </si>
  <si>
    <t>Izrada funkcionalne specifikacije</t>
  </si>
  <si>
    <t>Integracija s postojećim ERP sustavom</t>
  </si>
  <si>
    <t>Instalacija komunikacijske mreže u skladištu</t>
  </si>
  <si>
    <t>Funkcionalno testiranje</t>
  </si>
  <si>
    <t xml:space="preserve">WMS SUSTAV </t>
  </si>
  <si>
    <t>WMS SUSTAV UKUPNO:</t>
  </si>
  <si>
    <t>Upravljanje projektom</t>
  </si>
  <si>
    <t>Promidžba i vidljivost</t>
  </si>
  <si>
    <t>WMS sustav</t>
  </si>
  <si>
    <t>Nabava WMS sustava će, uz sve potrebne licence (za računalni poslužitelj, klijentska računala i mobilne skladišne čitače), uključivati implementaciju sustava, izradu komunikacijskih sučelja za razmjenu podataka s ERP-om, te osposobljavanje korisnika za rad sa sustavom.</t>
  </si>
  <si>
    <t>Sklopovska oprema (hardware) za bežičnu podatkovnu mrežu u skladištu</t>
  </si>
  <si>
    <t>Mobilna skladišna računala</t>
  </si>
  <si>
    <t>Industrijski termalni barkod pisači</t>
  </si>
  <si>
    <t>U skladišnom poslovanju označavanje bar-kodom je danas postalo de facto standard, neovisno o tome što se označava - roba, ulazna ili izlazna pošiljka, pa čak i dokument. Da bi se moglo osigurati kvalitetan otisak uz visoku brzinu ispisa, za takve se primjene najčešće koriste termalni bar-kod pisači.</t>
  </si>
  <si>
    <t>Mobilna skladišna računala čine važnu komponentu WMS-a, jer pomoću njih skladišni djelatnici dobivaju naloge i izvršavaju ih. Obzirom na uvjete rada u skladištu, mobilna skladišna računala trebaju biti otporna na vanjske utjecaje i trebaju imati pripadajuća 220V napajanja.</t>
  </si>
  <si>
    <t>Mjesto i datum</t>
  </si>
  <si>
    <t>Za Ponuditelja:</t>
  </si>
  <si>
    <t>tiskano upisati ime i prezime ovlaštene osobe ponuditelja</t>
  </si>
  <si>
    <t>M.P.</t>
  </si>
  <si>
    <t>potpis osobe ovlaštene za zastupanje gospodarskog subjekta</t>
  </si>
  <si>
    <t>U dokumentaciji za nabavu Prijavitelj će specificirati minimalne potrebne zahtjeve za funkcionalnost WMS-a. No, puni set funkcionalnosti koje će se implementirati u poslovanju moći će se utvrditi tek nakon konačnog izbora WMS-a. Preduvjet za to je analiza poslovnih procesa Prijavitelja u logistici, koja će se provesti u suradnji s izabranim dobavljačem. U sklopu te analize koristit će se i iskustvo dobavljača WMS-a na sličnim instalacijama, kako bi se snimili poslovni procesi u logistici, te utvrdila moguća odstupanja u poslovanju Prijavitelja od dobre poslovne prakse drugih poduzetnika. Krajnji rezultat provedene analize poslovnih procesa u logistici bit će istoimeni dokument - "Analiza poslovnih procesa u logistici".</t>
  </si>
  <si>
    <t xml:space="preserve">Za kvalitetnu realizaciju Projekta, nužan je preduvjet izrada funkcionalne specifikacije. Ona uključuje tehničke parametre sustava, obuhvat i strukturu podataka, tražene funkcionalnosti sustava (uključujući veze s drugim postojećim sustavima) kao i metode i postupke obrade podataka. Podloga za izradu funkcionalne specifikacije bit će dokument "Analiza poslovnih procesa u logistici" prethodno sačinjen temeljem analize poslovnih procesa Prijavitelja u logistici. Krajnji rezultat ove aktivnosti bit će dokument "Funkcionalne specifikacije WMS sustava", koji postaje ključni dokument Projekta. </t>
  </si>
  <si>
    <t>Nužan preduvjet optimalnog učinka WMS-a, je njegova integracija s postojećim ERP-om. Pri tome je potrebno osigurati pouzdanu razmjenu podataka između dvaju sustava. Glavni sudionici u ovoj aktivnosti bit će dobavljač WMS-a i dobavljač ERP-a, koji će morati razmijeniti tehničke specifikacije potrebne za izradu sučelja WMS - ERP i temeljem njih izraditi odgovarajuće sučelje za razmjenu podataka.</t>
  </si>
  <si>
    <t>Važnu komponentu WMS-a čine mobilna skladišna računala, pomoću kojih skladišni djelatnici dobivaju naloge i izvršavaju ih. Da bi mobilna skladišna računala mogla funkcionirati potrebna im je stabilna i pouzdana bežična mreža. Ta će mreža morati osigurati signal odgovarajuće snage na svim točkama skladišta, te na prostoru za prihvat i otpremu robe do 20 m izvan skladišta.</t>
  </si>
  <si>
    <t>Završni korak prije početka produkcijskog korištenja WMS-a predstavlja njegovo funkcionalno testiranje, koje će provoditi djelatnici Prijavitelja uz djelatnike dobavljača WMS-a.</t>
  </si>
  <si>
    <t>Upravljanje projektom i administracija obvezni je element projekta, a usmjeren je na provedbu cjelokupnog Projekta sukladno planu utvrđenom u prijavnoj dokumentaciji. Glavni cilj ove aktivnosti je osigurati realizaciju postavljenih rezultata i ciljeva u zadanim vremenskim okvirima i unutar odobrenog proračuna. Uz to, ova aktivnost ima za cilj kontinuirano i pravodobno pružati svim dionicima na Projektu potrebne informacije o planiranim, realiziranim i neposredno nadolazećim aktivnostima. Na taj se način osigurava da svi dionici, u svakom trenutku, budu upoznati sa svojim zaduženjima, odgovornostima i obavezama koje su im u sklopu Projekta dodijeljene. Isto tako, ova aktivnost treba osigurati administrativne, organizacijske i logističke preduvjete koje dionici na Projektu trebaju za provedbu svojih aktivnosti.</t>
  </si>
  <si>
    <t>Promidžba i vidljivost je obvezatna aktivnost u svim projektima koji se financiraju iz fondova EU, pa njena provedba predstavlja i ugovornu obvezu Prijavitelja. Cilj ove projektne aktivnosti je objavljivanje široj javnosti činjenice da EU sufinancira Projekt. Prijavitelj će tijekom Projekta, ali i nakon njegovog završetka poduzimati mjere za obavještavanje javnosti o sufinanciranju Projekta od strane EU sukladno dokumentu "Informiranje, komunikacija i vidljivost - Upute za prijavitelje za razdoblje 2014 – 2020" objavljenom na internetskoj stranici www.strukturnifondovi.hr. Propisani elementi vidljivosti bit će na primjereni način uključeni u korisničko sučelje WMS-a. Uz to, tijekom rada na Projektu, i u radnim prostorima Prijavitelja gdje se budu provodile projektne aktivnosti, bit će obilježeno da se projekt sufinancira bespovratnim sredstvima EU.</t>
  </si>
  <si>
    <t>Minimalne tehničke karakteristike mobilnih skladišnih računala (za sve stavke Ponuditelj može ponuditi „jednakovrijedno“ traženom ili navedenom):</t>
  </si>
  <si>
    <t>Operativni sustav: Android 8.1 ili jednakovrijedno
Procesor: min. osmojezgreni 2.2GHz
Memorija: min. 4 GB RAM, 32 GB flash; proširiva flash memorija SD karticom do 256 GB
Povezivost: Bežično: WLAN  802.11 a/b/g/n/ac/d/h/i/r/k/w; Wi-Fi certified; IPv4, IPv6, 2x2 MU-MIMO
Bluetooth v5.0, NFC
Napajanje: zamjenjiva baterija od minimalno 70000 mAh Li-Ion
Zaslon: Touch screen ekran, minimalna rezolucija 800x480, u boji, dijagonale minimalno 4,3 inča sa pozadinskim LED osvjetljenjem
Bar kod čitač: 1D 
Zaštita od vanjskih utjecaja: min. IP65 i IP67
Radna temperatura: min. raspon od -20°C do 50°C</t>
  </si>
  <si>
    <t xml:space="preserve">Minimalne tehničke karakteristike barkod pisača (za sve stavke Ponuditelj može ponuditi „jednakovrijedno“ traženom ili navedenom): </t>
  </si>
  <si>
    <t>Da bi mobilna skladišna računala mogla funkcionirati potrebna im je stabilna i pouzdana bežična mreža, koja svojim signalom pokriva sve točke skladišta, te prostor za prihvat i otpremu robe do 20 m izvan skladišta i bežična mreža mora biti kompatibilna sa stavkom 9 ovog troškovnika (mobilnim skladišnim računalima).</t>
  </si>
  <si>
    <t>Rezolucija: min. 200dpi
Povezivost: USB/RS232/ETHERNET
Print metoda: Thermal-transfer/Direct Thermal
Širina ispisa: min. 100 mm
Dužina ispisa: min. 3900 mm
Medij za ispis: Kontinuirani termo papir/etiketa sa ili bez black marka
Brzina ispisa: min. 150mm/sekunda
RAM:  min. 128MB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</si>
</sst>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\ [$€-1]_-;\-* #,##0.00\ [$€-1]_-;_-* &quot;-&quot;??\ [$€-1]_-"/>
    <numFmt numFmtId="165" formatCode="_-* #,##0.00\ [$kn-41A]_-;\-* #,##0.00\ [$kn-41A]_-;_-* &quot;-&quot;??\ [$kn-41A]_-;_-@_-"/>
    <numFmt numFmtId="166" formatCode="#,##0.00\ &quot;kn&quot;"/>
  </numFmts>
  <fonts count="35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u/>
      <sz val="8"/>
      <color indexed="36"/>
      <name val="Arial"/>
      <family val="2"/>
      <charset val="238"/>
    </font>
    <font>
      <sz val="10"/>
      <name val="Helv"/>
    </font>
    <font>
      <sz val="11"/>
      <name val="Arial"/>
      <family val="2"/>
      <charset val="238"/>
    </font>
    <font>
      <sz val="10"/>
      <name val="Helv"/>
      <charset val="204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Arial"/>
      <family val="2"/>
    </font>
    <font>
      <sz val="9"/>
      <name val="Arial"/>
      <family val="2"/>
      <charset val="238"/>
    </font>
    <font>
      <sz val="9"/>
      <color indexed="10"/>
      <name val="Arial"/>
      <family val="2"/>
    </font>
    <font>
      <sz val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1"/>
      <color theme="9" tint="-0.249977111117893"/>
      <name val="Cambria"/>
      <family val="1"/>
      <charset val="238"/>
      <scheme val="major"/>
    </font>
    <font>
      <sz val="10"/>
      <color theme="9" tint="-0.249977111117893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u/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6"/>
      <name val="Cambria"/>
      <family val="1"/>
      <charset val="238"/>
      <scheme val="major"/>
    </font>
    <font>
      <b/>
      <u/>
      <sz val="16"/>
      <name val="Cambria"/>
      <family val="1"/>
      <charset val="238"/>
      <scheme val="major"/>
    </font>
    <font>
      <sz val="10"/>
      <color indexed="8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  <font>
      <sz val="11"/>
      <name val="Cambria"/>
      <family val="1"/>
      <charset val="238"/>
    </font>
    <font>
      <sz val="10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gray0625">
        <fgColor rgb="FF000000"/>
        <bgColor rgb="FFF2F2F2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5" fillId="0" borderId="0"/>
    <xf numFmtId="0" fontId="5" fillId="0" borderId="0"/>
    <xf numFmtId="0" fontId="12" fillId="0" borderId="0"/>
    <xf numFmtId="0" fontId="1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  <xf numFmtId="0" fontId="13" fillId="0" borderId="0">
      <alignment horizontal="right" vertical="top"/>
    </xf>
    <xf numFmtId="0" fontId="14" fillId="0" borderId="0">
      <alignment horizontal="justify" vertical="top" wrapText="1"/>
    </xf>
    <xf numFmtId="0" fontId="13" fillId="0" borderId="0">
      <alignment horizontal="left"/>
    </xf>
    <xf numFmtId="4" fontId="14" fillId="0" borderId="0">
      <alignment horizontal="right"/>
    </xf>
    <xf numFmtId="0" fontId="14" fillId="0" borderId="0">
      <alignment horizontal="right"/>
    </xf>
    <xf numFmtId="0" fontId="15" fillId="0" borderId="0"/>
    <xf numFmtId="0" fontId="5" fillId="0" borderId="0"/>
    <xf numFmtId="0" fontId="11" fillId="0" borderId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43" fontId="18" fillId="0" borderId="0" applyFont="0" applyFill="0" applyBorder="0" applyAlignment="0" applyProtection="0"/>
    <xf numFmtId="0" fontId="29" fillId="0" borderId="0"/>
    <xf numFmtId="43" fontId="3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29"/>
    <xf numFmtId="0" fontId="16" fillId="0" borderId="0" xfId="29" applyFont="1"/>
    <xf numFmtId="0" fontId="17" fillId="0" borderId="0" xfId="29" applyFont="1"/>
    <xf numFmtId="0" fontId="16" fillId="0" borderId="0" xfId="29" applyFont="1" applyAlignment="1">
      <alignment vertical="center"/>
    </xf>
    <xf numFmtId="0" fontId="17" fillId="0" borderId="0" xfId="29" applyFont="1" applyAlignment="1">
      <alignment vertical="center"/>
    </xf>
    <xf numFmtId="4" fontId="16" fillId="0" borderId="0" xfId="29" applyNumberFormat="1" applyFont="1"/>
    <xf numFmtId="0" fontId="19" fillId="0" borderId="0" xfId="0" applyFont="1" applyAlignment="1">
      <alignment horizontal="left" vertical="center"/>
    </xf>
    <xf numFmtId="0" fontId="22" fillId="0" borderId="0" xfId="12" applyFont="1" applyAlignment="1" applyProtection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 applyProtection="1">
      <alignment horizontal="left" vertical="center" wrapText="1"/>
    </xf>
    <xf numFmtId="166" fontId="19" fillId="0" borderId="0" xfId="0" applyNumberFormat="1" applyFont="1" applyAlignment="1">
      <alignment vertical="center"/>
    </xf>
    <xf numFmtId="0" fontId="16" fillId="0" borderId="0" xfId="29" applyFont="1" applyAlignment="1"/>
    <xf numFmtId="0" fontId="19" fillId="0" borderId="0" xfId="21" applyFont="1" applyProtection="1">
      <protection hidden="1"/>
    </xf>
    <xf numFmtId="0" fontId="20" fillId="0" borderId="0" xfId="21" applyFont="1" applyAlignment="1" applyProtection="1">
      <alignment horizontal="right"/>
      <protection hidden="1"/>
    </xf>
    <xf numFmtId="0" fontId="21" fillId="0" borderId="0" xfId="21" applyFont="1" applyAlignment="1" applyProtection="1">
      <alignment horizontal="right"/>
      <protection hidden="1"/>
    </xf>
    <xf numFmtId="0" fontId="22" fillId="0" borderId="0" xfId="21" applyFont="1" applyAlignment="1" applyProtection="1">
      <alignment horizontal="left"/>
      <protection hidden="1"/>
    </xf>
    <xf numFmtId="0" fontId="19" fillId="0" borderId="0" xfId="21" applyFont="1" applyAlignment="1" applyProtection="1">
      <alignment horizontal="left"/>
      <protection hidden="1"/>
    </xf>
    <xf numFmtId="0" fontId="23" fillId="0" borderId="0" xfId="21" applyFont="1" applyProtection="1">
      <protection hidden="1"/>
    </xf>
    <xf numFmtId="0" fontId="24" fillId="0" borderId="0" xfId="21" applyFont="1" applyAlignment="1" applyProtection="1">
      <protection hidden="1"/>
    </xf>
    <xf numFmtId="0" fontId="19" fillId="0" borderId="0" xfId="21" applyFont="1" applyAlignment="1" applyProtection="1">
      <alignment horizontal="right"/>
      <protection hidden="1"/>
    </xf>
    <xf numFmtId="0" fontId="25" fillId="0" borderId="0" xfId="21" applyFont="1" applyAlignment="1" applyProtection="1">
      <alignment horizontal="center"/>
      <protection hidden="1"/>
    </xf>
    <xf numFmtId="49" fontId="19" fillId="0" borderId="0" xfId="21" applyNumberFormat="1" applyFont="1" applyProtection="1">
      <protection hidden="1"/>
    </xf>
    <xf numFmtId="49" fontId="24" fillId="0" borderId="0" xfId="21" applyNumberFormat="1" applyFont="1" applyAlignment="1" applyProtection="1">
      <alignment horizontal="left"/>
      <protection hidden="1"/>
    </xf>
    <xf numFmtId="0" fontId="26" fillId="0" borderId="0" xfId="21" applyFont="1" applyProtection="1">
      <protection hidden="1"/>
    </xf>
    <xf numFmtId="0" fontId="24" fillId="0" borderId="0" xfId="21" applyFont="1" applyProtection="1">
      <protection hidden="1"/>
    </xf>
    <xf numFmtId="0" fontId="6" fillId="0" borderId="0" xfId="21" applyAlignment="1" applyProtection="1">
      <protection hidden="1"/>
    </xf>
    <xf numFmtId="49" fontId="19" fillId="0" borderId="5" xfId="0" applyNumberFormat="1" applyFont="1" applyBorder="1" applyAlignment="1" applyProtection="1">
      <alignment horizontal="center" vertical="top"/>
      <protection hidden="1"/>
    </xf>
    <xf numFmtId="0" fontId="19" fillId="0" borderId="6" xfId="0" applyFont="1" applyBorder="1" applyAlignment="1" applyProtection="1">
      <alignment horizontal="center" vertical="center"/>
      <protection hidden="1"/>
    </xf>
    <xf numFmtId="0" fontId="19" fillId="0" borderId="5" xfId="0" applyFont="1" applyBorder="1" applyAlignment="1" applyProtection="1">
      <alignment horizontal="center" vertical="center"/>
      <protection hidden="1"/>
    </xf>
    <xf numFmtId="43" fontId="19" fillId="0" borderId="7" xfId="45" applyFont="1" applyBorder="1" applyAlignment="1" applyProtection="1">
      <alignment horizontal="center" vertical="center"/>
      <protection hidden="1"/>
    </xf>
    <xf numFmtId="166" fontId="19" fillId="0" borderId="7" xfId="0" applyNumberFormat="1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top"/>
      <protection hidden="1"/>
    </xf>
    <xf numFmtId="49" fontId="19" fillId="0" borderId="8" xfId="0" applyNumberFormat="1" applyFont="1" applyBorder="1" applyAlignment="1" applyProtection="1">
      <alignment horizontal="center" vertical="top" wrapText="1"/>
      <protection hidden="1"/>
    </xf>
    <xf numFmtId="0" fontId="19" fillId="0" borderId="9" xfId="0" applyFont="1" applyBorder="1" applyAlignment="1" applyProtection="1">
      <alignment horizontal="center" vertical="center"/>
      <protection hidden="1"/>
    </xf>
    <xf numFmtId="0" fontId="19" fillId="0" borderId="8" xfId="0" applyFont="1" applyBorder="1" applyAlignment="1" applyProtection="1">
      <alignment horizontal="center" vertical="center" wrapText="1"/>
      <protection hidden="1"/>
    </xf>
    <xf numFmtId="43" fontId="19" fillId="0" borderId="10" xfId="45" applyFont="1" applyBorder="1" applyAlignment="1" applyProtection="1">
      <alignment horizontal="center" vertical="center"/>
      <protection hidden="1"/>
    </xf>
    <xf numFmtId="166" fontId="19" fillId="0" borderId="10" xfId="0" applyNumberFormat="1" applyFont="1" applyBorder="1" applyAlignment="1" applyProtection="1">
      <alignment horizontal="center" vertical="center" wrapText="1"/>
      <protection hidden="1"/>
    </xf>
    <xf numFmtId="49" fontId="19" fillId="0" borderId="1" xfId="0" quotePrefix="1" applyNumberFormat="1" applyFont="1" applyBorder="1" applyAlignment="1" applyProtection="1">
      <alignment horizontal="center" vertical="top"/>
      <protection hidden="1"/>
    </xf>
    <xf numFmtId="0" fontId="19" fillId="0" borderId="2" xfId="0" applyFont="1" applyBorder="1" applyAlignment="1" applyProtection="1">
      <alignment horizontal="left" vertical="center" wrapText="1" indent="1"/>
      <protection hidden="1"/>
    </xf>
    <xf numFmtId="0" fontId="19" fillId="0" borderId="2" xfId="45" applyNumberFormat="1" applyFont="1" applyBorder="1" applyAlignment="1" applyProtection="1">
      <alignment horizontal="center" vertical="center"/>
      <protection hidden="1"/>
    </xf>
    <xf numFmtId="43" fontId="19" fillId="0" borderId="2" xfId="45" applyFont="1" applyBorder="1" applyAlignment="1" applyProtection="1">
      <alignment horizontal="center" vertical="center"/>
      <protection hidden="1"/>
    </xf>
    <xf numFmtId="166" fontId="19" fillId="0" borderId="3" xfId="45" applyNumberFormat="1" applyFont="1" applyBorder="1" applyAlignment="1" applyProtection="1">
      <alignment vertical="center"/>
      <protection hidden="1"/>
    </xf>
    <xf numFmtId="0" fontId="27" fillId="0" borderId="4" xfId="0" applyFont="1" applyBorder="1" applyAlignment="1" applyProtection="1">
      <alignment horizontal="left" vertical="top"/>
      <protection hidden="1"/>
    </xf>
    <xf numFmtId="49" fontId="24" fillId="2" borderId="19" xfId="0" applyNumberFormat="1" applyFont="1" applyFill="1" applyBorder="1" applyAlignment="1" applyProtection="1">
      <alignment horizontal="center" vertical="top"/>
      <protection hidden="1"/>
    </xf>
    <xf numFmtId="0" fontId="24" fillId="2" borderId="20" xfId="0" applyFont="1" applyFill="1" applyBorder="1" applyAlignment="1" applyProtection="1">
      <alignment horizontal="left" vertical="center" indent="1"/>
      <protection hidden="1"/>
    </xf>
    <xf numFmtId="0" fontId="24" fillId="2" borderId="15" xfId="0" applyFont="1" applyFill="1" applyBorder="1" applyAlignment="1" applyProtection="1">
      <alignment horizontal="center" vertical="center"/>
      <protection hidden="1"/>
    </xf>
    <xf numFmtId="43" fontId="24" fillId="2" borderId="16" xfId="45" applyFont="1" applyFill="1" applyBorder="1" applyAlignment="1" applyProtection="1">
      <alignment horizontal="center" vertical="center"/>
      <protection hidden="1"/>
    </xf>
    <xf numFmtId="166" fontId="24" fillId="2" borderId="16" xfId="0" applyNumberFormat="1" applyFont="1" applyFill="1" applyBorder="1" applyAlignment="1" applyProtection="1">
      <alignment vertical="center"/>
      <protection hidden="1"/>
    </xf>
    <xf numFmtId="0" fontId="28" fillId="0" borderId="0" xfId="0" applyFont="1" applyProtection="1">
      <protection hidden="1"/>
    </xf>
    <xf numFmtId="1" fontId="27" fillId="0" borderId="19" xfId="0" applyNumberFormat="1" applyFont="1" applyFill="1" applyBorder="1" applyAlignment="1" applyProtection="1">
      <alignment horizontal="center" vertical="top"/>
      <protection hidden="1"/>
    </xf>
    <xf numFmtId="49" fontId="19" fillId="0" borderId="16" xfId="0" applyNumberFormat="1" applyFont="1" applyFill="1" applyBorder="1" applyAlignment="1" applyProtection="1">
      <alignment vertical="top" wrapText="1"/>
      <protection hidden="1"/>
    </xf>
    <xf numFmtId="0" fontId="19" fillId="0" borderId="19" xfId="0" applyFont="1" applyFill="1" applyBorder="1" applyAlignment="1" applyProtection="1">
      <alignment vertical="center"/>
      <protection hidden="1"/>
    </xf>
    <xf numFmtId="1" fontId="19" fillId="0" borderId="16" xfId="0" applyNumberFormat="1" applyFont="1" applyFill="1" applyBorder="1" applyAlignment="1" applyProtection="1">
      <alignment horizontal="center" vertical="center"/>
      <protection hidden="1"/>
    </xf>
    <xf numFmtId="165" fontId="19" fillId="0" borderId="16" xfId="0" applyNumberFormat="1" applyFont="1" applyFill="1" applyBorder="1" applyAlignment="1" applyProtection="1">
      <alignment horizontal="left" vertical="center"/>
      <protection hidden="1"/>
    </xf>
    <xf numFmtId="0" fontId="19" fillId="0" borderId="0" xfId="0" applyFont="1" applyFill="1" applyProtection="1">
      <protection hidden="1"/>
    </xf>
    <xf numFmtId="49" fontId="19" fillId="0" borderId="16" xfId="0" applyNumberFormat="1" applyFont="1" applyFill="1" applyBorder="1" applyAlignment="1" applyProtection="1">
      <alignment vertical="center" wrapText="1"/>
      <protection hidden="1"/>
    </xf>
    <xf numFmtId="49" fontId="19" fillId="0" borderId="16" xfId="25" applyNumberFormat="1" applyFont="1" applyFill="1" applyBorder="1" applyAlignment="1" applyProtection="1">
      <alignment horizontal="left" vertical="top" wrapText="1"/>
      <protection hidden="1"/>
    </xf>
    <xf numFmtId="0" fontId="19" fillId="0" borderId="19" xfId="25" applyFont="1" applyFill="1" applyBorder="1" applyAlignment="1" applyProtection="1">
      <alignment horizontal="left" vertical="center"/>
      <protection hidden="1"/>
    </xf>
    <xf numFmtId="0" fontId="19" fillId="0" borderId="16" xfId="25" applyFont="1" applyFill="1" applyBorder="1" applyAlignment="1" applyProtection="1">
      <alignment horizontal="center" vertical="center"/>
      <protection hidden="1"/>
    </xf>
    <xf numFmtId="165" fontId="27" fillId="0" borderId="16" xfId="0" applyNumberFormat="1" applyFont="1" applyFill="1" applyBorder="1" applyAlignment="1" applyProtection="1">
      <alignment horizontal="left" vertical="center"/>
      <protection hidden="1"/>
    </xf>
    <xf numFmtId="1" fontId="27" fillId="0" borderId="14" xfId="0" applyNumberFormat="1" applyFont="1" applyFill="1" applyBorder="1" applyAlignment="1" applyProtection="1">
      <alignment horizontal="center" vertical="top"/>
      <protection hidden="1"/>
    </xf>
    <xf numFmtId="49" fontId="19" fillId="0" borderId="13" xfId="0" applyNumberFormat="1" applyFont="1" applyFill="1" applyBorder="1" applyAlignment="1" applyProtection="1">
      <alignment vertical="top" wrapText="1"/>
      <protection hidden="1"/>
    </xf>
    <xf numFmtId="0" fontId="19" fillId="0" borderId="14" xfId="0" applyFont="1" applyFill="1" applyBorder="1" applyAlignment="1" applyProtection="1">
      <alignment vertical="center"/>
      <protection hidden="1"/>
    </xf>
    <xf numFmtId="1" fontId="19" fillId="0" borderId="13" xfId="0" applyNumberFormat="1" applyFont="1" applyFill="1" applyBorder="1" applyAlignment="1" applyProtection="1">
      <alignment horizontal="center" vertical="center"/>
      <protection hidden="1"/>
    </xf>
    <xf numFmtId="165" fontId="19" fillId="0" borderId="13" xfId="0" applyNumberFormat="1" applyFont="1" applyFill="1" applyBorder="1" applyAlignment="1" applyProtection="1">
      <alignment horizontal="left" vertical="center"/>
      <protection hidden="1"/>
    </xf>
    <xf numFmtId="0" fontId="19" fillId="0" borderId="16" xfId="0" applyFont="1" applyFill="1" applyBorder="1" applyAlignment="1" applyProtection="1">
      <alignment wrapText="1"/>
      <protection hidden="1"/>
    </xf>
    <xf numFmtId="49" fontId="28" fillId="0" borderId="13" xfId="0" applyNumberFormat="1" applyFont="1" applyFill="1" applyBorder="1" applyAlignment="1" applyProtection="1">
      <alignment vertical="top" wrapText="1"/>
      <protection hidden="1"/>
    </xf>
    <xf numFmtId="49" fontId="28" fillId="0" borderId="16" xfId="0" quotePrefix="1" applyNumberFormat="1" applyFont="1" applyFill="1" applyBorder="1" applyAlignment="1" applyProtection="1">
      <alignment vertical="top" wrapText="1"/>
      <protection hidden="1"/>
    </xf>
    <xf numFmtId="49" fontId="19" fillId="0" borderId="13" xfId="25" applyNumberFormat="1" applyFont="1" applyFill="1" applyBorder="1" applyAlignment="1" applyProtection="1">
      <alignment horizontal="left" vertical="top" wrapText="1"/>
      <protection hidden="1"/>
    </xf>
    <xf numFmtId="49" fontId="24" fillId="0" borderId="1" xfId="0" quotePrefix="1" applyNumberFormat="1" applyFont="1" applyBorder="1" applyAlignment="1" applyProtection="1">
      <alignment horizontal="center" vertical="center"/>
      <protection hidden="1"/>
    </xf>
    <xf numFmtId="0" fontId="24" fillId="0" borderId="2" xfId="0" applyFont="1" applyBorder="1" applyAlignment="1" applyProtection="1">
      <alignment horizontal="left" vertical="center" wrapText="1" indent="1"/>
      <protection hidden="1"/>
    </xf>
    <xf numFmtId="166" fontId="19" fillId="0" borderId="3" xfId="45" applyNumberFormat="1" applyFont="1" applyBorder="1" applyAlignment="1" applyProtection="1">
      <alignment horizontal="left" vertical="center"/>
      <protection hidden="1"/>
    </xf>
    <xf numFmtId="49" fontId="24" fillId="3" borderId="1" xfId="0" quotePrefix="1" applyNumberFormat="1" applyFont="1" applyFill="1" applyBorder="1" applyAlignment="1" applyProtection="1">
      <alignment horizontal="center" vertical="center"/>
      <protection hidden="1"/>
    </xf>
    <xf numFmtId="0" fontId="24" fillId="3" borderId="2" xfId="0" applyFont="1" applyFill="1" applyBorder="1" applyAlignment="1" applyProtection="1">
      <alignment horizontal="left" vertical="center" indent="1"/>
      <protection hidden="1"/>
    </xf>
    <xf numFmtId="2" fontId="24" fillId="3" borderId="2" xfId="45" applyNumberFormat="1" applyFont="1" applyFill="1" applyBorder="1" applyAlignment="1" applyProtection="1">
      <alignment horizontal="center" vertical="center"/>
      <protection hidden="1"/>
    </xf>
    <xf numFmtId="43" fontId="24" fillId="3" borderId="3" xfId="45" applyFont="1" applyFill="1" applyBorder="1" applyAlignment="1" applyProtection="1">
      <alignment horizontal="right" vertical="center"/>
      <protection hidden="1"/>
    </xf>
    <xf numFmtId="166" fontId="24" fillId="3" borderId="3" xfId="45" applyNumberFormat="1" applyFont="1" applyFill="1" applyBorder="1" applyAlignment="1" applyProtection="1">
      <alignment horizontal="left" vertical="center"/>
      <protection hidden="1"/>
    </xf>
    <xf numFmtId="0" fontId="19" fillId="0" borderId="0" xfId="0" applyFont="1" applyFill="1" applyAlignment="1" applyProtection="1">
      <alignment horizontal="center" vertical="top"/>
      <protection hidden="1"/>
    </xf>
    <xf numFmtId="0" fontId="19" fillId="0" borderId="0" xfId="0" applyFont="1" applyFill="1" applyAlignment="1" applyProtection="1">
      <alignment vertical="center"/>
      <protection hidden="1"/>
    </xf>
    <xf numFmtId="0" fontId="19" fillId="0" borderId="0" xfId="0" applyFont="1" applyFill="1" applyAlignment="1" applyProtection="1">
      <alignment horizontal="center" vertical="center"/>
      <protection hidden="1"/>
    </xf>
    <xf numFmtId="165" fontId="19" fillId="0" borderId="0" xfId="0" applyNumberFormat="1" applyFont="1" applyFill="1" applyAlignment="1" applyProtection="1">
      <alignment vertical="center"/>
      <protection hidden="1"/>
    </xf>
    <xf numFmtId="49" fontId="19" fillId="0" borderId="0" xfId="0" applyNumberFormat="1" applyFont="1" applyFill="1" applyAlignment="1" applyProtection="1">
      <alignment wrapText="1"/>
      <protection locked="0" hidden="1"/>
    </xf>
    <xf numFmtId="165" fontId="19" fillId="0" borderId="0" xfId="0" applyNumberFormat="1" applyFont="1" applyFill="1" applyAlignment="1" applyProtection="1">
      <alignment vertical="center"/>
      <protection locked="0" hidden="1"/>
    </xf>
    <xf numFmtId="0" fontId="19" fillId="0" borderId="0" xfId="0" applyFont="1" applyAlignment="1" applyProtection="1">
      <alignment horizontal="left" vertical="center"/>
      <protection hidden="1"/>
    </xf>
    <xf numFmtId="166" fontId="19" fillId="0" borderId="0" xfId="0" applyNumberFormat="1" applyFont="1" applyAlignment="1" applyProtection="1">
      <alignment vertical="center"/>
      <protection hidden="1"/>
    </xf>
    <xf numFmtId="0" fontId="22" fillId="0" borderId="0" xfId="12" applyFont="1" applyAlignment="1" applyProtection="1">
      <alignment vertical="center"/>
      <protection hidden="1"/>
    </xf>
    <xf numFmtId="166" fontId="22" fillId="0" borderId="0" xfId="12" applyNumberFormat="1" applyFont="1" applyAlignment="1" applyProtection="1">
      <alignment vertical="center"/>
      <protection hidden="1"/>
    </xf>
    <xf numFmtId="0" fontId="19" fillId="0" borderId="0" xfId="0" applyFont="1" applyBorder="1" applyAlignment="1" applyProtection="1">
      <alignment horizontal="left" vertical="center" wrapText="1"/>
      <protection hidden="1"/>
    </xf>
    <xf numFmtId="0" fontId="19" fillId="0" borderId="0" xfId="0" applyFont="1" applyBorder="1" applyAlignment="1" applyProtection="1">
      <alignment horizontal="left" vertical="center"/>
      <protection hidden="1"/>
    </xf>
    <xf numFmtId="166" fontId="19" fillId="0" borderId="0" xfId="0" applyNumberFormat="1" applyFont="1" applyBorder="1" applyAlignment="1" applyProtection="1">
      <alignment vertical="center"/>
      <protection hidden="1"/>
    </xf>
    <xf numFmtId="0" fontId="24" fillId="3" borderId="0" xfId="0" applyNumberFormat="1" applyFont="1" applyFill="1" applyBorder="1" applyAlignment="1" applyProtection="1">
      <alignment horizontal="left" vertical="center"/>
      <protection hidden="1"/>
    </xf>
    <xf numFmtId="49" fontId="24" fillId="3" borderId="0" xfId="0" applyNumberFormat="1" applyFont="1" applyFill="1" applyBorder="1" applyAlignment="1" applyProtection="1">
      <alignment horizontal="left" vertical="center"/>
      <protection hidden="1"/>
    </xf>
    <xf numFmtId="0" fontId="19" fillId="3" borderId="0" xfId="0" applyNumberFormat="1" applyFont="1" applyFill="1" applyBorder="1" applyAlignment="1" applyProtection="1">
      <alignment horizontal="left" vertical="center"/>
      <protection hidden="1"/>
    </xf>
    <xf numFmtId="166" fontId="19" fillId="3" borderId="0" xfId="0" applyNumberFormat="1" applyFont="1" applyFill="1" applyBorder="1" applyAlignment="1" applyProtection="1">
      <alignment vertical="center"/>
      <protection hidden="1"/>
    </xf>
    <xf numFmtId="0" fontId="19" fillId="0" borderId="0" xfId="0" applyNumberFormat="1" applyFont="1" applyBorder="1" applyAlignment="1" applyProtection="1">
      <alignment horizontal="left" vertical="center"/>
      <protection hidden="1"/>
    </xf>
    <xf numFmtId="49" fontId="19" fillId="0" borderId="0" xfId="0" applyNumberFormat="1" applyFont="1" applyBorder="1" applyAlignment="1" applyProtection="1">
      <alignment horizontal="left" vertical="center" wrapText="1"/>
      <protection hidden="1"/>
    </xf>
    <xf numFmtId="0" fontId="19" fillId="0" borderId="0" xfId="0" applyNumberFormat="1" applyFont="1" applyBorder="1" applyAlignment="1" applyProtection="1">
      <alignment horizontal="left" vertical="center" wrapText="1"/>
      <protection hidden="1"/>
    </xf>
    <xf numFmtId="0" fontId="19" fillId="0" borderId="4" xfId="0" applyNumberFormat="1" applyFont="1" applyBorder="1" applyAlignment="1" applyProtection="1">
      <alignment horizontal="left" vertical="center"/>
      <protection hidden="1"/>
    </xf>
    <xf numFmtId="166" fontId="19" fillId="0" borderId="4" xfId="0" applyNumberFormat="1" applyFont="1" applyBorder="1" applyAlignment="1" applyProtection="1">
      <alignment vertical="center"/>
      <protection hidden="1"/>
    </xf>
    <xf numFmtId="0" fontId="24" fillId="0" borderId="0" xfId="0" applyNumberFormat="1" applyFont="1" applyBorder="1" applyAlignment="1" applyProtection="1">
      <alignment horizontal="left" vertical="center"/>
      <protection hidden="1"/>
    </xf>
    <xf numFmtId="166" fontId="24" fillId="0" borderId="0" xfId="0" applyNumberFormat="1" applyFont="1" applyBorder="1" applyAlignment="1" applyProtection="1">
      <alignment vertical="center"/>
      <protection hidden="1"/>
    </xf>
    <xf numFmtId="0" fontId="19" fillId="0" borderId="0" xfId="0" applyNumberFormat="1" applyFont="1" applyAlignment="1" applyProtection="1">
      <alignment horizontal="left" vertical="center"/>
      <protection hidden="1"/>
    </xf>
    <xf numFmtId="0" fontId="24" fillId="3" borderId="11" xfId="0" applyNumberFormat="1" applyFont="1" applyFill="1" applyBorder="1" applyAlignment="1" applyProtection="1">
      <alignment horizontal="left" vertical="center"/>
      <protection hidden="1"/>
    </xf>
    <xf numFmtId="0" fontId="24" fillId="3" borderId="12" xfId="0" applyNumberFormat="1" applyFont="1" applyFill="1" applyBorder="1" applyAlignment="1" applyProtection="1">
      <alignment horizontal="left" vertical="center"/>
      <protection hidden="1"/>
    </xf>
    <xf numFmtId="0" fontId="19" fillId="3" borderId="12" xfId="0" applyNumberFormat="1" applyFont="1" applyFill="1" applyBorder="1" applyAlignment="1" applyProtection="1">
      <alignment horizontal="left" vertical="center"/>
      <protection hidden="1"/>
    </xf>
    <xf numFmtId="166" fontId="19" fillId="3" borderId="13" xfId="0" applyNumberFormat="1" applyFont="1" applyFill="1" applyBorder="1" applyAlignment="1" applyProtection="1">
      <alignment vertical="center"/>
      <protection hidden="1"/>
    </xf>
    <xf numFmtId="0" fontId="19" fillId="0" borderId="15" xfId="0" applyNumberFormat="1" applyFont="1" applyBorder="1" applyAlignment="1" applyProtection="1">
      <alignment horizontal="left" vertical="center"/>
      <protection hidden="1"/>
    </xf>
    <xf numFmtId="166" fontId="19" fillId="0" borderId="16" xfId="0" applyNumberFormat="1" applyFont="1" applyBorder="1" applyAlignment="1" applyProtection="1">
      <alignment vertical="center"/>
      <protection hidden="1"/>
    </xf>
    <xf numFmtId="0" fontId="19" fillId="0" borderId="17" xfId="0" applyNumberFormat="1" applyFont="1" applyBorder="1" applyAlignment="1" applyProtection="1">
      <alignment horizontal="left" vertical="center"/>
      <protection hidden="1"/>
    </xf>
    <xf numFmtId="166" fontId="19" fillId="0" borderId="18" xfId="0" applyNumberFormat="1" applyFont="1" applyBorder="1" applyAlignment="1" applyProtection="1">
      <alignment vertical="center"/>
      <protection hidden="1"/>
    </xf>
    <xf numFmtId="0" fontId="19" fillId="3" borderId="11" xfId="0" applyNumberFormat="1" applyFont="1" applyFill="1" applyBorder="1" applyAlignment="1" applyProtection="1">
      <alignment horizontal="left" vertical="center"/>
      <protection hidden="1"/>
    </xf>
    <xf numFmtId="0" fontId="19" fillId="3" borderId="15" xfId="0" applyNumberFormat="1" applyFont="1" applyFill="1" applyBorder="1" applyAlignment="1" applyProtection="1">
      <alignment horizontal="left" vertical="center"/>
      <protection hidden="1"/>
    </xf>
    <xf numFmtId="166" fontId="24" fillId="3" borderId="16" xfId="0" applyNumberFormat="1" applyFont="1" applyFill="1" applyBorder="1" applyAlignment="1" applyProtection="1">
      <alignment vertical="center"/>
      <protection hidden="1"/>
    </xf>
    <xf numFmtId="0" fontId="19" fillId="3" borderId="17" xfId="0" applyNumberFormat="1" applyFont="1" applyFill="1" applyBorder="1" applyAlignment="1" applyProtection="1">
      <alignment horizontal="left" vertical="center"/>
      <protection hidden="1"/>
    </xf>
    <xf numFmtId="0" fontId="19" fillId="3" borderId="4" xfId="0" applyNumberFormat="1" applyFont="1" applyFill="1" applyBorder="1" applyAlignment="1" applyProtection="1">
      <alignment horizontal="left" vertical="center"/>
      <protection hidden="1"/>
    </xf>
    <xf numFmtId="166" fontId="19" fillId="3" borderId="18" xfId="0" applyNumberFormat="1" applyFont="1" applyFill="1" applyBorder="1" applyAlignment="1" applyProtection="1">
      <alignment vertical="center"/>
      <protection hidden="1"/>
    </xf>
    <xf numFmtId="0" fontId="5" fillId="0" borderId="0" xfId="28" applyProtection="1">
      <protection hidden="1"/>
    </xf>
    <xf numFmtId="0" fontId="5" fillId="0" borderId="0" xfId="29" applyProtection="1">
      <protection hidden="1"/>
    </xf>
    <xf numFmtId="166" fontId="19" fillId="0" borderId="7" xfId="0" applyNumberFormat="1" applyFont="1" applyBorder="1" applyAlignment="1" applyProtection="1">
      <alignment horizontal="center" vertical="center"/>
      <protection locked="0" hidden="1"/>
    </xf>
    <xf numFmtId="166" fontId="19" fillId="0" borderId="10" xfId="0" applyNumberFormat="1" applyFont="1" applyBorder="1" applyAlignment="1" applyProtection="1">
      <alignment horizontal="center" vertical="center" wrapText="1"/>
      <protection locked="0" hidden="1"/>
    </xf>
    <xf numFmtId="166" fontId="19" fillId="0" borderId="3" xfId="45" applyNumberFormat="1" applyFont="1" applyBorder="1" applyAlignment="1" applyProtection="1">
      <alignment vertical="center"/>
      <protection locked="0" hidden="1"/>
    </xf>
    <xf numFmtId="166" fontId="24" fillId="2" borderId="16" xfId="0" applyNumberFormat="1" applyFont="1" applyFill="1" applyBorder="1" applyAlignment="1" applyProtection="1">
      <alignment vertical="center"/>
      <protection locked="0" hidden="1"/>
    </xf>
    <xf numFmtId="165" fontId="19" fillId="0" borderId="16" xfId="0" applyNumberFormat="1" applyFont="1" applyFill="1" applyBorder="1" applyAlignment="1" applyProtection="1">
      <alignment horizontal="left" vertical="center"/>
      <protection locked="0" hidden="1"/>
    </xf>
    <xf numFmtId="165" fontId="27" fillId="0" borderId="16" xfId="0" applyNumberFormat="1" applyFont="1" applyFill="1" applyBorder="1" applyAlignment="1" applyProtection="1">
      <alignment horizontal="left" vertical="center"/>
      <protection locked="0" hidden="1"/>
    </xf>
    <xf numFmtId="165" fontId="19" fillId="0" borderId="13" xfId="0" applyNumberFormat="1" applyFont="1" applyFill="1" applyBorder="1" applyAlignment="1" applyProtection="1">
      <alignment horizontal="left" vertical="center"/>
      <protection locked="0" hidden="1"/>
    </xf>
    <xf numFmtId="166" fontId="19" fillId="0" borderId="3" xfId="45" applyNumberFormat="1" applyFont="1" applyBorder="1" applyAlignment="1" applyProtection="1">
      <alignment horizontal="left" vertical="center"/>
      <protection locked="0" hidden="1"/>
    </xf>
    <xf numFmtId="166" fontId="24" fillId="3" borderId="3" xfId="45" applyNumberFormat="1" applyFont="1" applyFill="1" applyBorder="1" applyAlignment="1" applyProtection="1">
      <alignment horizontal="left" vertical="center"/>
      <protection locked="0" hidden="1"/>
    </xf>
    <xf numFmtId="1" fontId="19" fillId="0" borderId="13" xfId="0" applyNumberFormat="1" applyFont="1" applyFill="1" applyBorder="1" applyAlignment="1" applyProtection="1">
      <alignment horizontal="center" vertical="center"/>
      <protection hidden="1"/>
    </xf>
    <xf numFmtId="165" fontId="19" fillId="0" borderId="13" xfId="0" applyNumberFormat="1" applyFont="1" applyFill="1" applyBorder="1" applyAlignment="1" applyProtection="1">
      <alignment horizontal="left" vertical="center"/>
      <protection hidden="1"/>
    </xf>
    <xf numFmtId="165" fontId="19" fillId="0" borderId="13" xfId="0" applyNumberFormat="1" applyFont="1" applyFill="1" applyBorder="1" applyAlignment="1" applyProtection="1">
      <alignment horizontal="left" vertical="center"/>
      <protection locked="0" hidden="1"/>
    </xf>
    <xf numFmtId="0" fontId="34" fillId="5" borderId="24" xfId="0" applyFont="1" applyFill="1" applyBorder="1" applyAlignment="1">
      <alignment horizontal="center" vertical="center" wrapText="1"/>
    </xf>
    <xf numFmtId="0" fontId="33" fillId="5" borderId="21" xfId="0" applyFont="1" applyFill="1" applyBorder="1" applyAlignment="1">
      <alignment vertical="center" wrapText="1"/>
    </xf>
    <xf numFmtId="0" fontId="33" fillId="5" borderId="23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vertical="center" wrapText="1"/>
    </xf>
    <xf numFmtId="0" fontId="25" fillId="0" borderId="0" xfId="21" applyFont="1" applyAlignment="1" applyProtection="1">
      <alignment horizontal="center"/>
      <protection hidden="1"/>
    </xf>
    <xf numFmtId="0" fontId="34" fillId="5" borderId="21" xfId="0" applyFont="1" applyFill="1" applyBorder="1" applyAlignment="1">
      <alignment horizontal="center" vertical="center" wrapText="1"/>
    </xf>
    <xf numFmtId="0" fontId="34" fillId="5" borderId="22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1" fillId="4" borderId="21" xfId="0" applyFont="1" applyFill="1" applyBorder="1" applyAlignment="1">
      <alignment vertical="center" wrapText="1"/>
    </xf>
    <xf numFmtId="0" fontId="31" fillId="4" borderId="22" xfId="0" applyFont="1" applyFill="1" applyBorder="1" applyAlignment="1">
      <alignment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</cellXfs>
  <cellStyles count="72">
    <cellStyle name="_STAMBENI DIO" xfId="30"/>
    <cellStyle name="_troškovnik" xfId="31"/>
    <cellStyle name="Besuchter Hyperlink" xfId="1"/>
    <cellStyle name="Besuchter Hyperlink 2" xfId="2"/>
    <cellStyle name="Besuchter Hyperlink 2 2" xfId="32"/>
    <cellStyle name="Comma 2" xfId="33"/>
    <cellStyle name="Comma 3" xfId="47"/>
    <cellStyle name="Comma 4" xfId="71"/>
    <cellStyle name="Euro" xfId="3"/>
    <cellStyle name="kolona A" xfId="34"/>
    <cellStyle name="kolona B" xfId="35"/>
    <cellStyle name="kolona C" xfId="36"/>
    <cellStyle name="kolona D" xfId="37"/>
    <cellStyle name="kolona E" xfId="38"/>
    <cellStyle name="Normal 10 2" xfId="28"/>
    <cellStyle name="Normal 13" xfId="4"/>
    <cellStyle name="Normal 13 2" xfId="48"/>
    <cellStyle name="Normal 14" xfId="5"/>
    <cellStyle name="Normal 14 2" xfId="49"/>
    <cellStyle name="Normal 15" xfId="6"/>
    <cellStyle name="Normal 15 2" xfId="50"/>
    <cellStyle name="Normal 16" xfId="7"/>
    <cellStyle name="Normal 16 2" xfId="51"/>
    <cellStyle name="Normal 19" xfId="8"/>
    <cellStyle name="Normal 19 2" xfId="52"/>
    <cellStyle name="Normal 2" xfId="27"/>
    <cellStyle name="Normal 2 10" xfId="9"/>
    <cellStyle name="Normal 2 10 2" xfId="29"/>
    <cellStyle name="Normal 2 11" xfId="10"/>
    <cellStyle name="Normal 2 11 2" xfId="53"/>
    <cellStyle name="Normal 2 12" xfId="11"/>
    <cellStyle name="Normal 2 12 2" xfId="54"/>
    <cellStyle name="Normal 2 13" xfId="68"/>
    <cellStyle name="Normal 2 2" xfId="12"/>
    <cellStyle name="Normal 2 2 2" xfId="55"/>
    <cellStyle name="Normal 2 3" xfId="13"/>
    <cellStyle name="Normal 2 3 2" xfId="56"/>
    <cellStyle name="Normal 2 4" xfId="14"/>
    <cellStyle name="Normal 2 4 2" xfId="57"/>
    <cellStyle name="Normal 2 5" xfId="15"/>
    <cellStyle name="Normal 2 5 2" xfId="58"/>
    <cellStyle name="Normal 2 6" xfId="16"/>
    <cellStyle name="Normal 2 6 2" xfId="59"/>
    <cellStyle name="Normal 2 7" xfId="17"/>
    <cellStyle name="Normal 2 7 2" xfId="60"/>
    <cellStyle name="Normal 2 8" xfId="18"/>
    <cellStyle name="Normal 2 8 2" xfId="61"/>
    <cellStyle name="Normal 2 9" xfId="19"/>
    <cellStyle name="Normal 2 9 2" xfId="62"/>
    <cellStyle name="Normal 20" xfId="20"/>
    <cellStyle name="Normal 20 2" xfId="63"/>
    <cellStyle name="Normal 3" xfId="21"/>
    <cellStyle name="Normal 3 2" xfId="64"/>
    <cellStyle name="Normal 30" xfId="22"/>
    <cellStyle name="Normal 30 2" xfId="65"/>
    <cellStyle name="Normal 4" xfId="43"/>
    <cellStyle name="Normal 4 2" xfId="69"/>
    <cellStyle name="Normal 5" xfId="23"/>
    <cellStyle name="Normal 5 2" xfId="66"/>
    <cellStyle name="Normal 6" xfId="39"/>
    <cellStyle name="Normal 7" xfId="24"/>
    <cellStyle name="Normal 7 2" xfId="67"/>
    <cellStyle name="Normal 8" xfId="44"/>
    <cellStyle name="Normal 8 2" xfId="70"/>
    <cellStyle name="Normal 9" xfId="46"/>
    <cellStyle name="Normal_ugovor" xfId="25"/>
    <cellStyle name="Normalno" xfId="0" builtinId="0"/>
    <cellStyle name="Obično_LURA - SIRELA TROŠKOVNIK  ELEKTRO" xfId="40"/>
    <cellStyle name="Percent 2" xfId="42"/>
    <cellStyle name="Standard_01 PL FS FIRE MasterPrice List Cerberus PRO BY09 2009-06-25" xfId="41"/>
    <cellStyle name="Style 1" xfId="26"/>
    <cellStyle name="Zarez" xfId="45" builtin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hite\mydocs\Documents%20and%20Settings\sdrazen.TEHNOM\My%20Documents\Dra&#382;en\objekti\pbz\pbz%20Amex\Ugovorni%20tro&#353;kovnici%20(ponude)\Ponuda%20Amex%20Cerberu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OSKOVNICI\Vukovar\EKO%20ETNO%20ADICA\ARH%20TROSKOVNI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OSKOVNICI\VIROVITICA\OB%20VIROVITICA%20ARH_T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škovnik-hrvatski"/>
      <sheetName val="Quote 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skovnik"/>
      <sheetName val="Katalog prostora"/>
      <sheetName val="Sheet2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skovnik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zoomScaleNormal="100" zoomScaleSheetLayoutView="100" workbookViewId="0">
      <selection activeCell="F43" sqref="A1:F43"/>
    </sheetView>
  </sheetViews>
  <sheetFormatPr defaultRowHeight="12.75"/>
  <cols>
    <col min="1" max="1" width="9.140625" style="117"/>
    <col min="2" max="2" width="23" style="117" bestFit="1" customWidth="1"/>
    <col min="3" max="3" width="9.140625" style="117" customWidth="1"/>
    <col min="4" max="4" width="31.28515625" style="117" bestFit="1" customWidth="1"/>
    <col min="5" max="5" width="9.140625" style="117"/>
    <col min="6" max="6" width="13.42578125" style="117" customWidth="1"/>
    <col min="7" max="256" width="9.140625" style="117"/>
    <col min="257" max="257" width="21.42578125" style="117" customWidth="1"/>
    <col min="258" max="258" width="39.7109375" style="117" customWidth="1"/>
    <col min="259" max="512" width="9.140625" style="117"/>
    <col min="513" max="513" width="21.42578125" style="117" customWidth="1"/>
    <col min="514" max="514" width="39.7109375" style="117" customWidth="1"/>
    <col min="515" max="768" width="9.140625" style="117"/>
    <col min="769" max="769" width="21.42578125" style="117" customWidth="1"/>
    <col min="770" max="770" width="39.7109375" style="117" customWidth="1"/>
    <col min="771" max="1024" width="9.140625" style="117"/>
    <col min="1025" max="1025" width="21.42578125" style="117" customWidth="1"/>
    <col min="1026" max="1026" width="39.7109375" style="117" customWidth="1"/>
    <col min="1027" max="1280" width="9.140625" style="117"/>
    <col min="1281" max="1281" width="21.42578125" style="117" customWidth="1"/>
    <col min="1282" max="1282" width="39.7109375" style="117" customWidth="1"/>
    <col min="1283" max="1536" width="9.140625" style="117"/>
    <col min="1537" max="1537" width="21.42578125" style="117" customWidth="1"/>
    <col min="1538" max="1538" width="39.7109375" style="117" customWidth="1"/>
    <col min="1539" max="1792" width="9.140625" style="117"/>
    <col min="1793" max="1793" width="21.42578125" style="117" customWidth="1"/>
    <col min="1794" max="1794" width="39.7109375" style="117" customWidth="1"/>
    <col min="1795" max="2048" width="9.140625" style="117"/>
    <col min="2049" max="2049" width="21.42578125" style="117" customWidth="1"/>
    <col min="2050" max="2050" width="39.7109375" style="117" customWidth="1"/>
    <col min="2051" max="2304" width="9.140625" style="117"/>
    <col min="2305" max="2305" width="21.42578125" style="117" customWidth="1"/>
    <col min="2306" max="2306" width="39.7109375" style="117" customWidth="1"/>
    <col min="2307" max="2560" width="9.140625" style="117"/>
    <col min="2561" max="2561" width="21.42578125" style="117" customWidth="1"/>
    <col min="2562" max="2562" width="39.7109375" style="117" customWidth="1"/>
    <col min="2563" max="2816" width="9.140625" style="117"/>
    <col min="2817" max="2817" width="21.42578125" style="117" customWidth="1"/>
    <col min="2818" max="2818" width="39.7109375" style="117" customWidth="1"/>
    <col min="2819" max="3072" width="9.140625" style="117"/>
    <col min="3073" max="3073" width="21.42578125" style="117" customWidth="1"/>
    <col min="3074" max="3074" width="39.7109375" style="117" customWidth="1"/>
    <col min="3075" max="3328" width="9.140625" style="117"/>
    <col min="3329" max="3329" width="21.42578125" style="117" customWidth="1"/>
    <col min="3330" max="3330" width="39.7109375" style="117" customWidth="1"/>
    <col min="3331" max="3584" width="9.140625" style="117"/>
    <col min="3585" max="3585" width="21.42578125" style="117" customWidth="1"/>
    <col min="3586" max="3586" width="39.7109375" style="117" customWidth="1"/>
    <col min="3587" max="3840" width="9.140625" style="117"/>
    <col min="3841" max="3841" width="21.42578125" style="117" customWidth="1"/>
    <col min="3842" max="3842" width="39.7109375" style="117" customWidth="1"/>
    <col min="3843" max="4096" width="9.140625" style="117"/>
    <col min="4097" max="4097" width="21.42578125" style="117" customWidth="1"/>
    <col min="4098" max="4098" width="39.7109375" style="117" customWidth="1"/>
    <col min="4099" max="4352" width="9.140625" style="117"/>
    <col min="4353" max="4353" width="21.42578125" style="117" customWidth="1"/>
    <col min="4354" max="4354" width="39.7109375" style="117" customWidth="1"/>
    <col min="4355" max="4608" width="9.140625" style="117"/>
    <col min="4609" max="4609" width="21.42578125" style="117" customWidth="1"/>
    <col min="4610" max="4610" width="39.7109375" style="117" customWidth="1"/>
    <col min="4611" max="4864" width="9.140625" style="117"/>
    <col min="4865" max="4865" width="21.42578125" style="117" customWidth="1"/>
    <col min="4866" max="4866" width="39.7109375" style="117" customWidth="1"/>
    <col min="4867" max="5120" width="9.140625" style="117"/>
    <col min="5121" max="5121" width="21.42578125" style="117" customWidth="1"/>
    <col min="5122" max="5122" width="39.7109375" style="117" customWidth="1"/>
    <col min="5123" max="5376" width="9.140625" style="117"/>
    <col min="5377" max="5377" width="21.42578125" style="117" customWidth="1"/>
    <col min="5378" max="5378" width="39.7109375" style="117" customWidth="1"/>
    <col min="5379" max="5632" width="9.140625" style="117"/>
    <col min="5633" max="5633" width="21.42578125" style="117" customWidth="1"/>
    <col min="5634" max="5634" width="39.7109375" style="117" customWidth="1"/>
    <col min="5635" max="5888" width="9.140625" style="117"/>
    <col min="5889" max="5889" width="21.42578125" style="117" customWidth="1"/>
    <col min="5890" max="5890" width="39.7109375" style="117" customWidth="1"/>
    <col min="5891" max="6144" width="9.140625" style="117"/>
    <col min="6145" max="6145" width="21.42578125" style="117" customWidth="1"/>
    <col min="6146" max="6146" width="39.7109375" style="117" customWidth="1"/>
    <col min="6147" max="6400" width="9.140625" style="117"/>
    <col min="6401" max="6401" width="21.42578125" style="117" customWidth="1"/>
    <col min="6402" max="6402" width="39.7109375" style="117" customWidth="1"/>
    <col min="6403" max="6656" width="9.140625" style="117"/>
    <col min="6657" max="6657" width="21.42578125" style="117" customWidth="1"/>
    <col min="6658" max="6658" width="39.7109375" style="117" customWidth="1"/>
    <col min="6659" max="6912" width="9.140625" style="117"/>
    <col min="6913" max="6913" width="21.42578125" style="117" customWidth="1"/>
    <col min="6914" max="6914" width="39.7109375" style="117" customWidth="1"/>
    <col min="6915" max="7168" width="9.140625" style="117"/>
    <col min="7169" max="7169" width="21.42578125" style="117" customWidth="1"/>
    <col min="7170" max="7170" width="39.7109375" style="117" customWidth="1"/>
    <col min="7171" max="7424" width="9.140625" style="117"/>
    <col min="7425" max="7425" width="21.42578125" style="117" customWidth="1"/>
    <col min="7426" max="7426" width="39.7109375" style="117" customWidth="1"/>
    <col min="7427" max="7680" width="9.140625" style="117"/>
    <col min="7681" max="7681" width="21.42578125" style="117" customWidth="1"/>
    <col min="7682" max="7682" width="39.7109375" style="117" customWidth="1"/>
    <col min="7683" max="7936" width="9.140625" style="117"/>
    <col min="7937" max="7937" width="21.42578125" style="117" customWidth="1"/>
    <col min="7938" max="7938" width="39.7109375" style="117" customWidth="1"/>
    <col min="7939" max="8192" width="9.140625" style="117"/>
    <col min="8193" max="8193" width="21.42578125" style="117" customWidth="1"/>
    <col min="8194" max="8194" width="39.7109375" style="117" customWidth="1"/>
    <col min="8195" max="8448" width="9.140625" style="117"/>
    <col min="8449" max="8449" width="21.42578125" style="117" customWidth="1"/>
    <col min="8450" max="8450" width="39.7109375" style="117" customWidth="1"/>
    <col min="8451" max="8704" width="9.140625" style="117"/>
    <col min="8705" max="8705" width="21.42578125" style="117" customWidth="1"/>
    <col min="8706" max="8706" width="39.7109375" style="117" customWidth="1"/>
    <col min="8707" max="8960" width="9.140625" style="117"/>
    <col min="8961" max="8961" width="21.42578125" style="117" customWidth="1"/>
    <col min="8962" max="8962" width="39.7109375" style="117" customWidth="1"/>
    <col min="8963" max="9216" width="9.140625" style="117"/>
    <col min="9217" max="9217" width="21.42578125" style="117" customWidth="1"/>
    <col min="9218" max="9218" width="39.7109375" style="117" customWidth="1"/>
    <col min="9219" max="9472" width="9.140625" style="117"/>
    <col min="9473" max="9473" width="21.42578125" style="117" customWidth="1"/>
    <col min="9474" max="9474" width="39.7109375" style="117" customWidth="1"/>
    <col min="9475" max="9728" width="9.140625" style="117"/>
    <col min="9729" max="9729" width="21.42578125" style="117" customWidth="1"/>
    <col min="9730" max="9730" width="39.7109375" style="117" customWidth="1"/>
    <col min="9731" max="9984" width="9.140625" style="117"/>
    <col min="9985" max="9985" width="21.42578125" style="117" customWidth="1"/>
    <col min="9986" max="9986" width="39.7109375" style="117" customWidth="1"/>
    <col min="9987" max="10240" width="9.140625" style="117"/>
    <col min="10241" max="10241" width="21.42578125" style="117" customWidth="1"/>
    <col min="10242" max="10242" width="39.7109375" style="117" customWidth="1"/>
    <col min="10243" max="10496" width="9.140625" style="117"/>
    <col min="10497" max="10497" width="21.42578125" style="117" customWidth="1"/>
    <col min="10498" max="10498" width="39.7109375" style="117" customWidth="1"/>
    <col min="10499" max="10752" width="9.140625" style="117"/>
    <col min="10753" max="10753" width="21.42578125" style="117" customWidth="1"/>
    <col min="10754" max="10754" width="39.7109375" style="117" customWidth="1"/>
    <col min="10755" max="11008" width="9.140625" style="117"/>
    <col min="11009" max="11009" width="21.42578125" style="117" customWidth="1"/>
    <col min="11010" max="11010" width="39.7109375" style="117" customWidth="1"/>
    <col min="11011" max="11264" width="9.140625" style="117"/>
    <col min="11265" max="11265" width="21.42578125" style="117" customWidth="1"/>
    <col min="11266" max="11266" width="39.7109375" style="117" customWidth="1"/>
    <col min="11267" max="11520" width="9.140625" style="117"/>
    <col min="11521" max="11521" width="21.42578125" style="117" customWidth="1"/>
    <col min="11522" max="11522" width="39.7109375" style="117" customWidth="1"/>
    <col min="11523" max="11776" width="9.140625" style="117"/>
    <col min="11777" max="11777" width="21.42578125" style="117" customWidth="1"/>
    <col min="11778" max="11778" width="39.7109375" style="117" customWidth="1"/>
    <col min="11779" max="12032" width="9.140625" style="117"/>
    <col min="12033" max="12033" width="21.42578125" style="117" customWidth="1"/>
    <col min="12034" max="12034" width="39.7109375" style="117" customWidth="1"/>
    <col min="12035" max="12288" width="9.140625" style="117"/>
    <col min="12289" max="12289" width="21.42578125" style="117" customWidth="1"/>
    <col min="12290" max="12290" width="39.7109375" style="117" customWidth="1"/>
    <col min="12291" max="12544" width="9.140625" style="117"/>
    <col min="12545" max="12545" width="21.42578125" style="117" customWidth="1"/>
    <col min="12546" max="12546" width="39.7109375" style="117" customWidth="1"/>
    <col min="12547" max="12800" width="9.140625" style="117"/>
    <col min="12801" max="12801" width="21.42578125" style="117" customWidth="1"/>
    <col min="12802" max="12802" width="39.7109375" style="117" customWidth="1"/>
    <col min="12803" max="13056" width="9.140625" style="117"/>
    <col min="13057" max="13057" width="21.42578125" style="117" customWidth="1"/>
    <col min="13058" max="13058" width="39.7109375" style="117" customWidth="1"/>
    <col min="13059" max="13312" width="9.140625" style="117"/>
    <col min="13313" max="13313" width="21.42578125" style="117" customWidth="1"/>
    <col min="13314" max="13314" width="39.7109375" style="117" customWidth="1"/>
    <col min="13315" max="13568" width="9.140625" style="117"/>
    <col min="13569" max="13569" width="21.42578125" style="117" customWidth="1"/>
    <col min="13570" max="13570" width="39.7109375" style="117" customWidth="1"/>
    <col min="13571" max="13824" width="9.140625" style="117"/>
    <col min="13825" max="13825" width="21.42578125" style="117" customWidth="1"/>
    <col min="13826" max="13826" width="39.7109375" style="117" customWidth="1"/>
    <col min="13827" max="14080" width="9.140625" style="117"/>
    <col min="14081" max="14081" width="21.42578125" style="117" customWidth="1"/>
    <col min="14082" max="14082" width="39.7109375" style="117" customWidth="1"/>
    <col min="14083" max="14336" width="9.140625" style="117"/>
    <col min="14337" max="14337" width="21.42578125" style="117" customWidth="1"/>
    <col min="14338" max="14338" width="39.7109375" style="117" customWidth="1"/>
    <col min="14339" max="14592" width="9.140625" style="117"/>
    <col min="14593" max="14593" width="21.42578125" style="117" customWidth="1"/>
    <col min="14594" max="14594" width="39.7109375" style="117" customWidth="1"/>
    <col min="14595" max="14848" width="9.140625" style="117"/>
    <col min="14849" max="14849" width="21.42578125" style="117" customWidth="1"/>
    <col min="14850" max="14850" width="39.7109375" style="117" customWidth="1"/>
    <col min="14851" max="15104" width="9.140625" style="117"/>
    <col min="15105" max="15105" width="21.42578125" style="117" customWidth="1"/>
    <col min="15106" max="15106" width="39.7109375" style="117" customWidth="1"/>
    <col min="15107" max="15360" width="9.140625" style="117"/>
    <col min="15361" max="15361" width="21.42578125" style="117" customWidth="1"/>
    <col min="15362" max="15362" width="39.7109375" style="117" customWidth="1"/>
    <col min="15363" max="15616" width="9.140625" style="117"/>
    <col min="15617" max="15617" width="21.42578125" style="117" customWidth="1"/>
    <col min="15618" max="15618" width="39.7109375" style="117" customWidth="1"/>
    <col min="15619" max="15872" width="9.140625" style="117"/>
    <col min="15873" max="15873" width="21.42578125" style="117" customWidth="1"/>
    <col min="15874" max="15874" width="39.7109375" style="117" customWidth="1"/>
    <col min="15875" max="16128" width="9.140625" style="117"/>
    <col min="16129" max="16129" width="21.42578125" style="117" customWidth="1"/>
    <col min="16130" max="16130" width="39.7109375" style="117" customWidth="1"/>
    <col min="16131" max="16384" width="9.140625" style="117"/>
  </cols>
  <sheetData>
    <row r="1" spans="1:6" ht="14.25">
      <c r="A1" s="13"/>
      <c r="B1" s="13"/>
      <c r="C1" s="13"/>
      <c r="D1" s="13"/>
      <c r="E1" s="13"/>
      <c r="F1" s="14"/>
    </row>
    <row r="2" spans="1:6" s="118" customFormat="1">
      <c r="A2" s="13"/>
      <c r="B2" s="13"/>
      <c r="C2" s="13"/>
      <c r="D2" s="13"/>
      <c r="E2" s="13"/>
      <c r="F2" s="15"/>
    </row>
    <row r="3" spans="1:6" s="118" customFormat="1">
      <c r="A3" s="13"/>
      <c r="B3" s="13"/>
      <c r="C3" s="13"/>
      <c r="D3" s="13"/>
      <c r="E3" s="13"/>
      <c r="F3" s="15"/>
    </row>
    <row r="4" spans="1:6" s="118" customFormat="1">
      <c r="A4" s="13"/>
      <c r="B4" s="13"/>
      <c r="C4" s="13"/>
      <c r="D4" s="13"/>
      <c r="E4" s="13"/>
      <c r="F4" s="15"/>
    </row>
    <row r="5" spans="1:6" s="118" customFormat="1" ht="15.75">
      <c r="A5" s="13"/>
      <c r="B5" s="13" t="s">
        <v>2</v>
      </c>
      <c r="C5" s="13"/>
      <c r="D5" s="16" t="s">
        <v>3</v>
      </c>
      <c r="E5" s="13"/>
      <c r="F5" s="15"/>
    </row>
    <row r="6" spans="1:6" s="118" customFormat="1">
      <c r="A6" s="13"/>
      <c r="B6" s="13" t="s">
        <v>4</v>
      </c>
      <c r="C6" s="13"/>
      <c r="D6" s="17" t="s">
        <v>5</v>
      </c>
      <c r="E6" s="18"/>
      <c r="F6" s="15"/>
    </row>
    <row r="7" spans="1:6" s="118" customFormat="1">
      <c r="A7" s="13"/>
      <c r="B7" s="13" t="s">
        <v>6</v>
      </c>
      <c r="C7" s="13"/>
      <c r="D7" s="17">
        <v>21315367878</v>
      </c>
      <c r="E7" s="13"/>
      <c r="F7" s="13"/>
    </row>
    <row r="8" spans="1:6" s="118" customFormat="1">
      <c r="A8" s="13"/>
      <c r="B8" s="13" t="s">
        <v>7</v>
      </c>
      <c r="C8" s="13"/>
      <c r="D8" s="17" t="s">
        <v>8</v>
      </c>
      <c r="E8" s="13"/>
      <c r="F8" s="13"/>
    </row>
    <row r="9" spans="1:6" s="118" customFormat="1">
      <c r="A9" s="13"/>
      <c r="B9" s="13" t="s">
        <v>9</v>
      </c>
      <c r="C9" s="13"/>
      <c r="D9" s="17" t="s">
        <v>10</v>
      </c>
      <c r="E9" s="13"/>
      <c r="F9" s="13"/>
    </row>
    <row r="10" spans="1:6">
      <c r="A10" s="13"/>
      <c r="B10" s="13" t="s">
        <v>11</v>
      </c>
      <c r="C10" s="19"/>
      <c r="D10" s="17" t="s">
        <v>12</v>
      </c>
      <c r="E10" s="13"/>
      <c r="F10" s="13"/>
    </row>
    <row r="11" spans="1:6">
      <c r="A11" s="13"/>
      <c r="B11" s="13" t="s">
        <v>13</v>
      </c>
      <c r="C11" s="13"/>
      <c r="D11" s="17" t="s">
        <v>14</v>
      </c>
      <c r="E11" s="13"/>
      <c r="F11" s="13"/>
    </row>
    <row r="12" spans="1:6">
      <c r="A12" s="13"/>
      <c r="B12" s="13"/>
      <c r="C12" s="13"/>
      <c r="D12" s="13"/>
      <c r="E12" s="13"/>
      <c r="F12" s="13"/>
    </row>
    <row r="13" spans="1:6">
      <c r="A13" s="13"/>
      <c r="B13" s="13"/>
      <c r="C13" s="13"/>
      <c r="D13" s="13"/>
      <c r="E13" s="13"/>
      <c r="F13" s="13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20"/>
    </row>
    <row r="16" spans="1:6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  <row r="21" spans="1:6" ht="20.25">
      <c r="A21" s="135" t="s">
        <v>36</v>
      </c>
      <c r="B21" s="135"/>
      <c r="C21" s="135"/>
      <c r="D21" s="135"/>
      <c r="E21" s="135"/>
      <c r="F21" s="135"/>
    </row>
    <row r="22" spans="1:6" ht="20.25">
      <c r="A22" s="13"/>
      <c r="B22" s="13"/>
      <c r="C22" s="21"/>
      <c r="D22" s="13"/>
      <c r="E22" s="13"/>
      <c r="F22" s="13"/>
    </row>
    <row r="23" spans="1:6" ht="20.25">
      <c r="A23" s="135" t="s">
        <v>37</v>
      </c>
      <c r="B23" s="135"/>
      <c r="C23" s="135"/>
      <c r="D23" s="135"/>
      <c r="E23" s="135"/>
      <c r="F23" s="135"/>
    </row>
    <row r="24" spans="1:6">
      <c r="A24" s="13"/>
      <c r="B24" s="13"/>
      <c r="C24" s="13"/>
      <c r="D24" s="13"/>
      <c r="E24" s="13"/>
      <c r="F24" s="13"/>
    </row>
    <row r="25" spans="1:6">
      <c r="A25" s="13"/>
      <c r="B25" s="13"/>
      <c r="C25" s="13"/>
      <c r="D25" s="13"/>
      <c r="E25" s="13"/>
      <c r="F25" s="13"/>
    </row>
    <row r="26" spans="1:6">
      <c r="A26" s="13"/>
      <c r="B26" s="13"/>
      <c r="C26" s="13"/>
      <c r="D26" s="13"/>
      <c r="E26" s="13"/>
      <c r="F26" s="13"/>
    </row>
    <row r="27" spans="1:6">
      <c r="A27" s="13"/>
      <c r="B27" s="13"/>
      <c r="C27" s="13"/>
      <c r="D27" s="13"/>
      <c r="E27" s="13"/>
      <c r="F27" s="13"/>
    </row>
    <row r="28" spans="1:6">
      <c r="A28" s="13"/>
      <c r="B28" s="13"/>
      <c r="C28" s="13"/>
      <c r="D28" s="13"/>
      <c r="E28" s="13"/>
      <c r="F28" s="13"/>
    </row>
    <row r="29" spans="1:6">
      <c r="A29" s="13"/>
      <c r="B29" s="13" t="s">
        <v>15</v>
      </c>
      <c r="C29" s="13"/>
      <c r="D29" s="22" t="s">
        <v>38</v>
      </c>
      <c r="E29" s="13"/>
      <c r="F29" s="13"/>
    </row>
    <row r="30" spans="1:6">
      <c r="A30" s="13"/>
      <c r="B30" s="13"/>
      <c r="C30" s="13"/>
      <c r="D30" s="13"/>
      <c r="E30" s="13"/>
      <c r="F30" s="13"/>
    </row>
    <row r="31" spans="1:6">
      <c r="A31" s="13"/>
      <c r="B31" s="13" t="s">
        <v>16</v>
      </c>
      <c r="C31" s="23"/>
      <c r="D31" s="13" t="s">
        <v>39</v>
      </c>
      <c r="E31" s="13"/>
      <c r="F31" s="13"/>
    </row>
    <row r="32" spans="1:6">
      <c r="A32" s="13"/>
      <c r="B32" s="13"/>
      <c r="C32" s="23"/>
      <c r="D32" s="13"/>
      <c r="E32" s="13"/>
      <c r="F32" s="13"/>
    </row>
    <row r="33" spans="1:6">
      <c r="A33" s="13"/>
      <c r="B33" s="13" t="s">
        <v>17</v>
      </c>
      <c r="C33" s="13"/>
      <c r="D33" s="13" t="s">
        <v>18</v>
      </c>
      <c r="E33" s="13"/>
      <c r="F33" s="13"/>
    </row>
    <row r="34" spans="1:6">
      <c r="A34" s="13"/>
      <c r="B34" s="13"/>
      <c r="C34" s="13"/>
      <c r="D34" s="13"/>
      <c r="E34" s="13"/>
      <c r="F34" s="13"/>
    </row>
    <row r="35" spans="1:6" ht="20.25">
      <c r="A35" s="13"/>
      <c r="B35" s="13" t="s">
        <v>19</v>
      </c>
      <c r="C35" s="24"/>
      <c r="D35" s="13"/>
      <c r="E35" s="13"/>
      <c r="F35" s="13"/>
    </row>
    <row r="36" spans="1:6">
      <c r="A36" s="13"/>
      <c r="B36" s="13" t="s">
        <v>20</v>
      </c>
      <c r="C36" s="13"/>
      <c r="D36" s="13" t="s">
        <v>40</v>
      </c>
      <c r="E36" s="13"/>
      <c r="F36" s="13"/>
    </row>
    <row r="37" spans="1:6">
      <c r="A37" s="13"/>
      <c r="B37" s="13"/>
      <c r="C37" s="13"/>
      <c r="D37" s="13"/>
      <c r="E37" s="13"/>
      <c r="F37" s="13"/>
    </row>
    <row r="38" spans="1:6">
      <c r="A38" s="13"/>
      <c r="B38" s="13" t="s">
        <v>21</v>
      </c>
      <c r="C38" s="13"/>
      <c r="D38" s="13" t="s">
        <v>41</v>
      </c>
      <c r="E38" s="13"/>
      <c r="F38" s="13"/>
    </row>
    <row r="39" spans="1:6">
      <c r="A39" s="13"/>
      <c r="B39" s="13"/>
      <c r="C39" s="13"/>
      <c r="D39" s="13"/>
      <c r="E39" s="13"/>
      <c r="F39" s="13"/>
    </row>
    <row r="40" spans="1:6">
      <c r="A40" s="13"/>
      <c r="B40" s="13"/>
      <c r="C40" s="25"/>
      <c r="D40" s="13"/>
      <c r="E40" s="13"/>
      <c r="F40" s="13"/>
    </row>
    <row r="41" spans="1:6">
      <c r="A41" s="13"/>
      <c r="B41" s="13"/>
      <c r="C41" s="25"/>
      <c r="D41" s="13"/>
      <c r="E41" s="13"/>
      <c r="F41" s="13"/>
    </row>
    <row r="42" spans="1:6">
      <c r="A42" s="13"/>
      <c r="B42" s="13"/>
      <c r="C42" s="25"/>
      <c r="D42" s="13"/>
      <c r="E42" s="13"/>
      <c r="F42" s="13"/>
    </row>
    <row r="43" spans="1:6" ht="15" customHeight="1" thickBot="1">
      <c r="A43" s="13"/>
      <c r="B43" s="13"/>
      <c r="C43" s="13"/>
      <c r="D43" s="25"/>
      <c r="E43" s="13"/>
      <c r="F43" s="13"/>
    </row>
    <row r="44" spans="1:6" ht="15" customHeight="1" thickBot="1">
      <c r="A44" s="13"/>
      <c r="B44" s="147" t="s">
        <v>59</v>
      </c>
      <c r="C44" s="148"/>
      <c r="D44" s="138"/>
      <c r="E44" s="139"/>
      <c r="F44" s="140"/>
    </row>
    <row r="45" spans="1:6" ht="15" thickBot="1">
      <c r="A45" s="13"/>
      <c r="B45" s="132" t="s">
        <v>60</v>
      </c>
      <c r="C45" s="133"/>
      <c r="D45" s="133"/>
      <c r="E45" s="133"/>
      <c r="F45" s="134"/>
    </row>
    <row r="46" spans="1:6">
      <c r="A46" s="13"/>
      <c r="B46" s="149"/>
      <c r="C46" s="141"/>
      <c r="D46" s="142"/>
      <c r="E46" s="141"/>
      <c r="F46" s="142"/>
    </row>
    <row r="47" spans="1:6">
      <c r="A47" s="13"/>
      <c r="B47" s="150"/>
      <c r="C47" s="143"/>
      <c r="D47" s="144"/>
      <c r="E47" s="143"/>
      <c r="F47" s="144"/>
    </row>
    <row r="48" spans="1:6">
      <c r="A48" s="13"/>
      <c r="B48" s="150"/>
      <c r="C48" s="143"/>
      <c r="D48" s="144"/>
      <c r="E48" s="143"/>
      <c r="F48" s="144"/>
    </row>
    <row r="49" spans="1:6" ht="88.5" customHeight="1" thickBot="1">
      <c r="A49" s="13"/>
      <c r="B49" s="151"/>
      <c r="C49" s="145"/>
      <c r="D49" s="146"/>
      <c r="E49" s="145"/>
      <c r="F49" s="146"/>
    </row>
    <row r="50" spans="1:6" ht="39" thickBot="1">
      <c r="A50" s="13"/>
      <c r="B50" s="131" t="s">
        <v>61</v>
      </c>
      <c r="C50" s="136" t="s">
        <v>62</v>
      </c>
      <c r="D50" s="137"/>
      <c r="E50" s="136" t="s">
        <v>63</v>
      </c>
      <c r="F50" s="137"/>
    </row>
    <row r="51" spans="1:6">
      <c r="A51" s="13"/>
      <c r="B51" s="13"/>
      <c r="C51" s="13"/>
      <c r="D51" s="13"/>
      <c r="E51" s="13"/>
      <c r="F51" s="13"/>
    </row>
    <row r="52" spans="1:6">
      <c r="A52" s="13"/>
      <c r="B52" s="13"/>
      <c r="C52" s="13"/>
      <c r="D52" s="13"/>
      <c r="E52" s="13"/>
      <c r="F52" s="13"/>
    </row>
    <row r="53" spans="1:6">
      <c r="A53" s="13"/>
      <c r="B53" s="13"/>
      <c r="C53" s="13"/>
      <c r="D53" s="13"/>
      <c r="E53" s="13"/>
      <c r="F53" s="13"/>
    </row>
    <row r="54" spans="1:6">
      <c r="A54" s="13"/>
      <c r="B54" s="13"/>
      <c r="C54" s="13"/>
      <c r="D54" s="13"/>
      <c r="E54" s="13"/>
      <c r="F54" s="13"/>
    </row>
    <row r="55" spans="1:6">
      <c r="A55" s="26"/>
      <c r="B55" s="26"/>
      <c r="C55" s="26"/>
      <c r="D55" s="26"/>
      <c r="E55" s="26"/>
      <c r="F55" s="26"/>
    </row>
    <row r="56" spans="1:6">
      <c r="A56" s="26"/>
      <c r="B56" s="26"/>
      <c r="C56" s="26"/>
      <c r="D56" s="26"/>
      <c r="E56" s="26"/>
      <c r="F56" s="26"/>
    </row>
    <row r="57" spans="1:6">
      <c r="A57" s="26"/>
      <c r="B57" s="26"/>
      <c r="C57" s="26"/>
      <c r="D57" s="26"/>
      <c r="E57" s="26"/>
      <c r="F57" s="26"/>
    </row>
    <row r="58" spans="1:6">
      <c r="A58" s="26"/>
      <c r="B58" s="26"/>
      <c r="C58" s="26"/>
      <c r="D58" s="26"/>
      <c r="E58" s="26"/>
      <c r="F58" s="26"/>
    </row>
    <row r="59" spans="1:6">
      <c r="A59" s="26"/>
      <c r="B59" s="26"/>
      <c r="C59" s="26"/>
      <c r="D59" s="26"/>
      <c r="E59" s="26"/>
      <c r="F59" s="26"/>
    </row>
  </sheetData>
  <sheetProtection password="C10A" sheet="1" objects="1" scenarios="1" selectLockedCells="1"/>
  <mergeCells count="9">
    <mergeCell ref="A21:F21"/>
    <mergeCell ref="A23:F23"/>
    <mergeCell ref="C50:D50"/>
    <mergeCell ref="D44:F44"/>
    <mergeCell ref="E46:F49"/>
    <mergeCell ref="E50:F50"/>
    <mergeCell ref="B44:C44"/>
    <mergeCell ref="B46:B49"/>
    <mergeCell ref="C46:D49"/>
  </mergeCells>
  <pageMargins left="0.9055118110236221" right="0.70866141732283472" top="1.3385826771653544" bottom="0.74803149606299213" header="0.31496062992125984" footer="0.31496062992125984"/>
  <pageSetup paperSize="9" scale="84" orientation="portrait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view="pageBreakPreview" zoomScaleNormal="75" zoomScaleSheetLayoutView="100" zoomScalePageLayoutView="80" workbookViewId="0">
      <pane ySplit="3" topLeftCell="A4" activePane="bottomLeft" state="frozen"/>
      <selection pane="bottomLeft" activeCell="E7" sqref="E7"/>
    </sheetView>
  </sheetViews>
  <sheetFormatPr defaultColWidth="9.140625" defaultRowHeight="12.75"/>
  <cols>
    <col min="1" max="1" width="6.140625" style="78" bestFit="1" customWidth="1"/>
    <col min="2" max="2" width="53.42578125" style="82" customWidth="1"/>
    <col min="3" max="3" width="7.7109375" style="79" customWidth="1"/>
    <col min="4" max="4" width="9.140625" style="80" customWidth="1"/>
    <col min="5" max="5" width="15.7109375" style="83" customWidth="1"/>
    <col min="6" max="6" width="15.7109375" style="81" customWidth="1"/>
    <col min="7" max="7" width="9.140625" style="55" customWidth="1"/>
    <col min="8" max="16384" width="9.140625" style="55"/>
  </cols>
  <sheetData>
    <row r="1" spans="1:6" s="32" customFormat="1">
      <c r="A1" s="27" t="s">
        <v>22</v>
      </c>
      <c r="B1" s="28" t="s">
        <v>23</v>
      </c>
      <c r="C1" s="29" t="s">
        <v>24</v>
      </c>
      <c r="D1" s="30" t="s">
        <v>25</v>
      </c>
      <c r="E1" s="119" t="s">
        <v>26</v>
      </c>
      <c r="F1" s="31" t="s">
        <v>27</v>
      </c>
    </row>
    <row r="2" spans="1:6" s="32" customFormat="1" ht="25.5">
      <c r="A2" s="33" t="s">
        <v>28</v>
      </c>
      <c r="B2" s="34" t="s">
        <v>29</v>
      </c>
      <c r="C2" s="35" t="s">
        <v>30</v>
      </c>
      <c r="D2" s="36" t="s">
        <v>0</v>
      </c>
      <c r="E2" s="120" t="s">
        <v>31</v>
      </c>
      <c r="F2" s="37" t="s">
        <v>32</v>
      </c>
    </row>
    <row r="3" spans="1:6" s="43" customFormat="1">
      <c r="A3" s="38"/>
      <c r="B3" s="39"/>
      <c r="C3" s="40"/>
      <c r="D3" s="41"/>
      <c r="E3" s="121"/>
      <c r="F3" s="42"/>
    </row>
    <row r="4" spans="1:6" s="49" customFormat="1">
      <c r="A4" s="44"/>
      <c r="B4" s="45" t="s">
        <v>48</v>
      </c>
      <c r="C4" s="46"/>
      <c r="D4" s="47"/>
      <c r="E4" s="122"/>
      <c r="F4" s="48"/>
    </row>
    <row r="5" spans="1:6">
      <c r="A5" s="50">
        <v>1</v>
      </c>
      <c r="B5" s="51" t="s">
        <v>52</v>
      </c>
      <c r="C5" s="58" t="s">
        <v>1</v>
      </c>
      <c r="D5" s="59">
        <v>1</v>
      </c>
      <c r="E5" s="124"/>
      <c r="F5" s="60" t="str">
        <f>IF(E5&gt;0,ROUND(D5*E5,2),"UPISATI JEDINIČNU CIJENU")</f>
        <v>UPISATI JEDINIČNU CIJENU</v>
      </c>
    </row>
    <row r="6" spans="1:6">
      <c r="A6" s="50"/>
      <c r="B6" s="56" t="s">
        <v>43</v>
      </c>
      <c r="C6" s="52"/>
      <c r="D6" s="53"/>
      <c r="E6" s="123"/>
      <c r="F6" s="54"/>
    </row>
    <row r="7" spans="1:6" ht="63.75">
      <c r="A7" s="50"/>
      <c r="B7" s="56" t="s">
        <v>53</v>
      </c>
      <c r="C7" s="52"/>
      <c r="D7" s="53"/>
      <c r="E7" s="123"/>
      <c r="F7" s="54"/>
    </row>
    <row r="8" spans="1:6">
      <c r="A8" s="61">
        <v>2</v>
      </c>
      <c r="B8" s="62" t="s">
        <v>42</v>
      </c>
      <c r="C8" s="63" t="s">
        <v>1</v>
      </c>
      <c r="D8" s="64">
        <v>1</v>
      </c>
      <c r="E8" s="125"/>
      <c r="F8" s="65" t="str">
        <f>IF(E8&gt;0,ROUND(D8*E8,2),"UPISATI JEDINIČNU CIJENU")</f>
        <v>UPISATI JEDINIČNU CIJENU</v>
      </c>
    </row>
    <row r="9" spans="1:6">
      <c r="A9" s="50"/>
      <c r="B9" s="56" t="s">
        <v>43</v>
      </c>
      <c r="C9" s="52"/>
      <c r="D9" s="53"/>
      <c r="E9" s="123"/>
      <c r="F9" s="54"/>
    </row>
    <row r="10" spans="1:6" ht="153">
      <c r="A10" s="50"/>
      <c r="B10" s="56" t="s">
        <v>64</v>
      </c>
      <c r="C10" s="52"/>
      <c r="D10" s="53"/>
      <c r="E10" s="123"/>
      <c r="F10" s="54"/>
    </row>
    <row r="11" spans="1:6">
      <c r="A11" s="61">
        <v>3</v>
      </c>
      <c r="B11" s="62" t="s">
        <v>44</v>
      </c>
      <c r="C11" s="63" t="s">
        <v>1</v>
      </c>
      <c r="D11" s="64">
        <v>1</v>
      </c>
      <c r="E11" s="125"/>
      <c r="F11" s="65" t="str">
        <f>IF(E11&gt;0,ROUND(D11*E11,2),"UPISATI JEDINIČNU CIJENU")</f>
        <v>UPISATI JEDINIČNU CIJENU</v>
      </c>
    </row>
    <row r="12" spans="1:6">
      <c r="A12" s="50"/>
      <c r="B12" s="56" t="s">
        <v>43</v>
      </c>
      <c r="C12" s="52"/>
      <c r="D12" s="53"/>
      <c r="E12" s="123"/>
      <c r="F12" s="54"/>
    </row>
    <row r="13" spans="1:6" ht="127.5">
      <c r="A13" s="50"/>
      <c r="B13" s="66" t="s">
        <v>65</v>
      </c>
      <c r="C13" s="52"/>
      <c r="D13" s="53"/>
      <c r="E13" s="123"/>
      <c r="F13" s="54"/>
    </row>
    <row r="14" spans="1:6">
      <c r="A14" s="61">
        <v>4</v>
      </c>
      <c r="B14" s="67" t="s">
        <v>45</v>
      </c>
      <c r="C14" s="63" t="s">
        <v>1</v>
      </c>
      <c r="D14" s="64">
        <v>1</v>
      </c>
      <c r="E14" s="125"/>
      <c r="F14" s="65" t="str">
        <f>IF(E14&gt;0,ROUND(D14*E14,2),"UPISATI JEDINIČNU CIJENU")</f>
        <v>UPISATI JEDINIČNU CIJENU</v>
      </c>
    </row>
    <row r="15" spans="1:6">
      <c r="A15" s="50"/>
      <c r="B15" s="56" t="s">
        <v>43</v>
      </c>
      <c r="C15" s="52"/>
      <c r="D15" s="53"/>
      <c r="E15" s="123"/>
      <c r="F15" s="54"/>
    </row>
    <row r="16" spans="1:6" ht="89.25">
      <c r="A16" s="50"/>
      <c r="B16" s="68" t="s">
        <v>66</v>
      </c>
      <c r="C16" s="52"/>
      <c r="D16" s="53"/>
      <c r="E16" s="123"/>
      <c r="F16" s="54"/>
    </row>
    <row r="17" spans="1:6">
      <c r="A17" s="61">
        <v>5</v>
      </c>
      <c r="B17" s="69" t="s">
        <v>46</v>
      </c>
      <c r="C17" s="63" t="s">
        <v>1</v>
      </c>
      <c r="D17" s="64">
        <v>1</v>
      </c>
      <c r="E17" s="125"/>
      <c r="F17" s="65" t="str">
        <f>IF(E17&gt;0,ROUND(D17*E17,2),"UPISATI JEDINIČNU CIJENU")</f>
        <v>UPISATI JEDINIČNU CIJENU</v>
      </c>
    </row>
    <row r="18" spans="1:6">
      <c r="A18" s="50"/>
      <c r="B18" s="56" t="s">
        <v>43</v>
      </c>
      <c r="C18" s="52"/>
      <c r="D18" s="53"/>
      <c r="E18" s="123"/>
      <c r="F18" s="54"/>
    </row>
    <row r="19" spans="1:6" ht="89.25">
      <c r="A19" s="50"/>
      <c r="B19" s="57" t="s">
        <v>67</v>
      </c>
      <c r="C19" s="58"/>
      <c r="D19" s="59"/>
      <c r="E19" s="124"/>
      <c r="F19" s="60"/>
    </row>
    <row r="20" spans="1:6">
      <c r="A20" s="61">
        <v>6</v>
      </c>
      <c r="B20" s="69" t="s">
        <v>47</v>
      </c>
      <c r="C20" s="63" t="s">
        <v>1</v>
      </c>
      <c r="D20" s="64">
        <v>1</v>
      </c>
      <c r="E20" s="125"/>
      <c r="F20" s="65" t="str">
        <f>IF(E20&gt;0,ROUND(D20*E20,2),"UPISATI JEDINIČNU CIJENU")</f>
        <v>UPISATI JEDINIČNU CIJENU</v>
      </c>
    </row>
    <row r="21" spans="1:6">
      <c r="A21" s="50"/>
      <c r="B21" s="56" t="s">
        <v>43</v>
      </c>
      <c r="C21" s="52"/>
      <c r="D21" s="53"/>
      <c r="E21" s="123"/>
      <c r="F21" s="54"/>
    </row>
    <row r="22" spans="1:6" ht="38.25">
      <c r="A22" s="50"/>
      <c r="B22" s="57" t="s">
        <v>68</v>
      </c>
      <c r="C22" s="58"/>
      <c r="D22" s="59"/>
      <c r="E22" s="124"/>
      <c r="F22" s="60"/>
    </row>
    <row r="23" spans="1:6">
      <c r="A23" s="61">
        <v>7</v>
      </c>
      <c r="B23" s="69" t="s">
        <v>50</v>
      </c>
      <c r="C23" s="63" t="s">
        <v>1</v>
      </c>
      <c r="D23" s="64">
        <v>1</v>
      </c>
      <c r="E23" s="125"/>
      <c r="F23" s="65" t="str">
        <f>IF(E23&gt;0,ROUND(D23*E23,2),"UPISATI JEDINIČNU CIJENU")</f>
        <v>UPISATI JEDINIČNU CIJENU</v>
      </c>
    </row>
    <row r="24" spans="1:6">
      <c r="A24" s="50"/>
      <c r="B24" s="56" t="s">
        <v>43</v>
      </c>
      <c r="C24" s="52"/>
      <c r="D24" s="53"/>
      <c r="E24" s="123"/>
      <c r="F24" s="54"/>
    </row>
    <row r="25" spans="1:6" ht="178.5">
      <c r="A25" s="50"/>
      <c r="B25" s="57" t="s">
        <v>69</v>
      </c>
      <c r="C25" s="58"/>
      <c r="D25" s="59"/>
      <c r="E25" s="124"/>
      <c r="F25" s="60"/>
    </row>
    <row r="26" spans="1:6">
      <c r="A26" s="61">
        <v>8</v>
      </c>
      <c r="B26" s="69" t="s">
        <v>51</v>
      </c>
      <c r="C26" s="63" t="s">
        <v>1</v>
      </c>
      <c r="D26" s="64">
        <v>1</v>
      </c>
      <c r="E26" s="125"/>
      <c r="F26" s="65" t="str">
        <f>IF(E26&gt;0,ROUND(D26*E26,2),"UPISATI JEDINIČNU CIJENU")</f>
        <v>UPISATI JEDINIČNU CIJENU</v>
      </c>
    </row>
    <row r="27" spans="1:6">
      <c r="A27" s="50"/>
      <c r="B27" s="56" t="s">
        <v>43</v>
      </c>
      <c r="C27" s="52"/>
      <c r="D27" s="53"/>
      <c r="E27" s="123"/>
      <c r="F27" s="54"/>
    </row>
    <row r="28" spans="1:6" ht="178.5">
      <c r="A28" s="50"/>
      <c r="B28" s="57" t="s">
        <v>70</v>
      </c>
      <c r="C28" s="58"/>
      <c r="D28" s="59"/>
      <c r="E28" s="124"/>
      <c r="F28" s="60"/>
    </row>
    <row r="29" spans="1:6">
      <c r="A29" s="61">
        <v>9</v>
      </c>
      <c r="B29" s="69" t="s">
        <v>55</v>
      </c>
      <c r="C29" s="63" t="s">
        <v>1</v>
      </c>
      <c r="D29" s="128">
        <v>3</v>
      </c>
      <c r="E29" s="130"/>
      <c r="F29" s="129" t="str">
        <f>IF(E29&gt;0,ROUND(D29*E29,2),"UPISATI JEDINIČNU CIJENU")</f>
        <v>UPISATI JEDINIČNU CIJENU</v>
      </c>
    </row>
    <row r="30" spans="1:6">
      <c r="A30" s="50"/>
      <c r="B30" s="56" t="s">
        <v>43</v>
      </c>
      <c r="C30" s="52"/>
      <c r="D30" s="53"/>
      <c r="E30" s="123"/>
      <c r="F30" s="54"/>
    </row>
    <row r="31" spans="1:6" ht="63.75">
      <c r="A31" s="50"/>
      <c r="B31" s="57" t="s">
        <v>58</v>
      </c>
      <c r="C31" s="58"/>
      <c r="D31" s="59"/>
      <c r="E31" s="124"/>
      <c r="F31" s="60"/>
    </row>
    <row r="32" spans="1:6" ht="38.25">
      <c r="A32" s="50"/>
      <c r="B32" s="57" t="s">
        <v>71</v>
      </c>
      <c r="C32" s="58"/>
      <c r="D32" s="59"/>
      <c r="E32" s="124"/>
      <c r="F32" s="60"/>
    </row>
    <row r="33" spans="1:6" ht="178.5">
      <c r="A33" s="50"/>
      <c r="B33" s="57" t="s">
        <v>72</v>
      </c>
      <c r="C33" s="58"/>
      <c r="D33" s="59"/>
      <c r="E33" s="124"/>
      <c r="F33" s="60"/>
    </row>
    <row r="34" spans="1:6">
      <c r="A34" s="61">
        <v>10</v>
      </c>
      <c r="B34" s="69" t="s">
        <v>56</v>
      </c>
      <c r="C34" s="63" t="s">
        <v>1</v>
      </c>
      <c r="D34" s="64">
        <v>2</v>
      </c>
      <c r="E34" s="125"/>
      <c r="F34" s="65" t="str">
        <f>IF(E34&gt;0,ROUND(D34*E34,2),"UPISATI JEDINIČNU CIJENU")</f>
        <v>UPISATI JEDINIČNU CIJENU</v>
      </c>
    </row>
    <row r="35" spans="1:6">
      <c r="A35" s="50"/>
      <c r="B35" s="56" t="s">
        <v>43</v>
      </c>
      <c r="C35" s="52"/>
      <c r="D35" s="53"/>
      <c r="E35" s="123"/>
      <c r="F35" s="54"/>
    </row>
    <row r="36" spans="1:6" ht="63.75">
      <c r="A36" s="50"/>
      <c r="B36" s="57" t="s">
        <v>57</v>
      </c>
      <c r="C36" s="58"/>
      <c r="D36" s="59"/>
      <c r="E36" s="124"/>
      <c r="F36" s="60"/>
    </row>
    <row r="37" spans="1:6" ht="38.25">
      <c r="A37" s="50"/>
      <c r="B37" s="57" t="s">
        <v>73</v>
      </c>
      <c r="C37" s="58"/>
      <c r="D37" s="59"/>
      <c r="E37" s="124"/>
      <c r="F37" s="60"/>
    </row>
    <row r="38" spans="1:6" ht="114.75">
      <c r="A38" s="50"/>
      <c r="B38" s="57" t="s">
        <v>75</v>
      </c>
      <c r="C38" s="58"/>
      <c r="D38" s="59"/>
      <c r="E38" s="124"/>
      <c r="F38" s="60"/>
    </row>
    <row r="39" spans="1:6" ht="25.5">
      <c r="A39" s="61">
        <v>11</v>
      </c>
      <c r="B39" s="69" t="s">
        <v>54</v>
      </c>
      <c r="C39" s="63" t="s">
        <v>1</v>
      </c>
      <c r="D39" s="64">
        <v>1</v>
      </c>
      <c r="E39" s="125"/>
      <c r="F39" s="65" t="str">
        <f>IF(E39&gt;0,ROUND(D39*E39,2),"UPISATI JEDINIČNU CIJENU")</f>
        <v>UPISATI JEDINIČNU CIJENU</v>
      </c>
    </row>
    <row r="40" spans="1:6">
      <c r="A40" s="50"/>
      <c r="B40" s="56" t="s">
        <v>43</v>
      </c>
      <c r="C40" s="52"/>
      <c r="D40" s="53"/>
      <c r="E40" s="123"/>
      <c r="F40" s="54"/>
    </row>
    <row r="41" spans="1:6" ht="76.5">
      <c r="A41" s="50"/>
      <c r="B41" s="57" t="s">
        <v>74</v>
      </c>
      <c r="C41" s="58"/>
      <c r="D41" s="59"/>
      <c r="E41" s="124"/>
      <c r="F41" s="60"/>
    </row>
    <row r="42" spans="1:6" s="49" customFormat="1">
      <c r="A42" s="70"/>
      <c r="B42" s="71"/>
      <c r="C42" s="40"/>
      <c r="D42" s="41"/>
      <c r="E42" s="126"/>
      <c r="F42" s="72"/>
    </row>
    <row r="43" spans="1:6" s="49" customFormat="1">
      <c r="A43" s="73"/>
      <c r="B43" s="74" t="s">
        <v>49</v>
      </c>
      <c r="C43" s="75"/>
      <c r="D43" s="76"/>
      <c r="E43" s="127"/>
      <c r="F43" s="77" t="str">
        <f>IF((COUNTIF(F5:F42,"UPISATI JEDINIČNU CIJENU"))&gt;0,"NISU UPISANE SVE JEDINIČNE CIJENE",(ROUND(SUM(F5:F42),2)))</f>
        <v>NISU UPISANE SVE JEDINIČNE CIJENE</v>
      </c>
    </row>
    <row r="44" spans="1:6" s="49" customFormat="1">
      <c r="A44" s="70"/>
      <c r="B44" s="71"/>
      <c r="C44" s="40"/>
      <c r="D44" s="41"/>
      <c r="E44" s="126"/>
      <c r="F44" s="72"/>
    </row>
  </sheetData>
  <sheetProtection password="C10A" sheet="1" objects="1" scenarios="1" selectLockedCells="1"/>
  <printOptions horizontalCentered="1"/>
  <pageMargins left="0.55118110236220474" right="0.55118110236220474" top="0.59055118110236227" bottom="0.59055118110236227" header="0.35433070866141736" footer="0.15748031496062992"/>
  <pageSetup paperSize="9" scale="87" firstPageNumber="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view="pageBreakPreview" zoomScale="85" zoomScaleNormal="100" zoomScaleSheetLayoutView="85" workbookViewId="0">
      <selection sqref="A1:G24"/>
    </sheetView>
  </sheetViews>
  <sheetFormatPr defaultRowHeight="12"/>
  <cols>
    <col min="1" max="1" width="9.140625" style="2"/>
    <col min="2" max="2" width="5.42578125" style="2" customWidth="1"/>
    <col min="3" max="3" width="43.5703125" style="6" bestFit="1" customWidth="1"/>
    <col min="4" max="5" width="9.140625" style="2"/>
    <col min="6" max="6" width="15.42578125" style="12" customWidth="1"/>
    <col min="7" max="8" width="9.140625" style="2"/>
    <col min="9" max="13" width="0" style="2" hidden="1" customWidth="1"/>
    <col min="14" max="14" width="9.140625" style="3"/>
    <col min="15" max="256" width="9.140625" style="2"/>
    <col min="257" max="257" width="3.85546875" style="2" customWidth="1"/>
    <col min="258" max="258" width="63.140625" style="2" customWidth="1"/>
    <col min="259" max="259" width="12.28515625" style="2" customWidth="1"/>
    <col min="260" max="269" width="0" style="2" hidden="1" customWidth="1"/>
    <col min="270" max="512" width="9.140625" style="2"/>
    <col min="513" max="513" width="3.85546875" style="2" customWidth="1"/>
    <col min="514" max="514" width="63.140625" style="2" customWidth="1"/>
    <col min="515" max="515" width="12.28515625" style="2" customWidth="1"/>
    <col min="516" max="525" width="0" style="2" hidden="1" customWidth="1"/>
    <col min="526" max="768" width="9.140625" style="2"/>
    <col min="769" max="769" width="3.85546875" style="2" customWidth="1"/>
    <col min="770" max="770" width="63.140625" style="2" customWidth="1"/>
    <col min="771" max="771" width="12.28515625" style="2" customWidth="1"/>
    <col min="772" max="781" width="0" style="2" hidden="1" customWidth="1"/>
    <col min="782" max="1024" width="9.140625" style="2"/>
    <col min="1025" max="1025" width="3.85546875" style="2" customWidth="1"/>
    <col min="1026" max="1026" width="63.140625" style="2" customWidth="1"/>
    <col min="1027" max="1027" width="12.28515625" style="2" customWidth="1"/>
    <col min="1028" max="1037" width="0" style="2" hidden="1" customWidth="1"/>
    <col min="1038" max="1280" width="9.140625" style="2"/>
    <col min="1281" max="1281" width="3.85546875" style="2" customWidth="1"/>
    <col min="1282" max="1282" width="63.140625" style="2" customWidth="1"/>
    <col min="1283" max="1283" width="12.28515625" style="2" customWidth="1"/>
    <col min="1284" max="1293" width="0" style="2" hidden="1" customWidth="1"/>
    <col min="1294" max="1536" width="9.140625" style="2"/>
    <col min="1537" max="1537" width="3.85546875" style="2" customWidth="1"/>
    <col min="1538" max="1538" width="63.140625" style="2" customWidth="1"/>
    <col min="1539" max="1539" width="12.28515625" style="2" customWidth="1"/>
    <col min="1540" max="1549" width="0" style="2" hidden="1" customWidth="1"/>
    <col min="1550" max="1792" width="9.140625" style="2"/>
    <col min="1793" max="1793" width="3.85546875" style="2" customWidth="1"/>
    <col min="1794" max="1794" width="63.140625" style="2" customWidth="1"/>
    <col min="1795" max="1795" width="12.28515625" style="2" customWidth="1"/>
    <col min="1796" max="1805" width="0" style="2" hidden="1" customWidth="1"/>
    <col min="1806" max="2048" width="9.140625" style="2"/>
    <col min="2049" max="2049" width="3.85546875" style="2" customWidth="1"/>
    <col min="2050" max="2050" width="63.140625" style="2" customWidth="1"/>
    <col min="2051" max="2051" width="12.28515625" style="2" customWidth="1"/>
    <col min="2052" max="2061" width="0" style="2" hidden="1" customWidth="1"/>
    <col min="2062" max="2304" width="9.140625" style="2"/>
    <col min="2305" max="2305" width="3.85546875" style="2" customWidth="1"/>
    <col min="2306" max="2306" width="63.140625" style="2" customWidth="1"/>
    <col min="2307" max="2307" width="12.28515625" style="2" customWidth="1"/>
    <col min="2308" max="2317" width="0" style="2" hidden="1" customWidth="1"/>
    <col min="2318" max="2560" width="9.140625" style="2"/>
    <col min="2561" max="2561" width="3.85546875" style="2" customWidth="1"/>
    <col min="2562" max="2562" width="63.140625" style="2" customWidth="1"/>
    <col min="2563" max="2563" width="12.28515625" style="2" customWidth="1"/>
    <col min="2564" max="2573" width="0" style="2" hidden="1" customWidth="1"/>
    <col min="2574" max="2816" width="9.140625" style="2"/>
    <col min="2817" max="2817" width="3.85546875" style="2" customWidth="1"/>
    <col min="2818" max="2818" width="63.140625" style="2" customWidth="1"/>
    <col min="2819" max="2819" width="12.28515625" style="2" customWidth="1"/>
    <col min="2820" max="2829" width="0" style="2" hidden="1" customWidth="1"/>
    <col min="2830" max="3072" width="9.140625" style="2"/>
    <col min="3073" max="3073" width="3.85546875" style="2" customWidth="1"/>
    <col min="3074" max="3074" width="63.140625" style="2" customWidth="1"/>
    <col min="3075" max="3075" width="12.28515625" style="2" customWidth="1"/>
    <col min="3076" max="3085" width="0" style="2" hidden="1" customWidth="1"/>
    <col min="3086" max="3328" width="9.140625" style="2"/>
    <col min="3329" max="3329" width="3.85546875" style="2" customWidth="1"/>
    <col min="3330" max="3330" width="63.140625" style="2" customWidth="1"/>
    <col min="3331" max="3331" width="12.28515625" style="2" customWidth="1"/>
    <col min="3332" max="3341" width="0" style="2" hidden="1" customWidth="1"/>
    <col min="3342" max="3584" width="9.140625" style="2"/>
    <col min="3585" max="3585" width="3.85546875" style="2" customWidth="1"/>
    <col min="3586" max="3586" width="63.140625" style="2" customWidth="1"/>
    <col min="3587" max="3587" width="12.28515625" style="2" customWidth="1"/>
    <col min="3588" max="3597" width="0" style="2" hidden="1" customWidth="1"/>
    <col min="3598" max="3840" width="9.140625" style="2"/>
    <col min="3841" max="3841" width="3.85546875" style="2" customWidth="1"/>
    <col min="3842" max="3842" width="63.140625" style="2" customWidth="1"/>
    <col min="3843" max="3843" width="12.28515625" style="2" customWidth="1"/>
    <col min="3844" max="3853" width="0" style="2" hidden="1" customWidth="1"/>
    <col min="3854" max="4096" width="9.140625" style="2"/>
    <col min="4097" max="4097" width="3.85546875" style="2" customWidth="1"/>
    <col min="4098" max="4098" width="63.140625" style="2" customWidth="1"/>
    <col min="4099" max="4099" width="12.28515625" style="2" customWidth="1"/>
    <col min="4100" max="4109" width="0" style="2" hidden="1" customWidth="1"/>
    <col min="4110" max="4352" width="9.140625" style="2"/>
    <col min="4353" max="4353" width="3.85546875" style="2" customWidth="1"/>
    <col min="4354" max="4354" width="63.140625" style="2" customWidth="1"/>
    <col min="4355" max="4355" width="12.28515625" style="2" customWidth="1"/>
    <col min="4356" max="4365" width="0" style="2" hidden="1" customWidth="1"/>
    <col min="4366" max="4608" width="9.140625" style="2"/>
    <col min="4609" max="4609" width="3.85546875" style="2" customWidth="1"/>
    <col min="4610" max="4610" width="63.140625" style="2" customWidth="1"/>
    <col min="4611" max="4611" width="12.28515625" style="2" customWidth="1"/>
    <col min="4612" max="4621" width="0" style="2" hidden="1" customWidth="1"/>
    <col min="4622" max="4864" width="9.140625" style="2"/>
    <col min="4865" max="4865" width="3.85546875" style="2" customWidth="1"/>
    <col min="4866" max="4866" width="63.140625" style="2" customWidth="1"/>
    <col min="4867" max="4867" width="12.28515625" style="2" customWidth="1"/>
    <col min="4868" max="4877" width="0" style="2" hidden="1" customWidth="1"/>
    <col min="4878" max="5120" width="9.140625" style="2"/>
    <col min="5121" max="5121" width="3.85546875" style="2" customWidth="1"/>
    <col min="5122" max="5122" width="63.140625" style="2" customWidth="1"/>
    <col min="5123" max="5123" width="12.28515625" style="2" customWidth="1"/>
    <col min="5124" max="5133" width="0" style="2" hidden="1" customWidth="1"/>
    <col min="5134" max="5376" width="9.140625" style="2"/>
    <col min="5377" max="5377" width="3.85546875" style="2" customWidth="1"/>
    <col min="5378" max="5378" width="63.140625" style="2" customWidth="1"/>
    <col min="5379" max="5379" width="12.28515625" style="2" customWidth="1"/>
    <col min="5380" max="5389" width="0" style="2" hidden="1" customWidth="1"/>
    <col min="5390" max="5632" width="9.140625" style="2"/>
    <col min="5633" max="5633" width="3.85546875" style="2" customWidth="1"/>
    <col min="5634" max="5634" width="63.140625" style="2" customWidth="1"/>
    <col min="5635" max="5635" width="12.28515625" style="2" customWidth="1"/>
    <col min="5636" max="5645" width="0" style="2" hidden="1" customWidth="1"/>
    <col min="5646" max="5888" width="9.140625" style="2"/>
    <col min="5889" max="5889" width="3.85546875" style="2" customWidth="1"/>
    <col min="5890" max="5890" width="63.140625" style="2" customWidth="1"/>
    <col min="5891" max="5891" width="12.28515625" style="2" customWidth="1"/>
    <col min="5892" max="5901" width="0" style="2" hidden="1" customWidth="1"/>
    <col min="5902" max="6144" width="9.140625" style="2"/>
    <col min="6145" max="6145" width="3.85546875" style="2" customWidth="1"/>
    <col min="6146" max="6146" width="63.140625" style="2" customWidth="1"/>
    <col min="6147" max="6147" width="12.28515625" style="2" customWidth="1"/>
    <col min="6148" max="6157" width="0" style="2" hidden="1" customWidth="1"/>
    <col min="6158" max="6400" width="9.140625" style="2"/>
    <col min="6401" max="6401" width="3.85546875" style="2" customWidth="1"/>
    <col min="6402" max="6402" width="63.140625" style="2" customWidth="1"/>
    <col min="6403" max="6403" width="12.28515625" style="2" customWidth="1"/>
    <col min="6404" max="6413" width="0" style="2" hidden="1" customWidth="1"/>
    <col min="6414" max="6656" width="9.140625" style="2"/>
    <col min="6657" max="6657" width="3.85546875" style="2" customWidth="1"/>
    <col min="6658" max="6658" width="63.140625" style="2" customWidth="1"/>
    <col min="6659" max="6659" width="12.28515625" style="2" customWidth="1"/>
    <col min="6660" max="6669" width="0" style="2" hidden="1" customWidth="1"/>
    <col min="6670" max="6912" width="9.140625" style="2"/>
    <col min="6913" max="6913" width="3.85546875" style="2" customWidth="1"/>
    <col min="6914" max="6914" width="63.140625" style="2" customWidth="1"/>
    <col min="6915" max="6915" width="12.28515625" style="2" customWidth="1"/>
    <col min="6916" max="6925" width="0" style="2" hidden="1" customWidth="1"/>
    <col min="6926" max="7168" width="9.140625" style="2"/>
    <col min="7169" max="7169" width="3.85546875" style="2" customWidth="1"/>
    <col min="7170" max="7170" width="63.140625" style="2" customWidth="1"/>
    <col min="7171" max="7171" width="12.28515625" style="2" customWidth="1"/>
    <col min="7172" max="7181" width="0" style="2" hidden="1" customWidth="1"/>
    <col min="7182" max="7424" width="9.140625" style="2"/>
    <col min="7425" max="7425" width="3.85546875" style="2" customWidth="1"/>
    <col min="7426" max="7426" width="63.140625" style="2" customWidth="1"/>
    <col min="7427" max="7427" width="12.28515625" style="2" customWidth="1"/>
    <col min="7428" max="7437" width="0" style="2" hidden="1" customWidth="1"/>
    <col min="7438" max="7680" width="9.140625" style="2"/>
    <col min="7681" max="7681" width="3.85546875" style="2" customWidth="1"/>
    <col min="7682" max="7682" width="63.140625" style="2" customWidth="1"/>
    <col min="7683" max="7683" width="12.28515625" style="2" customWidth="1"/>
    <col min="7684" max="7693" width="0" style="2" hidden="1" customWidth="1"/>
    <col min="7694" max="7936" width="9.140625" style="2"/>
    <col min="7937" max="7937" width="3.85546875" style="2" customWidth="1"/>
    <col min="7938" max="7938" width="63.140625" style="2" customWidth="1"/>
    <col min="7939" max="7939" width="12.28515625" style="2" customWidth="1"/>
    <col min="7940" max="7949" width="0" style="2" hidden="1" customWidth="1"/>
    <col min="7950" max="8192" width="9.140625" style="2"/>
    <col min="8193" max="8193" width="3.85546875" style="2" customWidth="1"/>
    <col min="8194" max="8194" width="63.140625" style="2" customWidth="1"/>
    <col min="8195" max="8195" width="12.28515625" style="2" customWidth="1"/>
    <col min="8196" max="8205" width="0" style="2" hidden="1" customWidth="1"/>
    <col min="8206" max="8448" width="9.140625" style="2"/>
    <col min="8449" max="8449" width="3.85546875" style="2" customWidth="1"/>
    <col min="8450" max="8450" width="63.140625" style="2" customWidth="1"/>
    <col min="8451" max="8451" width="12.28515625" style="2" customWidth="1"/>
    <col min="8452" max="8461" width="0" style="2" hidden="1" customWidth="1"/>
    <col min="8462" max="8704" width="9.140625" style="2"/>
    <col min="8705" max="8705" width="3.85546875" style="2" customWidth="1"/>
    <col min="8706" max="8706" width="63.140625" style="2" customWidth="1"/>
    <col min="8707" max="8707" width="12.28515625" style="2" customWidth="1"/>
    <col min="8708" max="8717" width="0" style="2" hidden="1" customWidth="1"/>
    <col min="8718" max="8960" width="9.140625" style="2"/>
    <col min="8961" max="8961" width="3.85546875" style="2" customWidth="1"/>
    <col min="8962" max="8962" width="63.140625" style="2" customWidth="1"/>
    <col min="8963" max="8963" width="12.28515625" style="2" customWidth="1"/>
    <col min="8964" max="8973" width="0" style="2" hidden="1" customWidth="1"/>
    <col min="8974" max="9216" width="9.140625" style="2"/>
    <col min="9217" max="9217" width="3.85546875" style="2" customWidth="1"/>
    <col min="9218" max="9218" width="63.140625" style="2" customWidth="1"/>
    <col min="9219" max="9219" width="12.28515625" style="2" customWidth="1"/>
    <col min="9220" max="9229" width="0" style="2" hidden="1" customWidth="1"/>
    <col min="9230" max="9472" width="9.140625" style="2"/>
    <col min="9473" max="9473" width="3.85546875" style="2" customWidth="1"/>
    <col min="9474" max="9474" width="63.140625" style="2" customWidth="1"/>
    <col min="9475" max="9475" width="12.28515625" style="2" customWidth="1"/>
    <col min="9476" max="9485" width="0" style="2" hidden="1" customWidth="1"/>
    <col min="9486" max="9728" width="9.140625" style="2"/>
    <col min="9729" max="9729" width="3.85546875" style="2" customWidth="1"/>
    <col min="9730" max="9730" width="63.140625" style="2" customWidth="1"/>
    <col min="9731" max="9731" width="12.28515625" style="2" customWidth="1"/>
    <col min="9732" max="9741" width="0" style="2" hidden="1" customWidth="1"/>
    <col min="9742" max="9984" width="9.140625" style="2"/>
    <col min="9985" max="9985" width="3.85546875" style="2" customWidth="1"/>
    <col min="9986" max="9986" width="63.140625" style="2" customWidth="1"/>
    <col min="9987" max="9987" width="12.28515625" style="2" customWidth="1"/>
    <col min="9988" max="9997" width="0" style="2" hidden="1" customWidth="1"/>
    <col min="9998" max="10240" width="9.140625" style="2"/>
    <col min="10241" max="10241" width="3.85546875" style="2" customWidth="1"/>
    <col min="10242" max="10242" width="63.140625" style="2" customWidth="1"/>
    <col min="10243" max="10243" width="12.28515625" style="2" customWidth="1"/>
    <col min="10244" max="10253" width="0" style="2" hidden="1" customWidth="1"/>
    <col min="10254" max="10496" width="9.140625" style="2"/>
    <col min="10497" max="10497" width="3.85546875" style="2" customWidth="1"/>
    <col min="10498" max="10498" width="63.140625" style="2" customWidth="1"/>
    <col min="10499" max="10499" width="12.28515625" style="2" customWidth="1"/>
    <col min="10500" max="10509" width="0" style="2" hidden="1" customWidth="1"/>
    <col min="10510" max="10752" width="9.140625" style="2"/>
    <col min="10753" max="10753" width="3.85546875" style="2" customWidth="1"/>
    <col min="10754" max="10754" width="63.140625" style="2" customWidth="1"/>
    <col min="10755" max="10755" width="12.28515625" style="2" customWidth="1"/>
    <col min="10756" max="10765" width="0" style="2" hidden="1" customWidth="1"/>
    <col min="10766" max="11008" width="9.140625" style="2"/>
    <col min="11009" max="11009" width="3.85546875" style="2" customWidth="1"/>
    <col min="11010" max="11010" width="63.140625" style="2" customWidth="1"/>
    <col min="11011" max="11011" width="12.28515625" style="2" customWidth="1"/>
    <col min="11012" max="11021" width="0" style="2" hidden="1" customWidth="1"/>
    <col min="11022" max="11264" width="9.140625" style="2"/>
    <col min="11265" max="11265" width="3.85546875" style="2" customWidth="1"/>
    <col min="11266" max="11266" width="63.140625" style="2" customWidth="1"/>
    <col min="11267" max="11267" width="12.28515625" style="2" customWidth="1"/>
    <col min="11268" max="11277" width="0" style="2" hidden="1" customWidth="1"/>
    <col min="11278" max="11520" width="9.140625" style="2"/>
    <col min="11521" max="11521" width="3.85546875" style="2" customWidth="1"/>
    <col min="11522" max="11522" width="63.140625" style="2" customWidth="1"/>
    <col min="11523" max="11523" width="12.28515625" style="2" customWidth="1"/>
    <col min="11524" max="11533" width="0" style="2" hidden="1" customWidth="1"/>
    <col min="11534" max="11776" width="9.140625" style="2"/>
    <col min="11777" max="11777" width="3.85546875" style="2" customWidth="1"/>
    <col min="11778" max="11778" width="63.140625" style="2" customWidth="1"/>
    <col min="11779" max="11779" width="12.28515625" style="2" customWidth="1"/>
    <col min="11780" max="11789" width="0" style="2" hidden="1" customWidth="1"/>
    <col min="11790" max="12032" width="9.140625" style="2"/>
    <col min="12033" max="12033" width="3.85546875" style="2" customWidth="1"/>
    <col min="12034" max="12034" width="63.140625" style="2" customWidth="1"/>
    <col min="12035" max="12035" width="12.28515625" style="2" customWidth="1"/>
    <col min="12036" max="12045" width="0" style="2" hidden="1" customWidth="1"/>
    <col min="12046" max="12288" width="9.140625" style="2"/>
    <col min="12289" max="12289" width="3.85546875" style="2" customWidth="1"/>
    <col min="12290" max="12290" width="63.140625" style="2" customWidth="1"/>
    <col min="12291" max="12291" width="12.28515625" style="2" customWidth="1"/>
    <col min="12292" max="12301" width="0" style="2" hidden="1" customWidth="1"/>
    <col min="12302" max="12544" width="9.140625" style="2"/>
    <col min="12545" max="12545" width="3.85546875" style="2" customWidth="1"/>
    <col min="12546" max="12546" width="63.140625" style="2" customWidth="1"/>
    <col min="12547" max="12547" width="12.28515625" style="2" customWidth="1"/>
    <col min="12548" max="12557" width="0" style="2" hidden="1" customWidth="1"/>
    <col min="12558" max="12800" width="9.140625" style="2"/>
    <col min="12801" max="12801" width="3.85546875" style="2" customWidth="1"/>
    <col min="12802" max="12802" width="63.140625" style="2" customWidth="1"/>
    <col min="12803" max="12803" width="12.28515625" style="2" customWidth="1"/>
    <col min="12804" max="12813" width="0" style="2" hidden="1" customWidth="1"/>
    <col min="12814" max="13056" width="9.140625" style="2"/>
    <col min="13057" max="13057" width="3.85546875" style="2" customWidth="1"/>
    <col min="13058" max="13058" width="63.140625" style="2" customWidth="1"/>
    <col min="13059" max="13059" width="12.28515625" style="2" customWidth="1"/>
    <col min="13060" max="13069" width="0" style="2" hidden="1" customWidth="1"/>
    <col min="13070" max="13312" width="9.140625" style="2"/>
    <col min="13313" max="13313" width="3.85546875" style="2" customWidth="1"/>
    <col min="13314" max="13314" width="63.140625" style="2" customWidth="1"/>
    <col min="13315" max="13315" width="12.28515625" style="2" customWidth="1"/>
    <col min="13316" max="13325" width="0" style="2" hidden="1" customWidth="1"/>
    <col min="13326" max="13568" width="9.140625" style="2"/>
    <col min="13569" max="13569" width="3.85546875" style="2" customWidth="1"/>
    <col min="13570" max="13570" width="63.140625" style="2" customWidth="1"/>
    <col min="13571" max="13571" width="12.28515625" style="2" customWidth="1"/>
    <col min="13572" max="13581" width="0" style="2" hidden="1" customWidth="1"/>
    <col min="13582" max="13824" width="9.140625" style="2"/>
    <col min="13825" max="13825" width="3.85546875" style="2" customWidth="1"/>
    <col min="13826" max="13826" width="63.140625" style="2" customWidth="1"/>
    <col min="13827" max="13827" width="12.28515625" style="2" customWidth="1"/>
    <col min="13828" max="13837" width="0" style="2" hidden="1" customWidth="1"/>
    <col min="13838" max="14080" width="9.140625" style="2"/>
    <col min="14081" max="14081" width="3.85546875" style="2" customWidth="1"/>
    <col min="14082" max="14082" width="63.140625" style="2" customWidth="1"/>
    <col min="14083" max="14083" width="12.28515625" style="2" customWidth="1"/>
    <col min="14084" max="14093" width="0" style="2" hidden="1" customWidth="1"/>
    <col min="14094" max="14336" width="9.140625" style="2"/>
    <col min="14337" max="14337" width="3.85546875" style="2" customWidth="1"/>
    <col min="14338" max="14338" width="63.140625" style="2" customWidth="1"/>
    <col min="14339" max="14339" width="12.28515625" style="2" customWidth="1"/>
    <col min="14340" max="14349" width="0" style="2" hidden="1" customWidth="1"/>
    <col min="14350" max="14592" width="9.140625" style="2"/>
    <col min="14593" max="14593" width="3.85546875" style="2" customWidth="1"/>
    <col min="14594" max="14594" width="63.140625" style="2" customWidth="1"/>
    <col min="14595" max="14595" width="12.28515625" style="2" customWidth="1"/>
    <col min="14596" max="14605" width="0" style="2" hidden="1" customWidth="1"/>
    <col min="14606" max="14848" width="9.140625" style="2"/>
    <col min="14849" max="14849" width="3.85546875" style="2" customWidth="1"/>
    <col min="14850" max="14850" width="63.140625" style="2" customWidth="1"/>
    <col min="14851" max="14851" width="12.28515625" style="2" customWidth="1"/>
    <col min="14852" max="14861" width="0" style="2" hidden="1" customWidth="1"/>
    <col min="14862" max="15104" width="9.140625" style="2"/>
    <col min="15105" max="15105" width="3.85546875" style="2" customWidth="1"/>
    <col min="15106" max="15106" width="63.140625" style="2" customWidth="1"/>
    <col min="15107" max="15107" width="12.28515625" style="2" customWidth="1"/>
    <col min="15108" max="15117" width="0" style="2" hidden="1" customWidth="1"/>
    <col min="15118" max="15360" width="9.140625" style="2"/>
    <col min="15361" max="15361" width="3.85546875" style="2" customWidth="1"/>
    <col min="15362" max="15362" width="63.140625" style="2" customWidth="1"/>
    <col min="15363" max="15363" width="12.28515625" style="2" customWidth="1"/>
    <col min="15364" max="15373" width="0" style="2" hidden="1" customWidth="1"/>
    <col min="15374" max="15616" width="9.140625" style="2"/>
    <col min="15617" max="15617" width="3.85546875" style="2" customWidth="1"/>
    <col min="15618" max="15618" width="63.140625" style="2" customWidth="1"/>
    <col min="15619" max="15619" width="12.28515625" style="2" customWidth="1"/>
    <col min="15620" max="15629" width="0" style="2" hidden="1" customWidth="1"/>
    <col min="15630" max="15872" width="9.140625" style="2"/>
    <col min="15873" max="15873" width="3.85546875" style="2" customWidth="1"/>
    <col min="15874" max="15874" width="63.140625" style="2" customWidth="1"/>
    <col min="15875" max="15875" width="12.28515625" style="2" customWidth="1"/>
    <col min="15876" max="15885" width="0" style="2" hidden="1" customWidth="1"/>
    <col min="15886" max="16128" width="9.140625" style="2"/>
    <col min="16129" max="16129" width="3.85546875" style="2" customWidth="1"/>
    <col min="16130" max="16130" width="63.140625" style="2" customWidth="1"/>
    <col min="16131" max="16131" width="12.28515625" style="2" customWidth="1"/>
    <col min="16132" max="16141" width="0" style="2" hidden="1" customWidth="1"/>
    <col min="16142" max="16384" width="9.140625" style="2"/>
  </cols>
  <sheetData>
    <row r="1" spans="1:14" ht="12.75">
      <c r="A1" s="84"/>
      <c r="B1" s="84"/>
      <c r="C1" s="84"/>
      <c r="D1" s="84"/>
      <c r="E1" s="84"/>
      <c r="F1" s="85"/>
      <c r="G1" s="84"/>
      <c r="H1" s="7"/>
    </row>
    <row r="2" spans="1:14" ht="15.75">
      <c r="A2" s="84"/>
      <c r="B2" s="86" t="str">
        <f>"REKAPITULACIJA"&amp;" - "&amp;Naslovnica!A23</f>
        <v>REKAPITULACIJA - TROŠKOVNIK WMS</v>
      </c>
      <c r="C2" s="86"/>
      <c r="D2" s="86"/>
      <c r="E2" s="86"/>
      <c r="F2" s="87"/>
      <c r="G2" s="86"/>
      <c r="H2" s="8"/>
    </row>
    <row r="3" spans="1:14" ht="10.5" customHeight="1">
      <c r="A3" s="84"/>
      <c r="B3" s="84"/>
      <c r="C3" s="84"/>
      <c r="D3" s="84"/>
      <c r="E3" s="84"/>
      <c r="F3" s="85"/>
      <c r="G3" s="84"/>
      <c r="H3" s="7"/>
    </row>
    <row r="4" spans="1:14" ht="9.75" customHeight="1">
      <c r="A4" s="88"/>
      <c r="B4" s="89"/>
      <c r="C4" s="89"/>
      <c r="D4" s="89"/>
      <c r="E4" s="89"/>
      <c r="F4" s="90"/>
      <c r="G4" s="89"/>
      <c r="H4" s="9"/>
    </row>
    <row r="5" spans="1:14" s="4" customFormat="1" ht="12.75">
      <c r="A5" s="89"/>
      <c r="B5" s="91" t="str">
        <f>Naslovnica!A23</f>
        <v>TROŠKOVNIK WMS</v>
      </c>
      <c r="C5" s="92"/>
      <c r="D5" s="93"/>
      <c r="E5" s="93"/>
      <c r="F5" s="94"/>
      <c r="G5" s="89"/>
      <c r="H5" s="9"/>
      <c r="N5" s="5"/>
    </row>
    <row r="6" spans="1:14" s="4" customFormat="1" ht="12.75">
      <c r="A6" s="89"/>
      <c r="B6" s="95"/>
      <c r="C6" s="95"/>
      <c r="D6" s="95"/>
      <c r="E6" s="95"/>
      <c r="F6" s="90"/>
      <c r="G6" s="89"/>
      <c r="H6" s="9"/>
      <c r="N6" s="5"/>
    </row>
    <row r="7" spans="1:14" s="4" customFormat="1" ht="12.75">
      <c r="A7" s="88"/>
      <c r="B7" s="96"/>
      <c r="C7" s="96" t="str">
        <f>WMS!B4</f>
        <v xml:space="preserve">WMS SUSTAV </v>
      </c>
      <c r="D7" s="95"/>
      <c r="E7" s="97"/>
      <c r="F7" s="90" t="str">
        <f>WMS!F43</f>
        <v>NISU UPISANE SVE JEDINIČNE CIJENE</v>
      </c>
      <c r="G7" s="88"/>
      <c r="H7" s="10"/>
      <c r="N7" s="5"/>
    </row>
    <row r="8" spans="1:14" s="4" customFormat="1" ht="12.75">
      <c r="A8" s="88"/>
      <c r="B8" s="97"/>
      <c r="C8" s="95"/>
      <c r="D8" s="95"/>
      <c r="E8" s="97"/>
      <c r="F8" s="90"/>
      <c r="G8" s="88"/>
      <c r="H8" s="10"/>
      <c r="N8" s="5"/>
    </row>
    <row r="9" spans="1:14" ht="12.75">
      <c r="A9" s="89"/>
      <c r="B9" s="95"/>
      <c r="C9" s="95"/>
      <c r="D9" s="95"/>
      <c r="E9" s="95"/>
      <c r="F9" s="90"/>
      <c r="G9" s="89"/>
      <c r="H9" s="9"/>
      <c r="I9" s="1"/>
      <c r="J9" s="1"/>
      <c r="K9" s="1"/>
      <c r="L9" s="1"/>
      <c r="M9" s="1"/>
      <c r="N9" s="1"/>
    </row>
    <row r="10" spans="1:14" ht="12.75">
      <c r="A10" s="89"/>
      <c r="B10" s="98"/>
      <c r="C10" s="98"/>
      <c r="D10" s="98"/>
      <c r="E10" s="98"/>
      <c r="F10" s="99"/>
      <c r="G10" s="89"/>
      <c r="H10" s="9"/>
    </row>
    <row r="11" spans="1:14" ht="12.75">
      <c r="A11" s="89"/>
      <c r="B11" s="95"/>
      <c r="C11" s="100" t="str">
        <f>B5</f>
        <v>TROŠKOVNIK WMS</v>
      </c>
      <c r="D11" s="100" t="s">
        <v>33</v>
      </c>
      <c r="E11" s="95"/>
      <c r="F11" s="101" t="str">
        <f>F7</f>
        <v>NISU UPISANE SVE JEDINIČNE CIJENE</v>
      </c>
      <c r="G11" s="89"/>
      <c r="H11" s="9"/>
    </row>
    <row r="12" spans="1:14" ht="12.75">
      <c r="A12" s="89"/>
      <c r="B12" s="95"/>
      <c r="C12" s="95"/>
      <c r="D12" s="95"/>
      <c r="E12" s="95"/>
      <c r="F12" s="90"/>
      <c r="G12" s="89"/>
      <c r="H12" s="9"/>
    </row>
    <row r="13" spans="1:14" ht="12.75">
      <c r="A13" s="84"/>
      <c r="B13" s="102"/>
      <c r="C13" s="102"/>
      <c r="D13" s="102"/>
      <c r="E13" s="102"/>
      <c r="F13" s="85"/>
      <c r="G13" s="84"/>
      <c r="H13" s="7"/>
    </row>
    <row r="14" spans="1:14" ht="12.75">
      <c r="A14" s="84"/>
      <c r="B14" s="102"/>
      <c r="C14" s="102"/>
      <c r="D14" s="102"/>
      <c r="E14" s="102"/>
      <c r="F14" s="85"/>
      <c r="G14" s="84"/>
      <c r="H14" s="7"/>
    </row>
    <row r="15" spans="1:14" ht="12.75">
      <c r="A15" s="89"/>
      <c r="B15" s="103" t="s">
        <v>34</v>
      </c>
      <c r="C15" s="104"/>
      <c r="D15" s="105"/>
      <c r="E15" s="105"/>
      <c r="F15" s="106"/>
      <c r="G15" s="89"/>
      <c r="H15" s="9"/>
    </row>
    <row r="16" spans="1:14" ht="12.75">
      <c r="A16" s="84"/>
      <c r="B16" s="107"/>
      <c r="C16" s="95"/>
      <c r="D16" s="95"/>
      <c r="E16" s="95"/>
      <c r="F16" s="108"/>
      <c r="G16" s="84"/>
      <c r="H16" s="7"/>
    </row>
    <row r="17" spans="1:8" ht="12.75">
      <c r="A17" s="84"/>
      <c r="B17" s="107"/>
      <c r="C17" s="95" t="str">
        <f>B5</f>
        <v>TROŠKOVNIK WMS</v>
      </c>
      <c r="D17" s="95"/>
      <c r="E17" s="95"/>
      <c r="F17" s="108" t="str">
        <f>F11</f>
        <v>NISU UPISANE SVE JEDINIČNE CIJENE</v>
      </c>
      <c r="G17" s="84"/>
      <c r="H17" s="7"/>
    </row>
    <row r="18" spans="1:8" ht="12.75">
      <c r="A18" s="84"/>
      <c r="B18" s="107"/>
      <c r="C18" s="95"/>
      <c r="D18" s="95"/>
      <c r="E18" s="95"/>
      <c r="F18" s="108"/>
      <c r="G18" s="84"/>
      <c r="H18" s="7"/>
    </row>
    <row r="19" spans="1:8" ht="12.75">
      <c r="A19" s="84"/>
      <c r="B19" s="109"/>
      <c r="C19" s="98"/>
      <c r="D19" s="98"/>
      <c r="E19" s="98"/>
      <c r="F19" s="110"/>
      <c r="G19" s="84"/>
      <c r="H19" s="7"/>
    </row>
    <row r="20" spans="1:8" ht="12.75">
      <c r="A20" s="84"/>
      <c r="B20" s="111"/>
      <c r="C20" s="105"/>
      <c r="D20" s="105"/>
      <c r="E20" s="105"/>
      <c r="F20" s="106"/>
      <c r="G20" s="84"/>
      <c r="H20" s="7"/>
    </row>
    <row r="21" spans="1:8" ht="12.75">
      <c r="A21" s="84"/>
      <c r="B21" s="112"/>
      <c r="C21" s="91" t="s">
        <v>35</v>
      </c>
      <c r="D21" s="91"/>
      <c r="E21" s="91"/>
      <c r="F21" s="113">
        <f>ROUND(SUM(F17:F18),2)</f>
        <v>0</v>
      </c>
      <c r="G21" s="84"/>
      <c r="H21" s="7"/>
    </row>
    <row r="22" spans="1:8" ht="12.75">
      <c r="A22" s="84"/>
      <c r="B22" s="114"/>
      <c r="C22" s="115"/>
      <c r="D22" s="115"/>
      <c r="E22" s="115"/>
      <c r="F22" s="116"/>
      <c r="G22" s="84"/>
      <c r="H22" s="7"/>
    </row>
    <row r="23" spans="1:8" ht="12.75">
      <c r="A23" s="84"/>
      <c r="B23" s="84"/>
      <c r="C23" s="84"/>
      <c r="D23" s="84"/>
      <c r="E23" s="84"/>
      <c r="F23" s="85"/>
      <c r="G23" s="84"/>
      <c r="H23" s="7"/>
    </row>
    <row r="24" spans="1:8" ht="12.75">
      <c r="A24" s="84"/>
      <c r="B24" s="84"/>
      <c r="C24" s="84"/>
      <c r="D24" s="84"/>
      <c r="E24" s="84"/>
      <c r="F24" s="85"/>
      <c r="G24" s="84"/>
      <c r="H24" s="7"/>
    </row>
    <row r="25" spans="1:8" ht="12.75">
      <c r="A25" s="7"/>
      <c r="B25" s="7"/>
      <c r="C25" s="7"/>
      <c r="D25" s="7"/>
      <c r="E25" s="7"/>
      <c r="F25" s="11"/>
      <c r="G25" s="7"/>
      <c r="H25" s="7"/>
    </row>
    <row r="26" spans="1:8" ht="12.75">
      <c r="A26" s="7"/>
      <c r="B26" s="7"/>
      <c r="C26" s="7"/>
      <c r="D26" s="7"/>
      <c r="E26" s="7"/>
      <c r="F26" s="11"/>
      <c r="G26" s="7"/>
      <c r="H26" s="7"/>
    </row>
    <row r="27" spans="1:8" ht="12.75">
      <c r="A27" s="7"/>
      <c r="B27" s="7"/>
      <c r="C27" s="7"/>
      <c r="D27" s="7"/>
      <c r="E27" s="7"/>
      <c r="F27" s="11"/>
      <c r="G27" s="7"/>
      <c r="H27" s="7"/>
    </row>
    <row r="28" spans="1:8" ht="12.75">
      <c r="A28" s="7"/>
      <c r="B28" s="7"/>
      <c r="C28" s="7"/>
      <c r="D28" s="7"/>
      <c r="E28" s="7"/>
      <c r="F28" s="11"/>
      <c r="G28" s="7"/>
      <c r="H28" s="7"/>
    </row>
  </sheetData>
  <sheetProtection password="C10A" sheet="1" objects="1" scenarios="1" selectLockedCells="1"/>
  <pageMargins left="0.74803149606299213" right="0.35433070866141736" top="0.78740157480314965" bottom="0.59055118110236227" header="0.51181102362204722" footer="0.15748031496062992"/>
  <pageSetup paperSize="9" scale="92" firstPageNumber="0" orientation="portrait" horizontalDpi="360" verticalDpi="360" r:id="rId1"/>
  <headerFooter alignWithMargins="0">
    <oddHeader>&amp;R&amp;"Arial,Bold"&amp;A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6</vt:i4>
      </vt:variant>
    </vt:vector>
  </HeadingPairs>
  <TitlesOfParts>
    <vt:vector size="9" baseType="lpstr">
      <vt:lpstr>Naslovnica</vt:lpstr>
      <vt:lpstr>WMS</vt:lpstr>
      <vt:lpstr>Rekapitulacija</vt:lpstr>
      <vt:lpstr>Rekapitulacija!Ispis_naslova</vt:lpstr>
      <vt:lpstr>WMS!Ispis_naslova</vt:lpstr>
      <vt:lpstr>Naslovnica!OLE_LINK7</vt:lpstr>
      <vt:lpstr>Naslovnica!Podrucje_ispisa</vt:lpstr>
      <vt:lpstr>Rekapitulacija!Podrucje_ispisa</vt:lpstr>
      <vt:lpstr>WMS!Podrucje_ispisa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Pro Mimato - Marina Maric Kahric</cp:lastModifiedBy>
  <cp:lastPrinted>2019-12-23T12:43:44Z</cp:lastPrinted>
  <dcterms:created xsi:type="dcterms:W3CDTF">2005-02-28T11:01:02Z</dcterms:created>
  <dcterms:modified xsi:type="dcterms:W3CDTF">2020-01-10T13:46:32Z</dcterms:modified>
</cp:coreProperties>
</file>