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showObjects="placeholders" showInkAnnotation="0" codeName="ThisWorkbook" autoCompressPictures="0"/>
  <mc:AlternateContent xmlns:mc="http://schemas.openxmlformats.org/markup-compatibility/2006">
    <mc:Choice Requires="x15">
      <x15ac:absPath xmlns:x15ac="http://schemas.microsoft.com/office/spreadsheetml/2010/11/ac" url="D:\Outline Dropbox\OUTLINE\5. Dijeljeno\Zagrebačka nadbiskupija\7. Provedba\0104 ŽUPA - Gračani\9. Strukturni fondovi\2. Natječajna dokumentacija\Projekti\"/>
    </mc:Choice>
  </mc:AlternateContent>
  <xr:revisionPtr revIDLastSave="0" documentId="13_ncr:1_{8B295B45-351F-4070-8ACB-FA3F6A271F60}" xr6:coauthVersionLast="47" xr6:coauthVersionMax="47" xr10:uidLastSave="{00000000-0000-0000-0000-000000000000}"/>
  <bookViews>
    <workbookView xWindow="-108" yWindow="-108" windowWidth="30936" windowHeight="17040" tabRatio="826" activeTab="2" xr2:uid="{00000000-000D-0000-FFFF-FFFF00000000}"/>
  </bookViews>
  <sheets>
    <sheet name="NASLOVNICA" sheetId="34" r:id="rId1"/>
    <sheet name="OPĆI UVJETI" sheetId="33" r:id="rId2"/>
    <sheet name="GRADJEVINSKO OBRTNIČKI" sheetId="27" r:id="rId3"/>
  </sheets>
  <externalReferences>
    <externalReference r:id="rId4"/>
    <externalReference r:id="rId5"/>
    <externalReference r:id="rId6"/>
    <externalReference r:id="rId7"/>
    <externalReference r:id="rId8"/>
  </externalReferences>
  <definedNames>
    <definedName name="__0_UKLANJANJE_SVEUKUPNO" localSheetId="1">'OPĆI UVJETI'!#REF!</definedName>
    <definedName name="_0_A_GOR">[1]REKAPITULACIJA!$F$3</definedName>
    <definedName name="_0_B_VIK">[1]REKAPITULACIJA!$F$28</definedName>
    <definedName name="_0_C_ELE">[1]REKAPITULACIJA!$F$40</definedName>
    <definedName name="_0_D_VD">[1]REKAPITULACIJA!$F$73</definedName>
    <definedName name="_0_E_STRO">[1]REKAPITULACIJA!$F$79</definedName>
    <definedName name="_0_F_SPRI">[1]REKAPITULACIJA!$F$92</definedName>
    <definedName name="_0_G_DIZALA">[1]REKAPITULACIJA!$F$99</definedName>
    <definedName name="_0_H_HORT">[1]REKAPITULACIJA!$F$101</definedName>
    <definedName name="_0_pripremni">'GRADJEVINSKO OBRTNIČKI'!$B$11</definedName>
    <definedName name="_00_brt_1">'GRADJEVINSKO OBRTNIČKI'!#REF!</definedName>
    <definedName name="_00_brt_2">'GRADJEVINSKO OBRTNIČKI'!$D$200</definedName>
    <definedName name="_00_brt_3">'GRADJEVINSKO OBRTNIČKI'!$D$210</definedName>
    <definedName name="_00_brt_4">'GRADJEVINSKO OBRTNIČKI'!#REF!</definedName>
    <definedName name="_00_brt_5">'GRADJEVINSKO OBRTNIČKI'!#REF!</definedName>
    <definedName name="_00_brt_6">'GRADJEVINSKO OBRTNIČKI'!#REF!</definedName>
    <definedName name="_01_rusenja">'GRADJEVINSKO OBRTNIČKI'!#REF!</definedName>
    <definedName name="_02_Zemljani">'GRADJEVINSKO OBRTNIČKI'!$B$169</definedName>
    <definedName name="_03_betoni">'GRADJEVINSKO OBRTNIČKI'!$B$183</definedName>
    <definedName name="_04_armiracki">'GRADJEVINSKO OBRTNIČKI'!$B$231</definedName>
    <definedName name="_05_izolacije">'GRADJEVINSKO OBRTNIČKI'!$B$275</definedName>
    <definedName name="_06_zidarski">'GRADJEVINSKO OBRTNIČKI'!$B$287</definedName>
    <definedName name="_07_tesarski">'GRADJEVINSKO OBRTNIČKI'!$B$305</definedName>
    <definedName name="_08_fasada">'GRADJEVINSKO OBRTNIČKI'!#REF!</definedName>
    <definedName name="_09_limarski">'GRADJEVINSKO OBRTNIČKI'!$B$336</definedName>
    <definedName name="_1_PRIPREMNI" localSheetId="1">'OPĆI UVJETI'!#REF!</definedName>
    <definedName name="_1_PRIPREMNI">'[2]0_Uklanjanje'!$F$49</definedName>
    <definedName name="_10_stolarski">'GRADJEVINSKO OBRTNIČKI'!$B$360</definedName>
    <definedName name="_11_bravarski">'GRADJEVINSKO OBRTNIČKI'!$B$373</definedName>
    <definedName name="_12_keramicarski">'GRADJEVINSKO OBRTNIČKI'!#REF!</definedName>
    <definedName name="_13_kamenarski">'GRADJEVINSKO OBRTNIČKI'!#REF!</definedName>
    <definedName name="_14_parketarski">'GRADJEVINSKO OBRTNIČKI'!#REF!</definedName>
    <definedName name="_15_podopolagački">'GRADJEVINSKO OBRTNIČKI'!#REF!</definedName>
    <definedName name="_15_uređenje_dvorišta">'GRADJEVINSKO OBRTNIČKI'!$B$412</definedName>
    <definedName name="_16_klesarski">'GRADJEVINSKO OBRTNIČKI'!$B$423</definedName>
    <definedName name="_16_soboslikarski">'GRADJEVINSKO OBRTNIČKI'!#REF!</definedName>
    <definedName name="_17_krovopokrivacki">'GRADJEVINSKO OBRTNIČKI'!$B$382</definedName>
    <definedName name="_18_ostali">'GRADJEVINSKO OBRTNIČKI'!$B$396</definedName>
    <definedName name="_2_1_INSTALACIJA" localSheetId="1">'OPĆI UVJETI'!#REF!</definedName>
    <definedName name="_2_1_INSTALACIJA">'[2]0_Uklanjanje'!#REF!</definedName>
    <definedName name="_2_2_BRAVARSKI" localSheetId="1">'OPĆI UVJETI'!#REF!</definedName>
    <definedName name="_2_2_BRAVARSKI">'[2]0_Uklanjanje'!$F$77</definedName>
    <definedName name="_2_3_STOLARSKI" localSheetId="1">'OPĆI UVJETI'!#REF!</definedName>
    <definedName name="_2_3_STOLARSKI">'[2]0_Uklanjanje'!$F$89</definedName>
    <definedName name="_3_1_pokrov" localSheetId="1">'OPĆI UVJETI'!#REF!</definedName>
    <definedName name="_3_1_pokrov">'[2]0_Uklanjanje'!$F$107</definedName>
    <definedName name="_3_2_fasada" localSheetId="1">'OPĆI UVJETI'!#REF!</definedName>
    <definedName name="_3_2_fasada">'[2]0_Uklanjanje'!$F$124</definedName>
    <definedName name="_3_3">'[2]0_Uklanjanje'!#REF!</definedName>
    <definedName name="_3_4">'[2]0_Uklanjanje'!$F$144</definedName>
    <definedName name="_3_5">'[2]0_Uklanjanje'!#REF!</definedName>
    <definedName name="_A_1_1">#REF!</definedName>
    <definedName name="_A_1_1_PRIP">#REF!</definedName>
    <definedName name="_A_1_2">#REF!</definedName>
    <definedName name="_A_1_2_RUS">#REF!</definedName>
    <definedName name="_A_1_3">#REF!</definedName>
    <definedName name="_A_1_3_ZEM">#REF!</definedName>
    <definedName name="_A_1_4">#REF!</definedName>
    <definedName name="_A_1_4_BET">#REF!</definedName>
    <definedName name="_A_1_5">#REF!</definedName>
    <definedName name="_A_1_5_ARM">#REF!</definedName>
    <definedName name="_A_1_6">#REF!</definedName>
    <definedName name="_A_1_6_ZID">#REF!</definedName>
    <definedName name="_A_1_7">#REF!</definedName>
    <definedName name="_A_1_7_IZOL">#REF!</definedName>
    <definedName name="_A_1_8">#REF!</definedName>
    <definedName name="_A_1_8_ČEL">#REF!</definedName>
    <definedName name="_A_1_9">#REF!</definedName>
    <definedName name="_A_1_9_SKE">#REF!</definedName>
    <definedName name="_A_2_1">#REF!</definedName>
    <definedName name="_A_2_1_FAS">#REF!</definedName>
    <definedName name="_A_2_10">#REF!</definedName>
    <definedName name="_A_2_10_STOL">#REF!</definedName>
    <definedName name="_A_2_11">#REF!</definedName>
    <definedName name="_A_2_11_SOBO">#REF!</definedName>
    <definedName name="_A_2_2">#REF!</definedName>
    <definedName name="_A_2_2_BRA">#REF!</definedName>
    <definedName name="_A_2_3">#REF!</definedName>
    <definedName name="_A_2_3_ALU">#REF!</definedName>
    <definedName name="_A_2_4">#REF!</definedName>
    <definedName name="_A_2_4_LIM">#REF!</definedName>
    <definedName name="_A_2_5">#REF!</definedName>
    <definedName name="_A_2_5_GK">#REF!</definedName>
    <definedName name="_A_2_6">#REF!</definedName>
    <definedName name="_A_2_6_INT">#REF!</definedName>
    <definedName name="_A_2_7">#REF!</definedName>
    <definedName name="_A_2_7_POD">#REF!</definedName>
    <definedName name="_A_2_8">#REF!</definedName>
    <definedName name="_A_2_8_PPZ">#REF!</definedName>
    <definedName name="_A_2_9">#REF!</definedName>
    <definedName name="_A_2_9_KER">#REF!</definedName>
    <definedName name="_a_gro">'GRADJEVINSKO OBRTNIČKI'!$E$449</definedName>
    <definedName name="_B_1_1">'[1]B. VODOVOD I ODVODNJA'!$I$24</definedName>
    <definedName name="_B_1_2">'[1]B. VODOVOD I ODVODNJA'!$I$116</definedName>
    <definedName name="_B_2_1">'[1]B. VODOVOD I ODVODNJA'!$I$161</definedName>
    <definedName name="_B_2_2">'[1]B. VODOVOD I ODVODNJA'!$I$195</definedName>
    <definedName name="_B_2_3">'[1]B. VODOVOD I ODVODNJA'!$I$208</definedName>
    <definedName name="_B_2_4">'[1]B. VODOVOD I ODVODNJA'!$I$346</definedName>
    <definedName name="_B_3">'[1]B. VODOVOD I ODVODNJA'!$I$400</definedName>
    <definedName name="_b_VIK">#REF!</definedName>
    <definedName name="_brtva">'GRADJEVINSKO OBRTNIČKI'!#REF!</definedName>
    <definedName name="_C_1">'[1]C. ELEKTRO INSTALACIJE'!$I$23</definedName>
    <definedName name="_C_2">'[1]C. ELEKTRO INSTALACIJE'!$I$642</definedName>
    <definedName name="_C_2_1">'[1]C. ELEKTRO INSTALACIJE'!$I$104</definedName>
    <definedName name="_C_2_2">'[1]C. ELEKTRO INSTALACIJE'!$I$349</definedName>
    <definedName name="_C_2_3">'[1]C. ELEKTRO INSTALACIJE'!$I$562</definedName>
    <definedName name="_C_2_4">'[1]C. ELEKTRO INSTALACIJE'!$I$593</definedName>
    <definedName name="_C_2_5">'[1]C. ELEKTRO INSTALACIJE'!$I$639</definedName>
    <definedName name="_C_3">'[1]C. ELEKTRO INSTALACIJE'!$I$740</definedName>
    <definedName name="_C_3_1">'[1]C. ELEKTRO INSTALACIJE'!$I$696</definedName>
    <definedName name="_C_3_2">'[1]C. ELEKTRO INSTALACIJE'!$I$738</definedName>
    <definedName name="_C_4">'[1]C. ELEKTRO INSTALACIJE'!$I$792</definedName>
    <definedName name="_C_5">'[1]C. ELEKTRO INSTALACIJE'!$I$954</definedName>
    <definedName name="_C_5_1">'[1]C. ELEKTRO INSTALACIJE'!$I$836</definedName>
    <definedName name="_C_5_2">'[1]C. ELEKTRO INSTALACIJE'!$I$858</definedName>
    <definedName name="_C_5_3">'[1]C. ELEKTRO INSTALACIJE'!$I$895</definedName>
    <definedName name="_C_5_4">'[1]C. ELEKTRO INSTALACIJE'!$I$924</definedName>
    <definedName name="_C_5_5">'[1]C. ELEKTRO INSTALACIJE'!$I$943</definedName>
    <definedName name="_C_5_6">'[1]C. ELEKTRO INSTALACIJE'!$I$951</definedName>
    <definedName name="_C_6">'[1]C. ELEKTRO INSTALACIJE'!$I$1732</definedName>
    <definedName name="_C_6_1">'[1]C. ELEKTRO INSTALACIJE'!$I$1503</definedName>
    <definedName name="_C_6_2">'[1]C. ELEKTRO INSTALACIJE'!$I$1563</definedName>
    <definedName name="_C_6_3">'[1]C. ELEKTRO INSTALACIJE'!$I$1729</definedName>
    <definedName name="_C_7">'[1]C. ELEKTRO INSTALACIJE'!$I$1778</definedName>
    <definedName name="_C_7_1">'[1]C. ELEKTRO INSTALACIJE'!$I$1754</definedName>
    <definedName name="_C_7_2">'[1]C. ELEKTRO INSTALACIJE'!$I$1775</definedName>
    <definedName name="_C_8">'[1]C. ELEKTRO INSTALACIJE'!$I$1906</definedName>
    <definedName name="_C_8_1">'[1]C. ELEKTRO INSTALACIJE'!$I$1825</definedName>
    <definedName name="_C_8_2">'[1]C. ELEKTRO INSTALACIJE'!$I$1855</definedName>
    <definedName name="_C_8_3">'[1]C. ELEKTRO INSTALACIJE'!$I$1902</definedName>
    <definedName name="_C_9">'[1]C. ELEKTRO INSTALACIJE'!$I$1919</definedName>
    <definedName name="_c_STRO">#REF!</definedName>
    <definedName name="_C_UKUPNO">'[1]C. ELEKTRO INSTALACIJE'!$I$1959</definedName>
    <definedName name="_D_1_1">'[1]D. VATRODOJAVA'!$I$19</definedName>
    <definedName name="_D_1_2">'[1]D. VATRODOJAVA'!$I$110</definedName>
    <definedName name="_D_1_3">'[1]D. VATRODOJAVA'!$I$144</definedName>
    <definedName name="_d_ELE">#REF!</definedName>
    <definedName name="_E_1">'[1]E. TERMOTEH. INSTALACIJE'!$I$108</definedName>
    <definedName name="_E_10">'[1]E. TERMOTEH. INSTALACIJE'!$I$681</definedName>
    <definedName name="_E_2">'[1]E. TERMOTEH. INSTALACIJE'!$I$188</definedName>
    <definedName name="_E_3">'[1]E. TERMOTEH. INSTALACIJE'!$I$230</definedName>
    <definedName name="_E_4">'[1]E. TERMOTEH. INSTALACIJE'!$I$322</definedName>
    <definedName name="_E_5">'[1]E. TERMOTEH. INSTALACIJE'!$I$438</definedName>
    <definedName name="_E_6">'[1]E. TERMOTEH. INSTALACIJE'!$I$501</definedName>
    <definedName name="_E_7">'[1]E. TERMOTEH. INSTALACIJE'!$I$569</definedName>
    <definedName name="_E_8">'[1]E. TERMOTEH. INSTALACIJE'!$I$615</definedName>
    <definedName name="_E_9">'[1]E. TERMOTEH. INSTALACIJE'!$I$639</definedName>
    <definedName name="_e_DIZ">#REF!</definedName>
    <definedName name="_F_1">'[1]F. INSTALACIJE SPRINKLERA '!$J$72</definedName>
    <definedName name="_F_2">'[1]F. INSTALACIJE SPRINKLERA '!$J$92</definedName>
    <definedName name="_F_3">'[1]F. INSTALACIJE SPRINKLERA '!$J$108</definedName>
    <definedName name="_F_4">'[1]F. INSTALACIJE SPRINKLERA '!$J$157</definedName>
    <definedName name="_f_TZ">#REF!</definedName>
    <definedName name="_G_1">'[1]G. DIZALA'!$I$16</definedName>
    <definedName name="_GRAĐ">#REF!</definedName>
    <definedName name="_H_1_1">'[1]H. HORTIKULTURA'!$I$16</definedName>
    <definedName name="_H_2_1">'[1]H. HORTIKULTURA'!$I$44</definedName>
    <definedName name="_H_2_2">'[1]H. HORTIKULTURA'!$I$65</definedName>
    <definedName name="_H_3_1">'[1]H. HORTIKULTURA'!$I$74</definedName>
    <definedName name="_OBRT">#REF!</definedName>
    <definedName name="_z_1210">#REF!</definedName>
    <definedName name="_z_1212">#REF!</definedName>
    <definedName name="_z_121a">#REF!</definedName>
    <definedName name="_z_121b">#REF!</definedName>
    <definedName name="_z_123a">#REF!</definedName>
    <definedName name="_z_123b">#REF!</definedName>
    <definedName name="_z_127">#REF!</definedName>
    <definedName name="_z_128">#REF!</definedName>
    <definedName name="_z_129">#REF!</definedName>
    <definedName name="AccessDatabase" hidden="1">"E:\000_NADZORI\007_Lepoglava\KZ_Lepoglava.mdb"</definedName>
    <definedName name="_xlnm.Auto_Open" localSheetId="1">[3]!Macro4</definedName>
    <definedName name="_xlnm.Auto_Open">[3]!Macro4</definedName>
    <definedName name="_xlnm.Print_Area" localSheetId="2">'GRADJEVINSKO OBRTNIČKI'!$A$1:$F$449</definedName>
    <definedName name="_xlnm.Print_Area" localSheetId="0">NASLOVNICA!$A$1:$D$21</definedName>
    <definedName name="_xlnm.Print_Area" localSheetId="1">'OPĆI UVJETI'!$A$1:$C$328</definedName>
    <definedName name="_xlnm.Print_Titles" localSheetId="2">'GRADJEVINSKO OBRTNIČKI'!#REF!</definedName>
    <definedName name="_xlnm.Print_Titles" localSheetId="1">'OPĆI UVJETI'!#REF!</definedName>
    <definedName name="ugovor">[4]Rekapitulacija!$F$16</definedName>
    <definedName name="X53_A">'[5]0-REKAPITULCIJA'!$E$5</definedName>
    <definedName name="X53_B">'[5]0-REKAPITULCIJA'!$E$7</definedName>
    <definedName name="X53_C">'[5]0-REKAPITULCIJA'!$E$9</definedName>
    <definedName name="X53_D">'[5]0-REKAPITULCIJA'!$E$11</definedName>
    <definedName name="X53_E">'[5]0-REKAPITULCIJA'!$E$13</definedName>
    <definedName name="X53_F">'[5]0-REKAPITULCIJA'!$E$15</definedName>
    <definedName name="X53_G">'[5]0-REKAPITULCIJA'!$E$17</definedName>
    <definedName name="X53_H">'[5]0-REKAPITULCIJA'!$E$19</definedName>
    <definedName name="X53_KONST">'[5]A-GOR'!$G$233:$G$235</definedName>
    <definedName name="Z_A57091C1_F04E_425C_B63A_DBB22B0B9DC8_.wvu.PrintArea" localSheetId="2" hidden="1">'GRADJEVINSKO OBRTNIČKI'!$A$1:$F$464</definedName>
    <definedName name="Z_A57091C1_F04E_425C_B63A_DBB22B0B9DC8_.wvu.PrintArea" localSheetId="1" hidden="1">'OPĆI UVJETI'!$A$1:$D$328</definedName>
    <definedName name="Z_A57091C1_F04E_425C_B63A_DBB22B0B9DC8_.wvu.PrintTitles" localSheetId="2" hidden="1">'GRADJEVINSKO OBRTNIČKI'!#REF!</definedName>
    <definedName name="Z_A57091C1_F04E_425C_B63A_DBB22B0B9DC8_.wvu.PrintTitles" localSheetId="1" hidden="1">'OPĆI UVJETI'!#REF!</definedName>
  </definedNames>
  <calcPr calcId="191029" fullPrecision="0"/>
  <customWorkbookViews>
    <customWorkbookView name="ispis" guid="{A57091C1-F04E-425C-B63A-DBB22B0B9DC8}" includeHiddenRowCol="0" maximized="1" xWindow="-8" yWindow="-8" windowWidth="1936" windowHeight="1173" tabRatio="826" activeSheetId="27" showObjects="placeholders"/>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9" i="27" l="1"/>
  <c r="F62" i="27"/>
  <c r="F66" i="27"/>
  <c r="F69" i="27"/>
  <c r="F75" i="27"/>
  <c r="F81" i="27"/>
  <c r="F80" i="27"/>
  <c r="F84" i="27"/>
  <c r="F87" i="27"/>
  <c r="F90" i="27"/>
  <c r="F97" i="27"/>
  <c r="F94" i="27"/>
  <c r="F100" i="27"/>
  <c r="F429" i="27" l="1"/>
  <c r="F431" i="27" s="1"/>
  <c r="F448" i="27" s="1"/>
  <c r="F419" i="27"/>
  <c r="F416" i="27"/>
  <c r="F408" i="27"/>
  <c r="F404" i="27"/>
  <c r="F392" i="27"/>
  <c r="F391" i="27"/>
  <c r="F387" i="27"/>
  <c r="F378" i="27"/>
  <c r="F380" i="27" s="1"/>
  <c r="F444" i="27" s="1"/>
  <c r="F370" i="27"/>
  <c r="F366" i="27"/>
  <c r="F356" i="27"/>
  <c r="F355" i="27"/>
  <c r="F351" i="27"/>
  <c r="F350" i="27"/>
  <c r="F349" i="27"/>
  <c r="F344" i="27"/>
  <c r="F341" i="27"/>
  <c r="F332" i="27"/>
  <c r="F331" i="27"/>
  <c r="F327" i="27"/>
  <c r="F326" i="27"/>
  <c r="F322" i="27"/>
  <c r="F319" i="27"/>
  <c r="F315" i="27"/>
  <c r="F312" i="27"/>
  <c r="F309" i="27"/>
  <c r="F301" i="27"/>
  <c r="F298" i="27"/>
  <c r="F294" i="27"/>
  <c r="F293" i="27"/>
  <c r="F262" i="27"/>
  <c r="F282" i="27"/>
  <c r="F279" i="27"/>
  <c r="F271" i="27"/>
  <c r="F268" i="27"/>
  <c r="F265" i="27"/>
  <c r="F251" i="27"/>
  <c r="F247" i="27"/>
  <c r="F246" i="27"/>
  <c r="F241" i="27"/>
  <c r="F236" i="27"/>
  <c r="F227" i="27"/>
  <c r="F224" i="27"/>
  <c r="F221" i="27"/>
  <c r="F219" i="27"/>
  <c r="F216" i="27"/>
  <c r="F215" i="27"/>
  <c r="F211" i="27"/>
  <c r="F210" i="27"/>
  <c r="F206" i="27"/>
  <c r="F205" i="27"/>
  <c r="F201" i="27"/>
  <c r="F200" i="27"/>
  <c r="F192" i="27"/>
  <c r="F191" i="27"/>
  <c r="F179" i="27"/>
  <c r="F176" i="27"/>
  <c r="F173" i="27"/>
  <c r="D196" i="27"/>
  <c r="F196" i="27" s="1"/>
  <c r="F165" i="27"/>
  <c r="F162" i="27"/>
  <c r="F159" i="27"/>
  <c r="F156" i="27"/>
  <c r="F152" i="27"/>
  <c r="F149" i="27"/>
  <c r="F146" i="27"/>
  <c r="F142" i="27"/>
  <c r="F137" i="27"/>
  <c r="F134" i="27"/>
  <c r="F130" i="27"/>
  <c r="F126" i="27"/>
  <c r="F123" i="27"/>
  <c r="F120" i="27"/>
  <c r="F116" i="27"/>
  <c r="F111" i="27"/>
  <c r="F108" i="27"/>
  <c r="F106" i="27"/>
  <c r="F105" i="27"/>
  <c r="F421" i="27" l="1"/>
  <c r="F447" i="27" s="1"/>
  <c r="F181" i="27"/>
  <c r="F303" i="27"/>
  <c r="F440" i="27" s="1"/>
  <c r="F253" i="27"/>
  <c r="F285" i="27"/>
  <c r="F439" i="27" s="1"/>
  <c r="F371" i="27"/>
  <c r="F443" i="27" s="1"/>
  <c r="F394" i="27"/>
  <c r="F445" i="27" s="1"/>
  <c r="F273" i="27"/>
  <c r="F438" i="27" s="1"/>
  <c r="F358" i="27"/>
  <c r="F442" i="27" s="1"/>
  <c r="F334" i="27"/>
  <c r="F441" i="27" s="1"/>
  <c r="F229" i="27"/>
  <c r="F405" i="27" l="1"/>
  <c r="F406" i="27"/>
  <c r="F407" i="27"/>
  <c r="A264" i="27"/>
  <c r="F107" i="27"/>
  <c r="F410" i="27" l="1"/>
  <c r="F446" i="27" s="1"/>
  <c r="A267" i="27"/>
  <c r="A270" i="27" s="1"/>
  <c r="A61" i="27" l="1"/>
  <c r="A64" i="27" s="1"/>
  <c r="A68" i="27" l="1"/>
  <c r="A314" i="27" l="1"/>
  <c r="A238" i="27"/>
  <c r="A317" i="27" l="1"/>
  <c r="A321" i="27" s="1"/>
  <c r="A324" i="27" s="1"/>
  <c r="A243" i="27"/>
  <c r="A249" i="27" s="1"/>
  <c r="A198" i="27"/>
  <c r="A343" i="27"/>
  <c r="A346" i="27" s="1"/>
  <c r="A203" i="27" l="1"/>
  <c r="A208" i="27" s="1"/>
  <c r="A213" i="27" s="1"/>
  <c r="A353" i="27"/>
  <c r="A329" i="27"/>
  <c r="A175" i="27"/>
  <c r="A218" i="27" l="1"/>
  <c r="A223" i="27" s="1"/>
  <c r="A226" i="27" l="1"/>
  <c r="A368" i="27"/>
  <c r="A281" i="27" l="1"/>
  <c r="A178" i="27" l="1"/>
  <c r="F435" i="27" l="1"/>
  <c r="F437" i="27"/>
  <c r="F436" i="27"/>
  <c r="F167" i="27"/>
  <c r="F434" i="27" s="1"/>
  <c r="E449" i="27" l="1"/>
  <c r="A71" i="27"/>
  <c r="A77" i="27" l="1"/>
  <c r="A83" i="27" l="1"/>
  <c r="A86" i="27" s="1"/>
  <c r="A89" i="27" s="1"/>
  <c r="A92" i="27" s="1"/>
  <c r="A96" i="27" s="1"/>
  <c r="A99" i="27" l="1"/>
  <c r="A102" i="27" s="1"/>
  <c r="A110" i="27" l="1"/>
  <c r="A113" i="27" s="1"/>
  <c r="A118" i="27" s="1"/>
  <c r="A122" i="27" s="1"/>
  <c r="A125" i="27" s="1"/>
  <c r="A128" i="27" l="1"/>
  <c r="A132" i="27" s="1"/>
  <c r="A136" i="27" s="1"/>
  <c r="A139" i="27" s="1"/>
  <c r="A144" i="27" l="1"/>
  <c r="A148" i="27" s="1"/>
  <c r="A151" i="27" s="1"/>
  <c r="A154" i="27" l="1"/>
  <c r="A158" i="27" s="1"/>
  <c r="A161" i="27" l="1"/>
  <c r="A164" i="27" s="1"/>
</calcChain>
</file>

<file path=xl/sharedStrings.xml><?xml version="1.0" encoding="utf-8"?>
<sst xmlns="http://schemas.openxmlformats.org/spreadsheetml/2006/main" count="932" uniqueCount="667">
  <si>
    <t>PE folija</t>
  </si>
  <si>
    <t>Gradilište ograditi zaštitnom ogradom, na fasadnu skelu postaviti zaštitnu tkaninu.</t>
  </si>
  <si>
    <t>Radove je obavezan izvršiti izvođač prije početka radova, a osobito je važno provesti pregled konstrukcije i ostalih elemenata koje odredi stručna osoba, kako bi se ocijenilo stanje i potrebna sanacija ili zamjena, a što je prilikom snimanja bez razgradnje i dekonstrukcije bilo nemoguće točno utvrditi.</t>
  </si>
  <si>
    <t>OPĆI  UVJETI</t>
  </si>
  <si>
    <t>PRIPREMNI RADOVI</t>
  </si>
  <si>
    <t>m2</t>
  </si>
  <si>
    <t>kom</t>
  </si>
  <si>
    <t xml:space="preserve">OPĆA NAPOMENA: </t>
  </si>
  <si>
    <t>m1</t>
  </si>
  <si>
    <t>II.</t>
  </si>
  <si>
    <t>m3</t>
  </si>
  <si>
    <t>I.</t>
  </si>
  <si>
    <t>III.</t>
  </si>
  <si>
    <t>1.</t>
  </si>
  <si>
    <t>Fasadna skela</t>
  </si>
  <si>
    <t>2.</t>
  </si>
  <si>
    <t>Zaštita otvora</t>
  </si>
  <si>
    <t>PRIPREMNI RADOVI, RUŠENJA I DEMONTAŽE</t>
  </si>
  <si>
    <t>IZOLACIJE</t>
  </si>
  <si>
    <t>ZIDARSKI RADOVI</t>
  </si>
  <si>
    <t>TESARSKI RADOVI</t>
  </si>
  <si>
    <t>OPIS RADA</t>
  </si>
  <si>
    <t>OPĆA NAPOMENA:</t>
  </si>
  <si>
    <t>Dobava, izrada i postava armature</t>
  </si>
  <si>
    <t>kg</t>
  </si>
  <si>
    <t>Pripremni radovi</t>
  </si>
  <si>
    <t>komplet</t>
  </si>
  <si>
    <t>UREĐENJE GRADILIŠTA</t>
  </si>
  <si>
    <t>Uređenje gradilišta dužan je izvođač izvesti prema shemi organizacije gradilišta koju je obavezan dostaviti uz ponudu. U organizaciji gradilišta izvođač je dužan uz ostalo posebno predvidjeti:</t>
  </si>
  <si>
    <t>Sve materijale izvođač mora redovito i pravovremeno dobaviti da ne dođe do bilo kakvog zastoja gradnje,</t>
  </si>
  <si>
    <t>Na gradilištu moraju biti poduzete sve HTZ mjere prema postojećim propisima.</t>
  </si>
  <si>
    <t>MATERIJAL</t>
  </si>
  <si>
    <t>RAD</t>
  </si>
  <si>
    <t>IZMJERE</t>
  </si>
  <si>
    <t>SKELE</t>
  </si>
  <si>
    <t>Jedinična cijena treba sadržavati:</t>
  </si>
  <si>
    <t>Demontaža gromobranske trake</t>
  </si>
  <si>
    <t>Prilikom izvođenja radova izvođač je dužan pridržavati se svih potrebnih mjera zaštite na radu i osigurati rad na siguran način.</t>
  </si>
  <si>
    <t xml:space="preserve">kom </t>
  </si>
  <si>
    <t>Pripremni radovi i iskolčenje</t>
  </si>
  <si>
    <t>BETONSKI I ARMIRANOBETONSKI RADOVI</t>
  </si>
  <si>
    <t>LIMARSKI RADOVI</t>
  </si>
  <si>
    <t xml:space="preserve">STOLARSKI RADOVI </t>
  </si>
  <si>
    <t>XV.</t>
  </si>
  <si>
    <t>OSTALI RADOVI I DOBAVE</t>
  </si>
  <si>
    <t>Demontaža stropnih ili zidnih rasvjetnih tijela</t>
  </si>
  <si>
    <t>ZEMLJANI RADOVI</t>
  </si>
  <si>
    <t xml:space="preserve">GRAĐEVINSKO OBRTNIČKI RADOVI </t>
  </si>
  <si>
    <t xml:space="preserve">Prilikom nuđenja u sve stavke sa odvozom materIjala potrebno je uključiti i propisane pristojbe koje naplaćuje gradski deponij. </t>
  </si>
  <si>
    <t>- 40x40cm</t>
  </si>
  <si>
    <t>ZEMLJANI RADOVI UKUPNO:</t>
  </si>
  <si>
    <t>BETONSKI I ARMIRANOBETONSKI RADOVI  UKUPNO:</t>
  </si>
  <si>
    <t>PRIPREMNI RADOVI, RUŠENJA I DEMONTAŽE UKUPNO:</t>
  </si>
  <si>
    <t>IV.</t>
  </si>
  <si>
    <t>V.</t>
  </si>
  <si>
    <t>IZOLACIJE UKUPNO:</t>
  </si>
  <si>
    <t>VI.</t>
  </si>
  <si>
    <t>ZIDARSKI RADOVI UKUPNO:</t>
  </si>
  <si>
    <t>VII.</t>
  </si>
  <si>
    <t>VIII.</t>
  </si>
  <si>
    <t>TESARSKI RADOVI UKUPNO:</t>
  </si>
  <si>
    <t>IX.</t>
  </si>
  <si>
    <t>Limene klupčice</t>
  </si>
  <si>
    <t>X.</t>
  </si>
  <si>
    <t>STOLARSKI RADOVI UKUPNO:</t>
  </si>
  <si>
    <t>XI.</t>
  </si>
  <si>
    <t>Sanacija pukotina -  injektiranje:</t>
  </si>
  <si>
    <t>BRAVARSKI RADOVI</t>
  </si>
  <si>
    <t>BRAVARSKI RADOVI UKUPNO:</t>
  </si>
  <si>
    <t>XII.</t>
  </si>
  <si>
    <t>XIV.</t>
  </si>
  <si>
    <t>OSTALI RADOVI I DOBAVE UKUPNO:</t>
  </si>
  <si>
    <t xml:space="preserve">ZEMLJANI RADOVI </t>
  </si>
  <si>
    <t xml:space="preserve">IZOLACIJE </t>
  </si>
  <si>
    <t xml:space="preserve">ZIDARSKI RADOVI </t>
  </si>
  <si>
    <t xml:space="preserve">TESARSKI RADOVI </t>
  </si>
  <si>
    <t xml:space="preserve">BRAVARSKI RADOVI </t>
  </si>
  <si>
    <t xml:space="preserve">OSTALI RADOVI I DOBAVE </t>
  </si>
  <si>
    <r>
      <t>·</t>
    </r>
    <r>
      <rPr>
        <sz val="7"/>
        <rFont val="Times New Roman"/>
        <family val="1"/>
        <charset val="238"/>
      </rPr>
      <t xml:space="preserve">         </t>
    </r>
    <r>
      <rPr>
        <sz val="11"/>
        <rFont val="Calibri"/>
        <family val="2"/>
        <charset val="238"/>
      </rPr>
      <t>limarija</t>
    </r>
  </si>
  <si>
    <r>
      <t>·</t>
    </r>
    <r>
      <rPr>
        <sz val="7"/>
        <rFont val="Times New Roman"/>
        <family val="1"/>
        <charset val="238"/>
      </rPr>
      <t xml:space="preserve">         </t>
    </r>
    <r>
      <rPr>
        <sz val="11"/>
        <rFont val="Calibri"/>
        <family val="2"/>
        <charset val="238"/>
      </rPr>
      <t>instalacija gromobrana</t>
    </r>
  </si>
  <si>
    <r>
      <t>·</t>
    </r>
    <r>
      <rPr>
        <sz val="7"/>
        <rFont val="Times New Roman"/>
        <family val="1"/>
        <charset val="238"/>
      </rPr>
      <t xml:space="preserve">         </t>
    </r>
    <r>
      <rPr>
        <sz val="11"/>
        <rFont val="Calibri"/>
        <family val="2"/>
        <charset val="238"/>
      </rPr>
      <t>pokrov</t>
    </r>
  </si>
  <si>
    <r>
      <t>·</t>
    </r>
    <r>
      <rPr>
        <sz val="7"/>
        <rFont val="Times New Roman"/>
        <family val="1"/>
        <charset val="238"/>
      </rPr>
      <t xml:space="preserve">         </t>
    </r>
    <r>
      <rPr>
        <sz val="11"/>
        <rFont val="Calibri"/>
        <family val="2"/>
        <charset val="238"/>
      </rPr>
      <t>oplata</t>
    </r>
  </si>
  <si>
    <r>
      <t>·</t>
    </r>
    <r>
      <rPr>
        <sz val="7"/>
        <rFont val="Times New Roman"/>
        <family val="1"/>
        <charset val="238"/>
      </rPr>
      <t xml:space="preserve">         </t>
    </r>
    <r>
      <rPr>
        <sz val="11"/>
        <rFont val="Calibri"/>
        <family val="2"/>
        <charset val="238"/>
      </rPr>
      <t>rogovi</t>
    </r>
  </si>
  <si>
    <r>
      <t>·</t>
    </r>
    <r>
      <rPr>
        <sz val="7"/>
        <rFont val="Times New Roman"/>
        <family val="1"/>
        <charset val="238"/>
      </rPr>
      <t xml:space="preserve">         </t>
    </r>
    <r>
      <rPr>
        <sz val="11"/>
        <rFont val="Calibri"/>
        <family val="2"/>
        <charset val="238"/>
      </rPr>
      <t>sljemene podrožnice</t>
    </r>
  </si>
  <si>
    <t>- propisati  redoslijed rušenja:</t>
  </si>
  <si>
    <t>- oplata daske 24 mm</t>
  </si>
  <si>
    <t>- obavezna napomena o "radu na siguran način" (HTZ)</t>
  </si>
  <si>
    <t>- prilikom razgradnje zidova, srušeni materijal se mora sukcesivno skidati sa potkrovlja (zabranjeno nagomilavanje na jednom mjestu)</t>
  </si>
  <si>
    <t>B500B</t>
  </si>
  <si>
    <t>- žbukanje fasadnog platna</t>
  </si>
  <si>
    <t>KROVOPOKRIVAČKI RADOVI</t>
  </si>
  <si>
    <t>KROVOPOKRIVAČKI RADOVI UKUPNO:</t>
  </si>
  <si>
    <t>UREĐENJE DVORIŠNOG TRGA</t>
  </si>
  <si>
    <t>UREĐENJE DVORIŠNOG TRGA UKUPNO:</t>
  </si>
  <si>
    <t>a)</t>
  </si>
  <si>
    <t>b)</t>
  </si>
  <si>
    <t>●</t>
  </si>
  <si>
    <t>Preporuka svim ponuditeljima je obilazak lokacije prije davanja ponude, a nakon potpisivanja ugovora, te prije uvođenja u posao, ponuditlj je obavezan pregledati  postojeće stanje na licu mjesta, te izradit plan aktivnosti, pripremnih radova i organizacije pristupa gradilištu.</t>
  </si>
  <si>
    <t>Radovi na zgradi izvode se u svemu prema projektu i detaljima projektanta, a sve radnje vezano za stabilnost konstrukcije potrebno je putem nadzornog inženjera ili investitora, usuglasiti s projektantom konstrukcije nakon provjere postojećeg stanja.</t>
  </si>
  <si>
    <t>Tijekom izvođenja radova potrebno je osigurati sve pomoćne i zaštitne skele, radne podove i manipulativne rampe, te pomoćne konstrukcije za pridržanje dijela zidova u fazi rušenja, a do izvedbe međukatnih konstrukcija, što se smatra uključenim u cijenu pojedine ponuđene stavke i neće se posebno obračunavati.</t>
  </si>
  <si>
    <t>- pokrov žljebnjaci na oplati i mortu (kupa kanalica)</t>
  </si>
  <si>
    <t>Ukupna cijena</t>
  </si>
  <si>
    <t>Količina</t>
  </si>
  <si>
    <t>ARMIRAČKI RADOVI I SEIZMIČKA OJAČANJA</t>
  </si>
  <si>
    <t>Pojačanje zidova - povezivanje lica zida inox šipkama</t>
  </si>
  <si>
    <t>m'</t>
  </si>
  <si>
    <t>beton</t>
  </si>
  <si>
    <t>oplata</t>
  </si>
  <si>
    <t>Skidanje betonskih opločnika</t>
  </si>
  <si>
    <t>NAPOMENA:</t>
  </si>
  <si>
    <t>U cijenu uključiti sve troškove rada, materijala i transporta!</t>
  </si>
  <si>
    <t>Izrada i postava limenih opšava na fasadnim profiliranim vijencima i okapnicama, sve prema detaljima u izvedbenom projektu, RŠ prosječno 25 cm.</t>
  </si>
  <si>
    <t>Opšav vanjskog ruba krova - rubni okapni lim</t>
  </si>
  <si>
    <t>- pokrivanje krova</t>
  </si>
  <si>
    <r>
      <t xml:space="preserve">Dobava, izrada, sječenje, savijanje postava i vezivanje armature kvalitete </t>
    </r>
    <r>
      <rPr>
        <b/>
        <sz val="11"/>
        <rFont val="Arial"/>
        <family val="2"/>
        <charset val="238"/>
      </rPr>
      <t>B500B</t>
    </r>
    <r>
      <rPr>
        <sz val="11"/>
        <rFont val="Arial"/>
        <family val="2"/>
        <charset val="238"/>
      </rPr>
      <t xml:space="preserve"> </t>
    </r>
    <r>
      <rPr>
        <b/>
        <sz val="11"/>
        <rFont val="Arial"/>
        <family val="2"/>
        <charset val="238"/>
      </rPr>
      <t>S 235 JR</t>
    </r>
    <r>
      <rPr>
        <sz val="11"/>
        <rFont val="Arial"/>
        <family val="2"/>
        <charset val="238"/>
      </rPr>
      <t>. Izrada prema statičkom računu i nacrtima savijanja armature. Količine u troškovniku računate u odnosu na m3 ugrađenog betona.Stvarne količine će se obračunavati temeljem nacrta savijanja, računajući teoretske težine. Obračun po kg ugrađene armature. Predvidivo:</t>
    </r>
  </si>
  <si>
    <t>Prije početka uklanjanja obavezno je potrebno odvojiti sve instalacije prisutne na građevini, tj. isključiti struju, vodu, kanalizaciju, plin i razne telekomunikacijske vodove.</t>
  </si>
  <si>
    <t>Kod svih radova izvođač je dužan držati se Općih  Uvjeta Troškovnika (OUT), važećih zakona i propisa iz pojedine grupe radova, tehničkih uputa pojedinih proizvođača, koji moraju biti u skladu sa HRN i EU normama.</t>
  </si>
  <si>
    <t>Jed. cijena</t>
  </si>
  <si>
    <t>Jed. mjera</t>
  </si>
  <si>
    <t xml:space="preserve">O P I S   R A D O V A </t>
  </si>
  <si>
    <t>PRIPREMNI RADOVI, RUŠENJA I DEMONTAŽE, ZAVRŠNI RADOVI</t>
  </si>
  <si>
    <t>KROVIŠTE ZVONIKA</t>
  </si>
  <si>
    <t>- sva građa od 10/10 cm do 30/30 cm</t>
  </si>
  <si>
    <t>MEĐUKATNE KONSTRUKCIJE ZVONIKA (DRVENI GREDNICI)</t>
  </si>
  <si>
    <r>
      <t>·</t>
    </r>
    <r>
      <rPr>
        <sz val="7"/>
        <rFont val="Times New Roman"/>
        <family val="1"/>
        <charset val="238"/>
      </rPr>
      <t xml:space="preserve">         </t>
    </r>
    <r>
      <rPr>
        <sz val="11"/>
        <rFont val="Calibri"/>
        <family val="2"/>
        <charset val="238"/>
      </rPr>
      <t>drvene daske debljine 24mm</t>
    </r>
  </si>
  <si>
    <r>
      <t>·</t>
    </r>
    <r>
      <rPr>
        <sz val="7"/>
        <rFont val="Times New Roman"/>
        <family val="1"/>
        <charset val="238"/>
      </rPr>
      <t xml:space="preserve">         </t>
    </r>
    <r>
      <rPr>
        <sz val="11"/>
        <rFont val="Calibri"/>
        <family val="2"/>
        <charset val="238"/>
      </rPr>
      <t>drveni grednik (grede 20/24 cm na razmaku cca 40 cm)</t>
    </r>
  </si>
  <si>
    <t>MEĐUKATNA KONSTRUKCIJA ZVONIKA (BETONSKA PLOČA)</t>
  </si>
  <si>
    <r>
      <t>·</t>
    </r>
    <r>
      <rPr>
        <sz val="7"/>
        <rFont val="Times New Roman"/>
        <family val="1"/>
        <charset val="238"/>
      </rPr>
      <t xml:space="preserve">         </t>
    </r>
    <r>
      <rPr>
        <sz val="11"/>
        <rFont val="Calibri"/>
        <family val="2"/>
        <charset val="238"/>
      </rPr>
      <t>betonska ploča debljine 10cm</t>
    </r>
  </si>
  <si>
    <t>NAPOMENE KONSTRUKTERA UZ TROŠKOVNIČKE STAVKE UKLANJANJA</t>
  </si>
  <si>
    <t>Montaža ograde i table gradilišta</t>
  </si>
  <si>
    <t>Dovođenje građevine u beznaponsko stanje</t>
  </si>
  <si>
    <t>Dovođenje građevine u beznaponsko stanje, tj. odvajanje postojećih priključnih instalacija građevine</t>
  </si>
  <si>
    <t>a) Glavni priključni elektro kabela
(otpajanje izvesti u TS-u)</t>
  </si>
  <si>
    <t>Čišćenje podesta zvonika</t>
  </si>
  <si>
    <t>Čišćenje podesta zvonika od šute i ostalog otpada, utovar i odvoz na gradski depo ili mjesto zbrinjavanja.</t>
  </si>
  <si>
    <t>Kataloški broj otpada: 17 04 04</t>
  </si>
  <si>
    <t>Zvonik</t>
  </si>
  <si>
    <t>Crkva</t>
  </si>
  <si>
    <t xml:space="preserve">Razgradnja konstrukcije krovišta zvonika po definiranom redoslijedu. Konstrukcija krovišta je crnogoričke građe. Demontirati rogove dimenzija 22/22cm u uglovima krovišta te sljemene i nazidne podrožnice. Obračun po m2 tlocrtne projekcije (brutto površina etaže). Stavka uljučuje razgradnju, te sve vertikalne i horizontalne transporte,  utovar i prijevoz na gradski deponij ili mjesto zbrinjavanja.
</t>
  </si>
  <si>
    <t>Uklanjanje daščane oplate krovišta zvonika  debljine 2,5cm. U cijenu je uključeno spuštanje demontiranog materijala, utovar u kamion te odvoz na gradsku deponiju. Obračun po m2 kose površine. Demontirani materijal sukcesivno skidati s potkrovlja - zabranjeno nagomilavanje na jednom mjestu!</t>
  </si>
  <si>
    <t>Demontaža dijela pokrova crkve</t>
  </si>
  <si>
    <t>Uklanjanje međukatnih konstrukcija zvonika</t>
  </si>
  <si>
    <t>Kataloški broj otpada: 17 01 07</t>
  </si>
  <si>
    <t>rušenje AB ploče</t>
  </si>
  <si>
    <t>Uklanjanje AB međukatne konstrukcije zvonika</t>
  </si>
  <si>
    <t>Uklanjanje stuba i podesta zvonika</t>
  </si>
  <si>
    <t>Demontaža drvenog poda kora crkve</t>
  </si>
  <si>
    <t>Demontaža fasadnih čeličnih vrata</t>
  </si>
  <si>
    <t>Veličina ~110/230 cm (prizemlje)</t>
  </si>
  <si>
    <t>Kataloški broj otpada: 17 02 01</t>
  </si>
  <si>
    <t>Demontaža stolarije - vrata</t>
  </si>
  <si>
    <t>Kataloški broj otpada: 17 01 01</t>
  </si>
  <si>
    <t>Iskop oko zidova zvonika za izvedbu temeljnih traka</t>
  </si>
  <si>
    <t>Zvona</t>
  </si>
  <si>
    <t>veliko zvono</t>
  </si>
  <si>
    <t>malo zvono</t>
  </si>
  <si>
    <t>Čelična konstrukcija</t>
  </si>
  <si>
    <t>postojeća, sastavljena od L profila</t>
  </si>
  <si>
    <t>Demontaža zvona i čelične konstrukcije</t>
  </si>
  <si>
    <t xml:space="preserve">AB temeljne trake </t>
  </si>
  <si>
    <t>AB serklaž na vrhu zvonika</t>
  </si>
  <si>
    <t>AB međupodest zvonika</t>
  </si>
  <si>
    <t>AB stepenice i podest zvonika</t>
  </si>
  <si>
    <t>inox šipke</t>
  </si>
  <si>
    <t>Pojačanje svodova crkve- FRP trake</t>
  </si>
  <si>
    <t xml:space="preserve">Sanacija nadvoja </t>
  </si>
  <si>
    <t>Sanacija oštećenih zidanih nadvoja i lukova u nosivim zidovima crkve i zvonika (L = 100 - 165 cm)</t>
  </si>
  <si>
    <t>- čišćenje sljubnica do dubine 1 cm
- ugradnja sidara Ø12 - 4 kom. po
  nadvoju/luku, u epoxi
-  žbukanje armiranom produžnom
  žbukom (FRCM mreža)</t>
  </si>
  <si>
    <t>Razgradnja vrha zidova zvonika</t>
  </si>
  <si>
    <t>Razgradnja postojećih temeljnih traka zvonika</t>
  </si>
  <si>
    <t>Dobava i polaganje PE folije, debljine 0,3 mm za novu krovnu konstrukciju zvonika te ponovnu montažu dijela krovišta crkve. Preklopi min. 10 cm. Obračun po m2 (preklopi nisu uračunati).</t>
  </si>
  <si>
    <t>Izrada krovne konstrukcije zvonika</t>
  </si>
  <si>
    <t>Ponovna montaža dijela krova crkve</t>
  </si>
  <si>
    <t xml:space="preserve">Pojačanje konstrukcije drvenog krovišta prema projektu. </t>
  </si>
  <si>
    <t xml:space="preserve">Vijci prema projektu </t>
  </si>
  <si>
    <t>Rekonstrukcija poda kora</t>
  </si>
  <si>
    <t>daske</t>
  </si>
  <si>
    <t>grede</t>
  </si>
  <si>
    <t>Dobava materijala, izrada i postava okapnog lima - na mjestu spoja zvonika i crkve, razvijene širine do 25 cm. Obračun po m' opšava</t>
  </si>
  <si>
    <t>Instalacija gromobrana</t>
  </si>
  <si>
    <t>zvonik</t>
  </si>
  <si>
    <t>crkva</t>
  </si>
  <si>
    <t>Montaža gromobranske instalacije, uključivo hvataljki, križnih i mjernih spojeva izvedene od pocinčane trake. Sav rad, materijal i transporti uključeni u cijenu.</t>
  </si>
  <si>
    <t>Montaža čelične konstrukcije i zvona</t>
  </si>
  <si>
    <t>Demontirana čelična konstrukcija sa zvonima ponovno se transportira autodizalicom ili sustavom kolotura na najvišu razinu zvonika, na novoizvedenu AB ploču.</t>
  </si>
  <si>
    <t>Vrata</t>
  </si>
  <si>
    <t>Fasadna čelična vrata</t>
  </si>
  <si>
    <t>110×230cm</t>
  </si>
  <si>
    <t>Pokrov - zvonik</t>
  </si>
  <si>
    <t>Pokrov - crkva</t>
  </si>
  <si>
    <t xml:space="preserve">Ponovna montaža dijela pokrova od glinenog crijepa - uroreni glineni crijep na krovnoj letvi.   U cijenu uključiti troškove skele za izvršenje rada.  </t>
  </si>
  <si>
    <t>Crijep</t>
  </si>
  <si>
    <t>Krovna letva</t>
  </si>
  <si>
    <t>ČELIČNA KONSTRUKCIJA</t>
  </si>
  <si>
    <t>Napomena:</t>
  </si>
  <si>
    <t>Čelična konstrukcija zvonika</t>
  </si>
  <si>
    <t>- izrada i montaža čelične konstrukcije podesta i ljestvi</t>
  </si>
  <si>
    <t>Užad za naknadno napinjanje</t>
  </si>
  <si>
    <t xml:space="preserve">Dobava i ugradnja čeličnog profila UPN200 (L = 80 cm) za prihvat čeličnog užeta, upuštenog 4 cm u lice zida. Obračun po m1 profila.                                                               </t>
  </si>
  <si>
    <t>Ponovno provođenje električne mreže po zvoniku. U cijenu uključeni kablovi, instalacijske cijevi i sav preostali materijal i rad. Obračun po m'</t>
  </si>
  <si>
    <t>Ponovno provođenje struje</t>
  </si>
  <si>
    <t>Ponovno spajanje na mrežu</t>
  </si>
  <si>
    <t>Ponovno spajanje postojećih priključnih instalacije građevine</t>
  </si>
  <si>
    <t>Glavni priključni elektro kabela</t>
  </si>
  <si>
    <t>REKAPITULACIJA - GRAĐEVINSKO OBRTNIČKI RADOVI</t>
  </si>
  <si>
    <t xml:space="preserve">Ponovno opločenje </t>
  </si>
  <si>
    <t>UVJETI  IZGRADNJE</t>
  </si>
  <si>
    <t>Izvoditelj je dužan detaljno proučiti Projekt obnove konstrukcije zgrade, koji sadrži opis i snimak postojećeg stanja, te podatke o zahtijevanim radovima.</t>
  </si>
  <si>
    <t>Prilikom izvođenja radova strogo se pridržavati mjera za sprečavanje emisije prašine i drugih opasnih tvari te postupka manipulacijom građevinskim otpadom.</t>
  </si>
  <si>
    <t>Prije početka radova obavezno je potrebno odvojiti sve instalacije prisutne na građevini, tj. isključiti struju, vodu, kanalizaciju, plin i razne telekomunikacijske vodove.</t>
  </si>
  <si>
    <t>U dogovoru sa Investitorom potrebno je odrediti mjesto za privremeno odlaganje materijala nastalog u procesu izvođenja radova.</t>
  </si>
  <si>
    <t xml:space="preserve">Za sve radove treba primjenjivati tehničke propise, građ. norme, a upotrebljeni materijal, koji izvođač dobavlja i ugrađuje, mora odgovarati standardima (HRN). Izvedba radova treba biti prema nacrtima, općim uvjetima i opisu radova, detaljima i prema pravilima zanata. Eventualna odstupanja treba prethodno dogovoriti s nadzornim inženjerom i projektantom za svaki pojedini slučaj. </t>
  </si>
  <si>
    <t>Tolerancije mjera izvedenih radova određene su uzancama zanata, odnosno prema odluci projektanta i nadzorne službe. Sva odstupanja od dogovorenih tolerantnih mjera dužan je izvođač otkloniti o svom trošku. To vrijedi za sve vrste radova, kao što su građevinski, obrtnički i montažerski, opremanje i ostali radovi.</t>
  </si>
  <si>
    <t>Uskladištenje materijala treba provesti tako da materijal bude osiguran od vlaženja i lomova, jer se samo neoštećen i kvalitetan smije ugrađivati. Ovo se odnosi na sve gotove prefabrikate, obrtničke proizvode i materijal za obrtničke radove. Vezna sredstva također moraju biti prvorazredna. Cement, opeka, kameni agregat, pijesak, bitumen i sl. treba ispitati prema važećim tehničkim propisima i ateste predočiti nadzornom inženjeru.</t>
  </si>
  <si>
    <t>Rad obuhvaća osim opisanog u troškovniku, još  i prijenose, prijevoz, dizanje, utovar i istovar materijala unutar gradilišta, pripremanje morta i betona, zaštićivanje konstrukcije od štetnih atmosferskih utjecaja, sve pomoćne radove kao: skupljanje rasutog materijala, održavanje čistoće gradilišta.</t>
  </si>
  <si>
    <t>Skele, podupore i razupore treba također predvidjeti u cjelini. Skele moraju biti u skladu s propisima HTZ. Iskopane rovove treba u načelu podupirati ako su dubine preko jednog metra. Osim toga, treba ukalkulirati sve potrebne zaštitne ograde, te rampe i mostove za prijevoz  materijala po gradnji.</t>
  </si>
  <si>
    <t>Pomoć obrtnicima i instalaterima, kojima treba osigurati prostoriju za smještaj alata i pohranu materijala, ustupanje radne snage za dubljenje, probijanje i bušenje, te popravak žbuke nakon završenih keramičarskih, kamenorezačkih, kamenarskih, parketarskih, stolarskih i bravarskih, a prije soboslikarsko-ličilačkih radova. Izvođač građevinskih radova dužan je obrtnicima i instalaterima dati potrebne skele za radove na visini većoj od dva metra.</t>
  </si>
  <si>
    <t>Provoditi čišćenje gradilišta od blata i odvođenje oborinske vode. Završni radovi, kao uklanjanje ograda i baraka te poravnanje terena.</t>
  </si>
  <si>
    <t>Izvesti krpanje žbuke, popravak obojenih ploha, te sve popravke, oštećenja koja su nastala tokom gradnje, a trebaju se obaviti u garantnom roku.</t>
  </si>
  <si>
    <t>Prethodno provoditi ispitivanje ugrađenog materijala, vodovodne instalacije, odnosno sve u vezi s dobavljanjem potrebnih atesta (nalaza).</t>
  </si>
  <si>
    <t>Svi radovi moraju biti izvedeni solidno prema opisu, izvedbenim i armaturnim nacrtima i statičkom proračunu. Sve se ovo odnosi i na radove obrtnika. Zbog toga je potrebno da izvođač  ugovara radove s obrtnicima u smislu ovih općih uvjeta.</t>
  </si>
  <si>
    <t>OPĆI  UVJETI ZA IZVOĐENJE GRAĐEVINSKIH RADOVA, PRIPREMNIH RADOVA,  UREĐENJE  GRADILIŠTA   I   POMOĆNIH  RADOVA</t>
  </si>
  <si>
    <t>Izvođač je dužan prije početka radova sprovesti sve pripremne radove da se izvođenje može nesmetano odvijati. U tu svrhu izvođač je dužan detaljno proučiti investicijsko tehničku dokumentaciju, te izvršiti potrebne računske kontrole. Potrebno je proučiti sve tehnologije izvedbe pojedinih radova radi optimalne organizacije građenja, nabavke materijala, kalkulacije i sl.</t>
  </si>
  <si>
    <t>Izvođač i njegovi kooperanti dužni su svaki dio investicijsko tehničke dokumentacije pregledati, te dati primjedbe na eventualne tehničke  probleme koji bi mogli prouzročiti slabiju kvalitetu, postojanost ugrađenih elemenata ili druge štete. U protivnom bit će dužan ovakve štete sanirati o svom trošku. Naročitu pažnju kod toga treba posvetiti usaglašavanju građevinskih i instalaterskih nacrta. Ako ustanovi neke razlike u mjerama, nedostatke ili pogreške u podlogama, dužan je pravovremeno obavijestiti nadzornog inženjera i odgovornog projektanta, te zatražiti rješenja.</t>
  </si>
  <si>
    <t xml:space="preserve">- </t>
  </si>
  <si>
    <t>Izvođač je dužan gradilište sa svim prostorijama i cijelim inventarom redovito održavati i čistiti,</t>
  </si>
  <si>
    <t>Sve otpadne materijale  (šuta, lomovi, mort, ambalaža i sl.) treba odmah odvesti. Troškove treba ukalkulirati u režiju i faktor. Ukoliko se isti neće izvršavati  investitor ima pravo čišćenja i odvoz otpada povjeriti drugome, a na teret izvođača radova,</t>
  </si>
  <si>
    <t>Izvođač je dužan bez posebne naplate osigurati investitoru i projektantu potrebnu pomoć kod obilaska gradilišta i nadzora, uzimanju uzoraka i sl., potrebnim pomagalima i ljudima,</t>
  </si>
  <si>
    <t>Pod tim nazivom se podrazumijeva samo cijena materijala tj. dobavna cijena i to kako glavnog materijala, tako i pomoćnog, veznog i slično. U tu cijenu uključena je i cijena transportnih troškova bez obzira na prijevozno sredstvo sa svim prijenosima, utovarima i istovarima, te uskladištenje i čuvanje na gradilištu od uništenja (prebacivanje, zaštita i slično). Tu je uključeno i davanje potrebnih uzoraka kod izvjesnih vrsta materijala.</t>
  </si>
  <si>
    <t xml:space="preserve">U kalkulaciji rada treba uključiti sav rad, kako glavni, tako i pomoćni, te sav unutarnji transport. Ujedno treba uključiti sav rad oko zaštite gotovih konstrukcija i dijelova objekta od štetnog utjecaja vrućine, hladnoće i slično. </t>
  </si>
  <si>
    <t xml:space="preserve">Sve lake, pokretne, pomoćne  skele,  bez obzira na visinu, ulaze u jediničnu cijenu dotičnog rada, osim fasadne skele za obradu fasade, koja se obračunava kao posebna stavka. Skela mora biti na vrijeme postavljena kako ne bi nastao zastoj u radu. Pod pojmom skela podrazumijeva se i prilaz istoj, te ograda. Kod zemljanih radova u jediničnu cijenu ulaze razupore, te mostovi za prebacivanje iskopa većih dubina. Ujedno su tu uključeni i prilazi, te mostovi za betoniranje konstrukcije i slično. </t>
  </si>
  <si>
    <t>Ukoliko nije u pojedinoj stavci dat način obračuna radova, treba se u svemu pridržavati prosječnih normi u građevinarstvu.</t>
  </si>
  <si>
    <t>FAKTORI</t>
  </si>
  <si>
    <t>Na jediničnu cijenu radne snage izvođač ima pravo zaračunati faktor prema postojećim privrednim instrumentima na osnovu zakonskih propisa. Povrh toga izvođač ima faktorom obuhvatiti i slijedeće radove, koji se neće zasebno platiti, kao naknadni rad, i to:</t>
  </si>
  <si>
    <t>kompletnu režiju gradilišta, uključujući dizalice, sitnu mehanizaciju i slično,</t>
  </si>
  <si>
    <t>najamne troškove za posuđenu mehanizaciju, koju izvođač sam ne posjeduje, a potrebna mu je pri izvođenju rada,</t>
  </si>
  <si>
    <t xml:space="preserve">sva ispitivanja materijala, </t>
  </si>
  <si>
    <t xml:space="preserve">barake za smještaj radnika i kancelarije gradilišta, </t>
  </si>
  <si>
    <t>uskladištenje materijala i elemenata za obrtničke i instalaterske radove do njihove ugradbe,</t>
  </si>
  <si>
    <t>uređenje gradilišta po završetku rada, sa otklanjanjem svih otpadaka, šute, ostataka građevnog materijala, inventara, pomoćnih objekata itd.</t>
  </si>
  <si>
    <t>Sve navedeno važi za obrtničke i instalaterske radove s tim, što izvođač graditeljskih radova prima kao naknadu određeni postotak na ime pokrića režijskih i manipulativnih troškova na fakturne iznose, a što se ima regulirati ugovorom.</t>
  </si>
  <si>
    <t xml:space="preserve">Prije početka gradnje zemljište se mora očistiti od raslinja, smeća i otpadaka. 
Tlo na mjestu građenja potrebno je isplanirati i iskolčiti. Prilikom iskopa izvođač je dužan obavijestiti geomehaničara koji mora izvršiti kontrolu svojstava tla i napraviti kontrolu statičkog proračuna. 
Potrebno je napraviti i kontrolu geometrije i kvalitete gradiva postojeće temeljne konstrukcije. Ako se ustvrdi da geometrija odstupa od pretpostavki potrebno je napraviti dodatnu kontrolu statičkog proračuna.
Sve iskope potrebno je izvesti po projektu s bočnim odsijecanjem i zaštitom bočnih strana kako ne bi došlo do urušavanja zemljišta prilikom njihova betoniranja. Sve radove, kontrolu i potvrdu parametara izvođač, geomehaničar i nadzorni inženjer su dužni upisati u građevinski dnevnik. Kod zatrpavanja i nasipanja prostora  oko temelja do nivoa tla potrebno je nasipavati i nabijati u slojevima po 30 cm. 
Na kraju je potrebno obaviti planiranje zemljišta, zatrpavanje svih jama i uklanjanje svega nepotrebnog s gradilišta.
</t>
  </si>
  <si>
    <t>BETONSKI RADOVI</t>
  </si>
  <si>
    <t>- PRIMJENJU SE I NA:</t>
  </si>
  <si>
    <t>Kod izvedbe betonskih i armirano-betonskih radova treba se u svemu pridržavati postojećih propisa, standarda te Tehničkog propisa za betonske konstrukcije (NN br. 139/09, 14/10,
125/10, 136/12) i tehničkih uvjeta propisanih projektom konstrukcije.</t>
  </si>
  <si>
    <t xml:space="preserve">a. Beton proizveden prema odredbama Tehničkog propisa za betonske konstrukcije (NN br. 139/09, 14/10, 125/10, 136/12) i ovih tehničkih uvjeta ugrađuje se u betonsku konstrukciju prema projektu, normi HRN EN 13670-1, normama na koje ta norma upućuje.
U projektu je specificiran razred tlačne čvrstoće (marka betona prema prilogu H TPBK iz NN 139/09, 14/10, 125/10 i 136/12), i to kao karakteristična vrijednost 95%-tne vjerojatnosti s kriterijima sukladnosti prema normi HRN EN 206-1. </t>
  </si>
  <si>
    <t>b. Izvođač mora prema normi HRN EN 13670:2010 prije početka ugradnje provjeriti je li beton u skladu sa zahtjevima iz projekta betonske konstrukcije, te je li tijekom transporta betona došlo do promjene njegovih svojstava koja bi bila od utjecaja na tehnička svojstva betonske konstrukcije.</t>
  </si>
  <si>
    <t>c. Kontrolni postupak utvrđivanja svojstava svježeg betona provodi se na uzorcima koji se uzimaju neposredno prije ugradnje betona u betonsku konstrukciju u skladu sa zahtjevima norme HRN EN 13670:2010 i projekta betonske konstrukcije, a najmanje pregledom svake otpremnice i vizualnom kontrolom konzistencije kod svake dopreme (svakog vozila) te kod opravdane sumnje ispitivanjem konzistencije istim postupkom kojim je ispitana u proizvodnji.</t>
  </si>
  <si>
    <t>d. Kontrolni postupak utvrđivanja tlačne čvrstoće očvrsnulog betona provodi se na uzorcima koji se uzimaju neposredno prije ugradnje betona u betonsku konstrukciju u skladu sa zahtjevima projekta betonske konstrukcije, ali ne manje od jednog uzorka za istovrsne elemente betonske konstrukcije koji se bez prekida ugrađivanja betona izvedu unutar 24 sata od betona istih iskazanih svojstava i istog proizvođača.
d.1. Ako je količina ugrađenog betona veća od 100 m³, za svakih slijedećih ugrađenih 100 m³ uzima se po jedan dodatni uzorak betona.
d.2. Podaci o istovrsnim elementima betonske konstrukcije izvedenim od betona istih  iskazanih svojstava i istog proizvođača evidentiraju se uz navođenje podataka iz otpremnice tog betona, a podaci o uzimanju uzoraka betona evidentiraju se uz obvezno navođenje oznake pojedinačnog elementa betonske konstrukcije i mjesta u elementu betonske konstrukcije na kojem se beton ugrađivao u trenutku uzimanja uzoraka. 
d.3. Kontrolni postupak utvrđivanja tlačne čvrstoće očvrsnulog betona ocjenjivanjem rezultata ispitivanja uzoraka i dokazivanje karakteristične tlačne čvrstoće betona provodi se odgovarajućom primjenom kriterija iz Dodataka B norme HRN EN 206-1 »Ispitivanje identičnosti tlačne čvrstoće«.</t>
  </si>
  <si>
    <t>e. Kontrolni postupak utvrđivanja tlačne čvrstoće očvrsnulog betona ugrađenog u pojedini elemenbetonske   konstrukcije u slučaju sumnje, provodi se kontrolnim ispitivanjem na mjestu koje se određuje natemelju podataka iz točke d.2..</t>
  </si>
  <si>
    <t xml:space="preserve">f. Za slučaj nepotvrđivanja zahtijevanog razreda tlačne čvrstoće betona treba na dijelu konstrukcije  u  koji je  ugrađen  beton  nedokazanog  razreda  tlačne   čvrstoće  provesti naknadno ispitivanje tlačne čvrstoće betona u konstrukciji prema HRN EN 12504-1  i ocjenu sukladnosti prema HRN EN 13791.
</t>
  </si>
  <si>
    <t>MATERIJAL ZA IZRADU SVJEŽEG BETONA I SVJEŽI BETON</t>
  </si>
  <si>
    <t>Cement:</t>
  </si>
  <si>
    <t xml:space="preserve">- Tehnički propis za betonske konstrukcije (NN br. 139/09, 14/10, 125/10, 136/12). Kontrola cementa provodi se u centralnoj betonari (tvornici betona), u betonari pogona za predgotovljene elemente i u betonari na gradilištu prema normi HRN EN 206-1. </t>
  </si>
  <si>
    <t xml:space="preserve">Za izradu betona predviđa se prirodno granulirani šljunak ili drobljeni agregat. Kameni agregat mora biti dovoljno čvrst i postojan, ne smije sadržavati zemljanih i organskih sastojaka, niti drugih primjesa štetnih za beton i armaturu.
</t>
  </si>
  <si>
    <t>Kameni agregat:</t>
  </si>
  <si>
    <t xml:space="preserve">- HRN EN 12620:2013 Agregati za beton (EN 12620:2013)
- HRN EN 13055-1:2003/AC:2006 Lagani agregati – 1. dio: Lagani agregati za beton, mort i mort za zalijevanje (EN 13055-1:2002/AC:2004).
</t>
  </si>
  <si>
    <t>Voda:</t>
  </si>
  <si>
    <t xml:space="preserve">- HRN EN 1008:2002 Voda za pripremu betona – Specifikacija za uzrokovanje, ispitivanje i potvrđivanje prikladnosti vode, uključujući vodu za pranje iz instalacija za otpadnu vodu u industriji betona kao vode za pripremu betona (EN 1008:2002).
</t>
  </si>
  <si>
    <t xml:space="preserve">Tehnička svojstva i drugi zahtjevi te potvrđivanje sukladnosti betona određuje se odnosno provode prema normi HRN EN 206-1:2006 Beton - 1. dio: Specifikacije, svojstva, proizvodnja i sukladnost.
Tehnička svojstva betona moraju ispunjavati opće i posebne zahtjeve bitne za krajnju namjenu betona i moraju biti specificirane prema normi HRN EN 206-1.
Uzimanje uzoraka, priprema ispitnih uzoraka i ispitivanje svojstva svježeg betona provodi se prema normama niza HRN EN 12350, a ispitivanje svojstva o čvrsnulog betona prema normama niza HRN EN 12390. 
Tehnička svojstva i drugi zahtjevi te potvrđivanje sukladnosti betona određuje se odnosno provode prema normi 
HRN EN 206-1:2006 Beton - 1. dio: Specifikacije, svojstva, proizvodnja i sukladnost.
Tehnička svojstva betona moraju ispunjavati opće i posebne zahtjeve bitne za krajnju namjenu betona i moraju biti specificirane prema normi HRN EN 206-1.
Uzimanje uzoraka, priprema ispitnih uzoraka i ispitivanje svojstva svježeg betona provodi se prema normama niza HRN EN 12350, a ispitivanje svojstva o čvrsnulog betona prema normama niza HRN EN 12390. </t>
  </si>
  <si>
    <t xml:space="preserve">Skele i oplate, uključujući njihove potpore i temelje, treba projektirati i konstruirati tako da su: 
• otporne na svako djelovanje kojem su izložene tijekom izvedbe,
• dovoljno čvrste da osiguraju zadovoljenje tolerancija uvjetovanih za konstrukciju i spriječe 
oštećivanje konstrukcije.
• oblik, funkcioniranje, izgled i trajnost stalnih radova ne smiju biti ugroženi ni oštećeni svojstvima skela i oplate te njihovim uklanjanjem.
• skele i oplate moraju zadovoljavati mjerodavne hrvatske i europske norme. </t>
  </si>
  <si>
    <t xml:space="preserve">Kontrolu kakvoće ugrađenog betona treba vršiti ovlaštena organizacija uzimanjem betona na pojedinim konstruktivnim elementima.
Dovoljno je ispitivanje tlačne čvrstoće kocaka s bridom 20 cm i starosti 28 dana. Kocke moraju biti izrađene i njegovane na način određen čl. 17 i čl. 20 PBAB.
Program uzimanja uzoraka treba izraditi organizacija koja će vršiti ispitivanje, a u dogovoru s izvođačem radova i na osnovu plana izvedbe.
(Beton  za ispitivanje mora se uzeti sa mjesta ugrađivanja u serijama od po 3 kocke. Kocke za ispitivanje potrebno je uzeti za marke betona ispod 20 na svakih 100 m³, a za marke 20 i više na svakih 50 m³ betona.)
</t>
  </si>
  <si>
    <t xml:space="preserve">a. Armatura izrađena od čelika za armiranje prema odredbama ugrađuje se u armiranu betonsku konstrukciju prema projektu betonske konstrukcije, normi HRN EN 13670, normama na koje ta upućuje. 
b. Rukovanje, skladištenje i zaštita armature treba biti u skladu sa zahtjevima tehničkih specifikacija koje se odnose na čelik za armiranje, projekta betonske konstrukcije te odredbama ovoga Priloga. 
c. Izvođač mora prema normi HRN EN 13670 prije početka ugradnje provjeriti je li armatura u skladu sa zahtjevima iz projekta betonske konstrukcije, te je li tijekom rukovanja i skladištenja armature došlo do njezinog oštećivanja, deformacije ili druge promjene koja bi bila od utjecaja na tehnička svojstva betonske konstrukcije.  </t>
  </si>
  <si>
    <t xml:space="preserve">Čelik za armiranje betona treba zadovoljavati uvjete HRN EN 10080 i uvjete projekta konstrukcije. Svaki proizvod treba biti jasno označen i prepoznatljiv.
Sidreni i spojni elementi trebaju zadovoljavati uvjete EN 1992-1-1, priznatih propisa navedenih u TPBK i uvjete projekta. </t>
  </si>
  <si>
    <t>Zidarske radove izvesti u svemu prema troškovniku. Ako koja stavka nije izvođaču jasna, mora prije ponude tražiti objašnjenje od projektanta. Eventualne izmjene materijala, te način izvedbe tokom gradnje mora se izvršiti isključivo pismenim dogovorom s projektantom i nadzornim organom.</t>
  </si>
  <si>
    <t>Sav materijal upotrebljen za zidarske radove mora odgovarati postojećim propisima i standardima.</t>
  </si>
  <si>
    <t>Puna opeka od gline - HRN B.D1.011</t>
  </si>
  <si>
    <t>Fasadna puna opeka - HRN B.D1.013</t>
  </si>
  <si>
    <t>Šuplja opeka i blokovi od gline - HRN B.D1.015</t>
  </si>
  <si>
    <t>Šuplje pregradne ploče od gline - HRN B.D1.022</t>
  </si>
  <si>
    <t>Puni blokovi od laganog betona - HRN U.N1.011</t>
  </si>
  <si>
    <t>Šuplji blokovi od laganog betona - HRN U.N1.020</t>
  </si>
  <si>
    <t>Šuplji betonski blokovi - HRN U.N1.100</t>
  </si>
  <si>
    <t>Blokovi za montažne stropove - HRN B.D1.030</t>
  </si>
  <si>
    <t>Mort za zidanje - HRN U.m².010</t>
  </si>
  <si>
    <t>Mort za žbukanje - HRN U.m².012</t>
  </si>
  <si>
    <t>Cement - HRN B.C1.010, 011, 012</t>
  </si>
  <si>
    <t>Gašeni kreč - HRN B.O1.020</t>
  </si>
  <si>
    <t>Pijesak - HRN U.m².010, 012</t>
  </si>
  <si>
    <t>Voda - HRN U.m².010</t>
  </si>
  <si>
    <t>Jedinična cijena zidarskih radova mora sadržavati:</t>
  </si>
  <si>
    <t>sav rad, uključivo prijenos, alat i mašine,</t>
  </si>
  <si>
    <t>sav materijal, uključivo vezni,</t>
  </si>
  <si>
    <t>svu potrebnu skelu, bez obzira na visinu i vrstu sa prolazima,</t>
  </si>
  <si>
    <t>transportne troškove materijala,</t>
  </si>
  <si>
    <t>potrebna oplata za zidarske svodove,</t>
  </si>
  <si>
    <t>zaštita zidova od utjecaja vrućine, hladnoće, atmosferskih nepogoda,</t>
  </si>
  <si>
    <t>čišćenje prostorija i zidnih površina po završetku zidanja, žbuke sa odvozom otpada,</t>
  </si>
  <si>
    <t>poduzimanje mjera po HTZ i drugim postojećim propisima.</t>
  </si>
  <si>
    <t>Žbukanje</t>
  </si>
  <si>
    <t>Žbukanje zidova u pogodno vrijeme i kad su zidovi  i stropovi potpuno suhi. Po velikoj zimi i vrućini treba izbjegavati žbukanje, jer tada može doći do smrzavanja odnosno pucanja uslijed sušenja. Prije žbukanja treba plohe dobro očistiti i navlažiti. Spojnice moraju biti udubljene cca 2 cm od plohe zida. Površine žbuke moraju biti glatke i ravne bez pukotina i visova. Uglovi i završeci oštri, ravni, okomiti, vodoravni ili u pravcu označenim u nacrtima. Sudar žbuka sa svim elementima ugrađenim u zid mora biti potpuno zatvoren i fino obrađen. Ploha žbuke ne smije prekoračiti ravnine ugrađenih okvira, doprozornika i dovratnika. Svi uglovi  i sudari moraju biti oštro i ravno odrezani i pod ravnim kutem izvedeni.</t>
  </si>
  <si>
    <t>Jedinična cijena kod žbukanja odnosno obrade fasade treba sadržavati:</t>
  </si>
  <si>
    <t>sav potreban rad uključujući prenose, alat i mašine, sav poteban materijal,</t>
  </si>
  <si>
    <t>svu potrebnu skelu, bez obzira na vrstu i visinu,</t>
  </si>
  <si>
    <t>kvašenje i pačokiranje površine, gdje je to po gornjem opisu potrebno, izrada uzoraka od fasadne žbuke,</t>
  </si>
  <si>
    <t xml:space="preserve">čišćenje prostorija po završenom radu sa odnosom šute, </t>
  </si>
  <si>
    <t>Ovi opći uvjeti se mijenjaju ili dopunjuju opisom pojedine stavke troškovnika.</t>
  </si>
  <si>
    <t>IZOLATERSKI RADOVI</t>
  </si>
  <si>
    <t>Sav materijal za izolaciju treba biti prvorazredne kvalitete, te odgovarati postojećim propisima i standardima HRN-i.</t>
  </si>
  <si>
    <t>hladni premaz                 - HRN U.m³.240</t>
  </si>
  <si>
    <t>vrući premaz                   -  HRN U.m³.224, 244</t>
  </si>
  <si>
    <t>ljepenka                         -  HRN U.m³.232, 221, 226</t>
  </si>
  <si>
    <t>bitumenizirana juta          - HRN A.3.026, 027</t>
  </si>
  <si>
    <t>Ukoliko je opis koje stavke izvođaču nejasan, treba pravovremeno prije predaje ponude tražiti objašnjenje od projektanta. Eventualne izmjene materijala, te način izvedbe tokom gradnje moraju se izvršiti isključivo pismenim dogovorom sa projektantom i nadzornim organom. Sve više radnje, koje neće biti na taj način utvrđene, neće se priznati u obračunu.</t>
  </si>
  <si>
    <t>Podloga za hidroizolaciju mora biti suha i čvrsta, ravna i bez šupljina na površini, te očišćena od prašine i raznih nečistoća. Svi spojevi izvedeni su potrebnim preklopima min. 10 cm, pažljivo izvesti savijanje, jer će sve manjkavosti i štete nastale lošom izvedbom izolacije snositi izvođač.</t>
  </si>
  <si>
    <t>Ukoliko se traži stavkom troškovnika materijal koji nije obuhvaćen propisima, ima se u svemu izvesti prema uputama proizvođača, te garancijom i atestima za to ovlaštenih ustanova (IGH ili sl.).</t>
  </si>
  <si>
    <t>Ukoliko se naknadno ustanovi tj. pojavi vlaga zbog nesolidne izvedbe, ne dozvoljava se krpanje, već se mora ponovno izvesti izolacija cijele površine na trošak izvođača. Izvođač mora u tom slučaju o svom trošku izvesti i popravak pojedinih građevinskih i obrtničkih radova, koji se prilikom ponovne izvedbe oštete ili moraju demontirati.</t>
  </si>
  <si>
    <t>Obračun se vrši prema postojećim normama GN 301,5.</t>
  </si>
  <si>
    <t>-          sav rad, uključivo prenose, prijevoze, grijanja itd.,</t>
  </si>
  <si>
    <t>-          sav potreban matreijal,</t>
  </si>
  <si>
    <t>-          transport,</t>
  </si>
  <si>
    <t>-          poduzimanje mjera po HTZ i drugim postojećim propisima,</t>
  </si>
  <si>
    <t>-          uklanjanje svih otpada nakon izvedenih radova.</t>
  </si>
  <si>
    <t>Prije montaže na gradilištu, izvođač je dužan izgraditi razradu detalja izrade (ugradbe) pridržavajući se pravila dobrog zanata i uvažavajući klimatske uvjete, te dati ih na ovjeru projektantu i nadzoru.</t>
  </si>
  <si>
    <t>Za atestirane detalje proizvođača nije potrebna suglasnost projektanta. Ovo se ne odnosi na posebne detalje koji su projektom već definirani.</t>
  </si>
  <si>
    <t>b) Termoizolacija</t>
  </si>
  <si>
    <t xml:space="preserve">Termoizolacija se izvodi od materijala koji imaju osobine da slabo provode toplinu (proračunom je određena vrijednost toplinske izolacije). Izvode se prema opisu troškovnika, kvalitetno i prema HRN-a, te tehničkim propisima  za toplinsku i zvučnu izolaciju. </t>
  </si>
  <si>
    <t>Prije ugradnje izolacijskih materijala potrebno je ispitati ili dokazati atestom vrijednosti koeficijanata provodljivosti topline i difuznog otpora za sve materijale koji su korišteni u proračunima prolaza topline i otpora difuziji vodene pare, na osnovu podataka danih u U.J5.600. U slučaju potrebe zamjene bilo kojeg predviđenog materijala nekim drugim, treba tražiti uz potrebne ateste suglasnost projektanta.</t>
  </si>
  <si>
    <t>Obračun radova vrši se po m² površine.</t>
  </si>
  <si>
    <t>-          sav rad i transport,</t>
  </si>
  <si>
    <t>-          sav materijal uključivo pomoćni i vezni,</t>
  </si>
  <si>
    <t>-          kompletnu ugradbu,</t>
  </si>
  <si>
    <t>-          sve zaštite od temperaturnih i atmosferskih nepovoljnih utjecaja,</t>
  </si>
  <si>
    <t>-          zaštita na radu,</t>
  </si>
  <si>
    <t>-          poravak štete na svojim i tuđim radovima,</t>
  </si>
  <si>
    <t>-          uklanjanje svih ostataka i čišćenje nakon rada.</t>
  </si>
  <si>
    <t>Ovi uvjeti mijenjaju se ili dopunjuju pojedinim stavkama troškovnika.</t>
  </si>
  <si>
    <t>IZRADA I MONTAŽA ČELIČNE KONSTRUKCIJE</t>
  </si>
  <si>
    <t>Kod izrade i montaže konstrukcije izvođač se mora držati odredbi Tehničkog propisa za čelične konstrukcije (NN br. 112/08, 125/10, 73/12, 136/12), odnosno pravila i standarda navedenih u prilozima A – F istog propisa, te tehničkih uvjeta propisanih projektom konstrukcije.</t>
  </si>
  <si>
    <t>Kako bi se osigurao traženi kvalitet, izrada i montaža konstrukcije mora se povjeriti izvoditelju koji je poznat po već izvedenim sličnim građevinama, i koja posjeduje opremu i stručni kadar za kvalitetnu izradu iste.</t>
  </si>
  <si>
    <t>Cijenom moraju biti obuhvaćeni svi troškovi vezani na nabavu i izradu ( u skladu s projektnom dokumentacijom ) kao i svi ostali potrebni (direktni i indirektni ) radovi, postupci i materijali neophodni za ispravnu izvedbu i montažu konstrukcije.</t>
  </si>
  <si>
    <t xml:space="preserve">Tehničkom dokumentacijom predviđena je vrsta i kvalitet materijala za izradu konstrukcije. Materijal druge vrste i kvalitete nego li je predviđen , može se koristiti samo po prethodnom pismenom odobrenju projektanta. Pri tome projektant daje garancije samo za stabilnost i konstruktivnu ispravnost rješenja , a sve ostale razlike u težinama, potrebne dorade i izmjene dogovaraju međusobno izvođač radova i investitor. </t>
  </si>
  <si>
    <t>Izvođač radova (izrada konstrukcije i montaža) dužan je prije početka radova na izradi  (montaži) predočiti nadzornom inženjeru:</t>
  </si>
  <si>
    <t xml:space="preserve">-  planove slijeda zavarivanja s točnim odredbama u pogledu rasporeda i   redoslijeda svakog pojedinog vara, </t>
  </si>
  <si>
    <t>-  plan montaže konstrukcije s detaljno razrađenim načinom i slijedom montaže, plan montaže mora biti prihvaćen i ovjeren od strane projektanta.</t>
  </si>
  <si>
    <t>-    ateste materijala od kojeg je izrađena,</t>
  </si>
  <si>
    <t>- ateste za spojni materijal (vijci i elektrode),</t>
  </si>
  <si>
    <t>- ateste zavarivača koji su radili na izradi čelične konstrukcije.</t>
  </si>
  <si>
    <t>Osim navedenog izvođač mora imati:</t>
  </si>
  <si>
    <t>- brojeve atesta materijala (osnovnog i spojnog) iz kojeg je  svaka pojedina pozicija izrađena</t>
  </si>
  <si>
    <t>- oznake varova s brojem atesta elektroda i oznakom zavarivača koji je to zavario.</t>
  </si>
  <si>
    <t>Limovi koji se ugrađuju trebaju biti kontrolirani ultrazvukom na dvoslojnost, a nadzorni organ može u slučaju sumnje na kvalitet materijala dati da se pojedine šarže ponovo ispitaju.</t>
  </si>
  <si>
    <t>Izvođač radova mora dati projekt tehnologije zavarivanja, imajući u vidu raspoloživu opremu i debljine elemenata koji se spajaju, a kao rezultat se moraju pojaviti spojevi čija mehanička svojstva nisu slabija od osnovnog materijala. Naročitu pozornost potrebno je obratiti na žilavost, te na koncentraciju napona uslijed zavarivanja, koji se moraju svesti na neznatne veličine. Tehnološki  postupak je dio tehničke dokumentacije i prije početka radioničkih radova moraju imati suglasnost  kontrolnog organa investitora.</t>
  </si>
  <si>
    <t>Kompletan postupak izrade mora osigurati projektirane dimenzije konstrukcije uvažavajući dopuštene tolerancije. Svi zavari moraju odgovarati kvalitetu označenom u nacrtima. Ukoliko u nacrtu nema posebne oznake zavara, podrazumijeva se da je isti  II  klase.</t>
  </si>
  <si>
    <t>Izvođač je obavezan izraditi detaljan plan tehnološkog procesa izrade koji u skladu s projektom sadrži:</t>
  </si>
  <si>
    <t>- raspored limova i radioničkih nastavaka,</t>
  </si>
  <si>
    <t>- oblik i dimenzije zavara,</t>
  </si>
  <si>
    <t>- način radioničkog sklapanja,</t>
  </si>
  <si>
    <t>- postupak zavarivanja s karakterističnim uputstvima svih faza od početka do završetka radioničkih radova.</t>
  </si>
  <si>
    <t>Poslije završenih radioničkih radova vrši se geometrijska i ostale dogovorene kontrole. Pri otpremi na gradilište izvođač je dužan da odredi mjere, kako se konstrukcija ili njeni dijelovi ne bi deformirali prilikom transporta. Konstrukcija se isporučuje potpuno oličena.</t>
  </si>
  <si>
    <t>Materijal koji se upotrebljava za nosive čelične konstrukcije mora biti u skladu s HR normama.</t>
  </si>
  <si>
    <t xml:space="preserve">I.  Vruće valjani proizvodi </t>
  </si>
  <si>
    <t>UNP profili ČN 24,         HRN C. B.  0501</t>
  </si>
  <si>
    <t>bešavne cijevi ČN 35,   HRN C. B.  0501</t>
  </si>
  <si>
    <t>čelični lim  ČN 25          HRN C. B.  0501</t>
  </si>
  <si>
    <t>ANTIKOROZIVNA ZAŠTITA</t>
  </si>
  <si>
    <t>Antikorozivnu zaštitu izvesti za klasu 2 i sistem zaštite 2  (konstrukcija zgrada, uređaja, stupova, cjevovoda, rezervoara i slično u otvorenom prostoru, za sredine s industrijskim atmosferskim uvjetima).</t>
  </si>
  <si>
    <t>Priprema površina:</t>
  </si>
  <si>
    <t>Ukoliko je potrebno, površine prvo odmastiti, a zatim izvršiti čišćenje pjeskarenjem - mlazom abraziva do stupnja 2.5 prema švedskom standardu SIS 055900/1967. Manje i teško dostupne površine mogu se očistiti ručno rotacionim četkama.</t>
  </si>
  <si>
    <t>Premazi:</t>
  </si>
  <si>
    <t>Svi premazi se nanose u radionici slijedećim redoslijedom:</t>
  </si>
  <si>
    <t>- prvi osnovni premaz na temelju cinkovog oksida</t>
  </si>
  <si>
    <t>- drugi osnovni premaz na temelju željeznog oksida</t>
  </si>
  <si>
    <t>- prvi završni alkidni premaz</t>
  </si>
  <si>
    <t>- drugi završni alkidni premaz</t>
  </si>
  <si>
    <t xml:space="preserve">Debljina suhog zaštitnog filma mora minimalno iznositi   t  = 30+30+40+30 = 130 mm. </t>
  </si>
  <si>
    <t>Radovi na premazivanu ne smiju se izvoditi ako je :</t>
  </si>
  <si>
    <t>1. čelična površina vlažna</t>
  </si>
  <si>
    <t>2. relativna vlažnost zraka iznad 60%</t>
  </si>
  <si>
    <t>3. pijesak ili prašina nanijeta na svježe premazanu površinu</t>
  </si>
  <si>
    <t>4. temperatura zraka ispod +5° ili iznad + 40°</t>
  </si>
  <si>
    <t>Prvi osnovni premaz se u pravilu nanosi u radionici neposredno nakon pripreme čelične površine.</t>
  </si>
  <si>
    <t>Prije nanošenja slijedećeg sloja oštećeni dijelovi moraju se ponovo očistiti i premazati istim slojem premaznog sredstva.</t>
  </si>
  <si>
    <t>Za vrijeme nanošenja premaznih sredstava i kontrola njihovog stanja moraju se registrirati i unositi u dnevnik radova podaci o vlažnosti zraka, temperaturi, vjetru i atmosferskim padavinama.</t>
  </si>
  <si>
    <t xml:space="preserve">MONTAŽA ČELIČNE KONSTRUKCIJE </t>
  </si>
  <si>
    <t>Izvođač montažnih radova je obavezan izraditi projekt montaže, koji mora biti ovjeren od strane projektanta, kao i kontrolnog organa investitora.</t>
  </si>
  <si>
    <t>Za sve montažne nastavke važe opći uvjeti za izradu konstrukcije.</t>
  </si>
  <si>
    <t>Svakodnevno se mora voditi građevinski dnevnik. Mora biti osiguran brz i siguran transport svih elemenata do mjesta rada.</t>
  </si>
  <si>
    <t>Izvođač montažnih radova je dužan da pri organiziranju radova preuzme sve potrebne mjere za zaštitu postojećih javnih uređaja, objekata i postrojenja koji se nalaze na gradilištu, kao i zaštitu radnika.</t>
  </si>
  <si>
    <t>Tehnički pregled i ispitivanje čelične konstrukcije obavlja se poslije završene montaže prema tehničkim propisima za pregled  i ispitivanje nosivih čeličnih konstrukcija.</t>
  </si>
  <si>
    <t>Održavanje čelične konstrukcije:</t>
  </si>
  <si>
    <t>1.      Redovni pregled svake godine</t>
  </si>
  <si>
    <t>2.      Glavni pregled svake 10-te godine</t>
  </si>
  <si>
    <t>3.     Dopunski pregled prema potrebi</t>
  </si>
  <si>
    <t>4.     Održavanje se vrši radi sigurnosti čelične konstrukcije.</t>
  </si>
  <si>
    <t xml:space="preserve">Materijal za izradu skela mora biti potpuno ispravan. Odgovorna osoba dužna je izvršiti pregled materijala prije ugradbe. Skele moraju biti izvedene po mjerama i na način označen u statičkom računu i crtežima za skele. Izvedene skele moraju biti sposobne podnijeti  predviđeno opterećenje, moraju biti stabilne, otporne i ukrućene da se ne bi izvile, povile, prevrnule ili popustile u ma kom pravcu. </t>
  </si>
  <si>
    <t>Skele moraju biti izvedene tako da se mogu skinuti lako, bez potresa i oštećenja konstrukcije koju podupiru ili uz koju su izvedene.</t>
  </si>
  <si>
    <t>Odgovorna osoba dužna je prije upotrebe, jednom mjesečno u toku upotrebe i nakon dužeg prekida rada izvršiti pregled skele.</t>
  </si>
  <si>
    <t>Izvedba lakih pokretnih skela do 2 m¢ uključena je u standardnoj izvedbi ostalih građevinskih radova i ne obračunavaju se posebno. Pod lakim i pokretnim skelama, kao i nepokretnim, te fasadnim konzolnim skelama podrazumjevaju se skele izrađene sa svrhom da podnesu manja opterećenja radnika, alata i manjih količina materijala kod ugradbe i montaže.</t>
  </si>
  <si>
    <t>Pod nosivim skelama podrazumjevaju se skele izrađene sa svrhom da podnesu opterećenja oplate kod betonskih i armirano-betonskih radova, zidanih svodova i sličnih konstrukcija ili radi pridržavanja teških elemenata kod montaže i slično.</t>
  </si>
  <si>
    <t>Izrada skela prema opisu i pojedinim stavkama s izradom radnih podova, zaštitnih ograda (ako u pojedinim stavkama nije drugačije određeno), sidrenjem, podupiranjem i ukrućenjem skele.</t>
  </si>
  <si>
    <t>Prijenos svega potrebnog materijala (drvene građe, željeznih bešavnih cijevi, spojnih sredstava) od deponija do mjesta izrade skele, skidanje skele sa spuštanjem materijala. Čišćenje materijala, vađenje čavala, prijenos na deponiju i sortiranje.</t>
  </si>
  <si>
    <t>Izvedba svih pripremnih i pomoćnih radova na izradi skele kao: primjena odredaba važećih propisa zaštite na radu, uzimanje mjera na gradilištu, pregled prije ugradbe.</t>
  </si>
  <si>
    <t>NAČIN OBRAČUNA</t>
  </si>
  <si>
    <t>-          Lake pokretne, lake nepokretne i konzolne skele obračunavaju se po m² horizontalne projekcije skele.</t>
  </si>
  <si>
    <t>-          Prilaz na skele obračunava se po m² mjereno po visini.</t>
  </si>
  <si>
    <t>-          Zaštitne oplate na skelama obračunavaju se po m²  razvijene površine oplate.</t>
  </si>
  <si>
    <t>-          Fasadne skele obračunavaju se po m² vertikalne projekcije skele mjereno po vanjskom rubu i 1 m¢ nad najvišom površinom.</t>
  </si>
  <si>
    <t>-          Nosive skele obračunavaju se po m³ zapremnine skele, mjereno po vanjskim konturama skele.</t>
  </si>
  <si>
    <t>-          Zaštitne ograde računaju se po m¢ ograde.</t>
  </si>
  <si>
    <t>GIPSKARTONSKI I SUHOMONTAŽNI RADOVI</t>
  </si>
  <si>
    <t>Svi materijali za pregradne stijene moraju biti prvoklasni, moraju odgovarati važećim standardima, te moraju posjedovati ateste, a moraju se izvoditi prema uputama proizvođača elemenata od kojih se radovi izvode.</t>
  </si>
  <si>
    <t>STOLARSKI RADOVI</t>
  </si>
  <si>
    <t>Sav upotrebljeni materijal i finalni građevinski proizvodi moraju odgovarati postojećim tehničkim propisima i normama.</t>
  </si>
  <si>
    <t>Prilikom izvedbe stolarskih radova treba se u svemu pridržavati slijedećih propisa i normi:</t>
  </si>
  <si>
    <t>- Pravilnik o zaštiti na radu u građevinarstvu,</t>
  </si>
  <si>
    <t>- Pravilnik o tehničkim mjerama i uvjetima za završne radove u građevinarstvu,</t>
  </si>
  <si>
    <t>- Tehnički uvjeti za izvođenje stolarskih radova</t>
  </si>
  <si>
    <t>- Norme :</t>
  </si>
  <si>
    <t>- HRN D.E1.011 kvaliteta materijala za unutrašnju stolariju,</t>
  </si>
  <si>
    <t>- HRN D.E1.012 osnovni materijali za vanjsku stolariju,</t>
  </si>
  <si>
    <t>- građevna stolarija D.E1.001, 009 do 192,</t>
  </si>
  <si>
    <t>- puno drvo za izvedbu D.C5.020 do 041,</t>
  </si>
  <si>
    <t>- razne ploče za izvedbu (furnir, stolarske kombinirane) D.C5.040 do 042 i 044,</t>
  </si>
  <si>
    <t>- staklo B.E1.011, 050, 080</t>
  </si>
  <si>
    <t>- okov (brave, štitnici, spojnice, zatvarači, zasuni, prihvatne ploče, vodilice) M.K3.020 do 022; 025 do 031; 032 do 324,</t>
  </si>
  <si>
    <t>- zaštita stolarije D.T4.027, 028, 039,</t>
  </si>
  <si>
    <t>- završna obrada stolarije H.C.002, H.C1.001, 002; 010 do 034, H.C5.020, H.C6.050, H.C7.031 do 035, 050; H.C8.030 do 064, 201 do 214,</t>
  </si>
  <si>
    <t>- ljepila H.K1.041 do 045, H.K2.021 do 025, H.K8.020 do 026,</t>
  </si>
  <si>
    <t>- ispitivanje stolarije  D.E8.001 do 193, 235,</t>
  </si>
  <si>
    <t>- staklarski kit  H.C6.050</t>
  </si>
  <si>
    <t xml:space="preserve">Elemente ugrađivati po principu suhe ugradbe, sa svim potrebnim odgovarajućim letvama, sidrima i ispunom izolacionim materijalom za brtvljenje, te trajnoelastičnim kitom. Metalni dijelovi zaštićeni antikorozivno.
Sve stolarske radove potrebno je izvesti prema šemama, detaljima i uputama projektanta. Izvođač mora nuditi kompletnu izvedbu s ostakljenjem, okovom, spojnim sredstvima i vanjskom zaštitom, što sve ulazi u cijenu stavke. Izvođač radova mora izraditi detaljne nacrte za svaku poziciju i riješiti način pričvršćenja pri ugradbi, a nacrte ovjeriti kod projektanta ili nadzornog inženjera i uskladiti s ostalim projektima. Eventualne zidarske pripomoći kod ugradnje snosi izvođač stolarije, osim ako to nije drugačije navedeno. Sve mjere zidarskih otvora potrebno je OBAVEZNO prekontrolirati na građevini prije izrade stolarskih elemenata. Sva brtvljenja na spoju sa zidom izvesti PURPEN-om
</t>
  </si>
  <si>
    <t>Obrada stolarskih stavaka:</t>
  </si>
  <si>
    <t>- unutarnja vrata izvesti tipska, šperana, puna ili ostakljena; ostakljene nadsvijetla ravnim vučenim staklom,</t>
  </si>
  <si>
    <t>- pokrivne letvice i letvice za ostakljenje izvesti od punog drveta,</t>
  </si>
  <si>
    <t>- unutarnje dovratnike i vratna krila ličiti lak poluretanskim bojama, po odabiru pojektanta, sve u radionici / termo lakirnici</t>
  </si>
  <si>
    <t>U cijenu pojedine stolarske stavke ulazi:</t>
  </si>
  <si>
    <t>- izrada i ugradnja stolarskih elemenata,</t>
  </si>
  <si>
    <t>- sav vanjski i unutarnji, vertikalni i horizontalni transport,</t>
  </si>
  <si>
    <t>- ostakljenje,</t>
  </si>
  <si>
    <t>- okov i spojna sredstva,</t>
  </si>
  <si>
    <t>- ličenje i bojenje sa svim predradnjama,</t>
  </si>
  <si>
    <t xml:space="preserve">- sav sitni i spojni materijal i naknada za alat i strojeve. </t>
  </si>
  <si>
    <t>- čišćenje po završrnom  radu, s odvozom vtpadaka na gradsku deponiju,</t>
  </si>
  <si>
    <t>- popravci štete na vlastitim i drugim radovima nastali zbog nepažnje,</t>
  </si>
  <si>
    <t xml:space="preserve">- troškovi zaštite na radu, </t>
  </si>
  <si>
    <t>- troškovi atesta.</t>
  </si>
  <si>
    <t>Materijal i elementi koje izvođač isporučuje i ugrađuje na objektu moraju biti u skladu sa propisima HRN-i, a oni za koje ne postoje moraju posjedovati ateste od odgovarajućih ustanova da odgovaraju predviđenoj mjeri.</t>
  </si>
  <si>
    <t>Opći građevinski čelici - HRN C.B.0.500</t>
  </si>
  <si>
    <t>Kvadratni čelici vruće valjani - HRN C.B.3.024</t>
  </si>
  <si>
    <t>Plosni čelici vruće valjani - HRN C.B.3.025</t>
  </si>
  <si>
    <t>Okrugli čelici vruće valjani - HRN C.B.021</t>
  </si>
  <si>
    <t>Čelični ravnokraki ugaonici sa zaobljenim</t>
  </si>
  <si>
    <t xml:space="preserve"> rubovima vruće valjani - HRN C.B.3.101</t>
  </si>
  <si>
    <t>Vučeni čelici tehnički propisi  za</t>
  </si>
  <si>
    <t>izradu i isporuku - HRN C.B.3.402</t>
  </si>
  <si>
    <t>Betonsko željezo okruglo vruće valjano - HRN C.K.020</t>
  </si>
  <si>
    <t>Toplovaljani rebrasti lim oblik i mjere - HRN C.B.4.114</t>
  </si>
  <si>
    <t>Čelične cijevi bez šava tehnički uvjeti</t>
  </si>
  <si>
    <t>za izradu i isporuku - HRN C.B.5.020</t>
  </si>
  <si>
    <t>Profil šipke i žica od aluminijskih legura</t>
  </si>
  <si>
    <t>i aluminija - HRN C.C.3.120</t>
  </si>
  <si>
    <t>Ravnokraki ugaonici od aluminija i</t>
  </si>
  <si>
    <t>aluminijskih legura - HRN C.C.3.202</t>
  </si>
  <si>
    <t>U-profili od aluminija i aluminijske legure - HRN C.C.3.203</t>
  </si>
  <si>
    <t>Specijalno složeni profili od aluminijskih</t>
  </si>
  <si>
    <t>legura prešani  - HRN C.C.3.220</t>
  </si>
  <si>
    <t>Limovi i trake od aluminija - HRN C.C.4.020</t>
  </si>
  <si>
    <t>Pocinčani limHRN C.B.4.081 i HRN C.E.4.020</t>
  </si>
  <si>
    <t>Čelični lim - HRN C.B.4.011 - 017, HRN C.B.4.030  i HRN C.B.4.110 - 113</t>
  </si>
  <si>
    <t>Osnovno premazno sredstvo s minijem - HRN C.T.7.326  i HRN C.T.7.327</t>
  </si>
  <si>
    <t>Osnovni minij po standardu - HRN H.C.1.023</t>
  </si>
  <si>
    <t>Cinkov kromat - HRN H.1.034</t>
  </si>
  <si>
    <t>Prilikom izrade dotičnih radova ovog troškovnika izvođač mora u potpunosti zadovoljiti uvjetima opisa pojedine stavke troškovnika, kao i propise propisane Sl. listom:</t>
  </si>
  <si>
    <t>Pravilnik o tehničkim mjerama i uvjetima za završne radove u građevinarstvu 49/70.</t>
  </si>
  <si>
    <t>Tehničkim uvjetima za izvođenje bravarskih radova,čeličnih i aluminijskih konstrukcija.</t>
  </si>
  <si>
    <t>Tehničkih uvjeta za izvođenje radova na antikorozivnoj zaštiti.</t>
  </si>
  <si>
    <t>Pravilnik o zaštiti na radu u građevinarstvu Sl. list br.42 od 16.10.1968.</t>
  </si>
  <si>
    <t>Svih ostalih HRN-i u vezi ispitivanja prozora, vrata i okova.</t>
  </si>
  <si>
    <t>Jedinična cijena stavke ovog troškovnika pored opisanih radova svake stavke i ovih uvjeta treba obuhvatiti i sve prateće radove koji se neće posebno  naplačivati.</t>
  </si>
  <si>
    <t>Prema tehničkim uvjetima za izvođenje bravarskih radova čeličnih i aluminijskih  konstrukcija - prateći radovi ( tj. svi oni radovi koji bez posebnog navođenja spadaju u bravarske radove i obavezni su za izvođenje).</t>
  </si>
  <si>
    <t>Sve bravarske radove izvesti iz kvalitetnog materijala, a prema detaljima i ovom opisu.</t>
  </si>
  <si>
    <t>Svi spojevi trebaju biti  vareni, obrađeni odnosno nitani prema propisu za te vrste radova. Upotrijebiti se mora točno odgovarajući profil i debljina lima.</t>
  </si>
  <si>
    <t>U jediničnoj cijeni uključena je nabava materijala, izrada u radionici, sav unutarnji i vanjski transport do mjesta ugradbe, te ugradba i dotjerivanje do besprijekornog funkcioniranja svih pokretnih dijeloova. Također je u jediničnoj cijeni uključena izrada prototipa, ukoliko se radi o elementima koji treba da se izvedu u većem broju. Zatim izrada, upasivanje i provizorno pričvršćenje na mjestima uz zidove i stropove, obostrano pričvršćenje oko čeličnih elemenata, brtvljenje svih spojeva sa drugim elementima trajno elastičnim kitom i dr. Svi elementi moraju biti zaštičeni anikorozivnim premazom i to: priprema podloge, miniziranje, ličenje uljenom bojom, u tonu i po izboru projektanta.</t>
  </si>
  <si>
    <t>Ukoliko pojedinom stavkom nije drugačije propisano, ugradba će se izvesti upucavanjem na dozvoljenom broju mjesta, te će se smatrati da je sav materijal i rad za ovakav način ugradbe uračunat u jediničnu cijenu. Okov po izboru projektanta.</t>
  </si>
  <si>
    <t xml:space="preserve">Cijena radova treba obuhvaćati kompletan rad. </t>
  </si>
  <si>
    <t>- Izvođač radova prije izvedbe predlaže detalj konstrukcije (radioničke nacrte) i način ugradbe i daje na uvid i odobrenje projektantu ili nadzornom inženjeru, zatim mora dobiti i od projektanta pismeno odobrenje za izvedbu i ugradbu istog. Nakon izrade izvedbenih projekata, projektant zadržava pravo izmjene stavki zbog usklađenja sa projektom bez naknade u cijeni za izvođača radova.</t>
  </si>
  <si>
    <t>-  Mjere iz troškovnika i projekta obavezno kontrolirati u naravi prije izvedbe.</t>
  </si>
  <si>
    <t>- Obračun pojedinih stavaka troškovnika kako je predviđeno u opisu pojedine stavke troškovnika.</t>
  </si>
  <si>
    <t>SOBOSLIKARSKO-LIČILAČKI RADOVI</t>
  </si>
  <si>
    <t xml:space="preserve">Sve radove treba izvoditi po izvedbenim nacrtima, opisima radova u troškovniku, te uputama projektanta i nadzornog organa. Sav upotrebljeni materijal treba zadovoljavati postojeće uzance i propise, a posebno: </t>
  </si>
  <si>
    <t>Pravilnik o tehničkim mjerama i uvjetima za završne radove u građevinarstvu,</t>
  </si>
  <si>
    <t>Tehnički uvjeti za izvođenje soboslikarskih -ličilačkih radova HRN U.F.2.015.</t>
  </si>
  <si>
    <t>Ukoliko opis neke od vrste dovodi do sumnje u način izvedbe, izvođač treba pravovremeno tražiti objašnjenje od projektanta.</t>
  </si>
  <si>
    <t>U jediničnu cijenu svake vrste radova treba uklkjučiti:  osnovni i pomoćni materijal, rastur materijala, transport do gradilišta i na gradilištu, trošak za izradu skela i ostalih pomoćnih konstrukcija, trošak održavanja kvalitete izvedenog rada i zaštite dopremljenog materijala na gradilište, uklanjanja nečistoća ili šteta pruzrokovanih vlastitim radom, kao i trošak otpreme materijala. Jedinična cijena prema tome treba obuhvatiti sve troškove za izvedbu jedinice vrste rada prema opisu u troškovniku.</t>
  </si>
  <si>
    <t>Izvedeni rad i upotrebljeni materijal mora u svemu (vrsti, boji i kvaliteti) biti jednak uzorku, što ga odabere projektant od najmanje 5 uzoraka, koje proizvođač izrađuje bez naplete. Materijal za izvedbu soboslikarskih-ličilačkih radova je naveden u stavkama troškovnika.</t>
  </si>
  <si>
    <t>Prije početka radova izvođač mora ustanoviti kvalitetu podloge za izvođenje soboslikarskih radova i ako ona nije pogodna za taj rad, mora o tome pismeno obavijestiti svog naručioca radova, kako bi se na vrijeme mogla popraviti i prirediti za soboslikanje i ličenje. Kasnije povezivanje i opravdanje da kvalitet nije dobar radi loše podloge, neće se uzimati u obzir. Na neuredne podloge ne može se izvoditi rad dok se podloge ne urede. Predviđa se da se svi stropovi i zidovi koji budu bojeni prethodno obrade glet masom i potpuno zaglade, a zatim da ih se boji bojom za unutarnje radove.</t>
  </si>
  <si>
    <t xml:space="preserve">Betonske površine zidova, stropova, podova, obradit će se prema potrebi gletafiksom, a zatim bojiti premazom betonplastike. </t>
  </si>
  <si>
    <t>Svi premazi izvode se najmanje s tri premazivanja i to: osnovnim ili podložnim slojem, zaštitnim premazom i završnim premazom, ako to u troškovniku nije drugačije označeno. Svako od tih premazivanja mora biti čvrsto povezano za podlogu na koju se nanosi.</t>
  </si>
  <si>
    <t>Prilikom izvođenja, utvrđivanja kvalitete izvedbe i obračuna vrijede uvjeti iz knjižice SB  "Soboslikarsko-ličilački radovi" izdanje R. Hrvatske.</t>
  </si>
  <si>
    <t>DOBAVE I UGRADBE, PROTUPOŽARNA ZAŠTITA</t>
  </si>
  <si>
    <t>Sve ugradbe izvesti točno po propisima i na mjestu označenom po projektu, a u vezi opisa pojedine stavke. Kod stavaka, gdje je uz ugradbu označena i dobava, istu treba uključiti, a također i eventualnu izradu pojedinih elemenata, koji se izvode na gradilištu i ugrađuju montažno.</t>
  </si>
  <si>
    <t xml:space="preserve">U cijenu treba uračunati svu zidarsku pripomoć obrtnicima, instalaterima, nošenje izuzetno teških predmeta, pripomoć kod raznih ugradbi, te materijal za ugradbu. </t>
  </si>
  <si>
    <t>Jedinična cijena za razne graditeljske radove treba sačinjavati:</t>
  </si>
  <si>
    <t>-          sav rad i transport, sav materijal (uključujući sav pomoćni materijal za ugradbe kao mort, ljepenka, skobe itd.),</t>
  </si>
  <si>
    <t>-          sva potrebna bušenja i dubljenja,</t>
  </si>
  <si>
    <t>-          izrada i postava drvenih podmetača potrebnih za ugradbu,</t>
  </si>
  <si>
    <t>-          svu potrebnu skelu,</t>
  </si>
  <si>
    <t>-          sva potrebna bušenja i dubljenja kod raznih ugradbi,</t>
  </si>
  <si>
    <t>-          čišćenje objekta tokom gradnje i po završetku gradnje.</t>
  </si>
  <si>
    <t>Ugradbu treba vršiti tako, da se ne čini šteta na ostalom dijelu objekta.</t>
  </si>
  <si>
    <t>Razgradnja parapeta prozora</t>
  </si>
  <si>
    <t>Injekcijska smjesa</t>
  </si>
  <si>
    <t>Demontaža limenih opšava zvonika</t>
  </si>
  <si>
    <t>Uklanjanje pokrova zvonika</t>
  </si>
  <si>
    <t>Pojačanje konstrukcije drvenog krovišta crkve</t>
  </si>
  <si>
    <t xml:space="preserve">Sva bušenja kroz zidnu masu izvesti isključivo krunskim bušenjem, korištenje kompresorskih bušilica (vibrirajućih) nije dozvoljeno. </t>
  </si>
  <si>
    <t>Pretpostavlja se potrošnja injekcijske smjese od 10% - 15% injektiranog volumena</t>
  </si>
  <si>
    <t>Cijena materijala:</t>
  </si>
  <si>
    <t>Radna skela</t>
  </si>
  <si>
    <t>Izvedba štapnih sidara ispod novoizvedenog betonskog temelja zvonika</t>
  </si>
  <si>
    <t>Otucanje žbuke sa vanjskih zidova zvonika</t>
  </si>
  <si>
    <t>Otucanje žbuke i boje sa unutarnjih ploha</t>
  </si>
  <si>
    <t xml:space="preserve">Žbukanje ploha u unutrašnjosti crkve </t>
  </si>
  <si>
    <t xml:space="preserve">Na mjestima otucanja žbuke te izvedbe injektiranja pukotina izvodi se žbukanje produžnom žbukom (vapnena žbuka omjera 1:3) s gašenim i odležanim vapnom i agregatom veličine zrna do 1-3 mm, u tri sloja uz obaveznu provjeru na kontrolnom klinu. Prvim slojem zatvaraju se sljubnice između kamenih blokova i prekriva cijela površina ukupne debljine 0,5cm, ručnim nabacivanjem. Agregat veličine zrna 0-1mm. Drugi sloj je gruba žbuka koja se nanosi nakon laganog sušenja prvog sloja (1 dan) u debljini od 1,0 cm. Omjer smjese je 1:3, najvećeg zrna agregata do 3mm- Treći sloj je fina žbuka debljine 5-7 mm, uz agregat 0-2mm. </t>
  </si>
  <si>
    <t>Otvori na crkvi pojačavaju se ugradnjim čeličnih šipki prema projektu te armiranobetonskim horizontalnim serklažima na vrhu parapeta prozora. Nakon svih izvedenih radova izvodi se fasada.</t>
  </si>
  <si>
    <t>Otucanje žbuke sa vanjskih zidova crkve</t>
  </si>
  <si>
    <t>- čišćenje površine zidova zvonika i crkve s unutarnje i vanjske strane
- ugradnja inox šipki  Ø22 prema projektu sanacije
- ubrizgavanje produžnog morta oko šipki</t>
  </si>
  <si>
    <t>Razgradnja nasipa u petama svodova</t>
  </si>
  <si>
    <t>Zapunjavanje peta svodova lakoagregatnim betonom</t>
  </si>
  <si>
    <t>Čelični profil za prihvat užeta sa strane crkve</t>
  </si>
  <si>
    <t>Čelični profil za prihvat užeta unutar zvonika</t>
  </si>
  <si>
    <t xml:space="preserve">Dobava i ugradnja čelične trake 200×10 mm s unutarnje strane zvonika za prihvat čeličnog užeta. Traka se postavlja kao prsten na sve strane zvonika.  Obračun po m1 profila.                                                               </t>
  </si>
  <si>
    <t>Od primjenjenih  se materijala traži da imaju prionljivost za podlogu, po mogućnosti da penetriraju u podlogu, da se njima jednostavno radi, da dobro "pokrivaju", da su im boje stalne, da su otporni na utjecaj sredine kojima su izloženi, da se ne brišu sa ploha na koje su naneseni, da su bezopasni za okolinu, da se premazi njima mogu obnavljati bez posebnih prethodnika i sl.</t>
  </si>
  <si>
    <t xml:space="preserve">Nakon toga slijedi postavljanje novog drvenog krovišta koje je rekonstrukcija postojećeg, pojačavanje otvora ugradnjom čeličinih šipki i izvedbom horizontalnog serklaža, postavljanje prozora i vrata te izvedba fasade. </t>
  </si>
  <si>
    <t xml:space="preserve">1. </t>
  </si>
  <si>
    <t>Zidarski popravci zidova zvonika</t>
  </si>
  <si>
    <t>Po potrebi sanacija opečnih zabatnih zidova krovišta zvonika. Nakon demontaže krovne podkonstrukcije ocijeniti stanje nadozida te po potrebi sanirati otpale opeke i ojačati napukle sudarnice mortom.</t>
  </si>
  <si>
    <t>sat</t>
  </si>
  <si>
    <t>KLESARSKI RADOVI</t>
  </si>
  <si>
    <t>Sve bakreni lim d=0,7mm, RŠ prosječno 33cm</t>
  </si>
  <si>
    <t>Obračun po duljini opšava uz spoj zvonika sa krovnom konstrukcijom crkve</t>
  </si>
  <si>
    <t>AB serklaž parapeta prozora</t>
  </si>
  <si>
    <t>Cijena rada:</t>
  </si>
  <si>
    <t>Bitumenska ljepenka</t>
  </si>
  <si>
    <t>Radovi se odvijaju paralelno na zvoniku i crkvi. Nakon isključenja instalacija, potrebno je očistiti područje rada (uključujući međupodeste zvonika te potkrovlje crkve) od šute i sličnih materijala koji se ondje nalaze.</t>
  </si>
  <si>
    <t xml:space="preserve">Nakon toga slijedi skidanje drvenih prozorskih okvira sa zvonika te uklanjanje drvenog krovišta zvonika. Demontaža čelične konstrukcije koja drži zvona te samih zvona. Moguće je odvijanje radova autodizalicom, kranom ili sustavom kolotura. Nakon toga slijedi čišćenje površine zidova zvonika, te priprema za unos nove čelične konstrukcije. </t>
  </si>
  <si>
    <t xml:space="preserve">Uklanjanju se drveni i betonski međupodesti te stubište na ulaznom dijelu u podnožju zvonika. Mogućnost spajanja konstrukcije in-situ ili spuštanje predgotovljene čelične konstrukcije u zvonik dizalicom. S vanjske strane tornja postavljena je skela te skinuta postojeća fasada tornja, pripremljena površina ziđa za pojačanje inox šipkama. Nakon postavljanja čelične konstrukcije postavljaju se inox šipke prema rasporedu danom u projektu, s posebnim naglaskom na raspored kroz dijagonale čelične konstrukcije te na mjestima međupodesta zvonika. </t>
  </si>
  <si>
    <t>Radovi na crkvi kreću postavljanjem skele na mjestima zidova određenih projektom te pripremom podloge za inox šipke i postavljanje istih. Unutar crkve razgrađuje se pod kora te se postavljaju čelične prednapete zatege u toj razini te konstrukcija crkve prihvaća za zvonik, prema nacrtima danim u garađevinskom projektu. U krovištu crkve čiste se svodovi te postavljaju FRP trake prema uputstvima danim od izvođača. Nakon toga postavljaju se čelične prednapete zatege, četiri u poprečnom te dvije u uzdužnom smjeru, prateći projekt. Sve zatege kotve se s vanjske strane zidova. Pojačavaju se spojevi krovišta.</t>
  </si>
  <si>
    <t xml:space="preserve">Prije početka radova na uklanjanju građevine potrebno je pribaviti dozvolu gradskog zavoda za kulturu prema zahtjevu iz posebnih uvjeta, te u svemu prema čl.153 Zakona o gradnji (NN br.153/2013, 20/2017, 39/2019 i 125/2019). </t>
  </si>
  <si>
    <t>Sve pomoćne i zaštitne skele, radni podovi i manipulativne rampe obuhvatiti cijenom svake stavke. Glavna vanjska i unutarnja skela predviđene su zasebnom stavkom.</t>
  </si>
  <si>
    <t>Cijenom svake stavke obuhvatiti sve potrebne transporte - horizontalne i vertikalne na parceli, kao i prijevoz materijala od rušenja i demontaža na gradski deponij.</t>
  </si>
  <si>
    <t>Uklanjanje pokrovnog bakrenog lima zvonika, te odlaganje na gradilištu prema uputama Investitora ili Nadzora koji će vršiti zbrinjavanje otpada. Potrebna skela za izvršenje rada zasebna je stavka. U cijenu je uključena demontaža i spuštanje demontiranog materijala. Obračun po m2 razvijene površine.</t>
  </si>
  <si>
    <t>Demontaža dijela pokrova od glinenog crijepa na krovnoj letvi. Demontiranje u površini dovoljnoj za odvijanje radova na zvoniku. Skela potrebna za izvršavanje rada zaseba je stavka. U cijenu je uključeno spuštanje demontiranog materijala te horizontalni transport do mjesta skladištenja na parceli do ponovne ugradnje.</t>
  </si>
  <si>
    <t>- crijep</t>
  </si>
  <si>
    <t>Demontaža dijela letvi i daščane oplate krovišta crkve</t>
  </si>
  <si>
    <t>Uklanjanje krovne konstrukcije zvonika</t>
  </si>
  <si>
    <t>Uklanjanje daščane oplate krovišta zvonika</t>
  </si>
  <si>
    <t>Djelomična razgradnja vrha zidova zvonika, dimenzije 60×30cm sredinom zidova kako bi se izveo skriveni AB serklaž na vrhu zidova. U cijenu uključeni vertikalni i horizontalni transport te odvoz na gradski deponij.</t>
  </si>
  <si>
    <t>Demontaža međukatnih konstrukcija zvonika - drvene grede i daske. Skela potrebna za izvođenje radova zasebna je stavka. U cijenu je uključeno spuštanje demontiranog materijala, utovar u kamion te odvoz na gradsku deponiju. Obračun po m2 brutto površine etaže.</t>
  </si>
  <si>
    <r>
      <t>Uklanjanje najviše međukatne konstrukcije zvonika - armiranobetonska ploča debljine 10 cm. Ploča se ruši na način da se ručnim strojnim čekičem razgradi (odštema) betonska ploča, te se nakon transporta mateirjala i odvoza na deponij uklanja drvena podkontrukcija od dasaka i drvenih greda kao na ostalim međupodestima. U cijenu uključen rad, vertikalni i horizontlni transport te odvoz viška materijala na gradski deponij. Vertikalni transport može se vršiti preko sele koja je zasebna stavk</t>
    </r>
    <r>
      <rPr>
        <sz val="11"/>
        <rFont val="Arial"/>
        <family val="2"/>
      </rPr>
      <t>a. Obračun po m3 uklonjenog materijala.</t>
    </r>
  </si>
  <si>
    <t>Demontaža drvenog poda kora. Daske debljine 25 mm. Horizontalni i vertikalni transport uključen u cijenu jednako kao i prijevoz na gradski depo ili mjesto zbrinjavanja. Pažljiva demontaža oko orgulja koje ostaju na postojećoj poziciji uz savjetovanje s konzervatorima.</t>
  </si>
  <si>
    <t>Ručno uklanjanje materijala u petama svodova radi ugradnje FRP traka. Sav rad, transport i čišćenje te odvoz materijala na deponij uključeni u cijenu.</t>
  </si>
  <si>
    <t>Demontaža fasadnih čeličnih rešetkastih vrata u prizemlju zvonika, uključivo demontaža okova radi radova oko temelja zvonika. Odlaganje do ponovne ugradnje na gradilištu prema dogovoru s Investitorom ili Nadzorom</t>
  </si>
  <si>
    <t xml:space="preserve">Demontaža postojeće rasvjete zvonika zajedno sa vidljivim razvodom instalacija i pokrovnim kanalicama. Prethodno odspojiti  instalaciju rasvjete. Zbrinjavanje otpada prema propisima. Transport i odlaganje na deponiju uključeni u cijenu. </t>
  </si>
  <si>
    <t>Demontaža stolarije - grilje</t>
  </si>
  <si>
    <t xml:space="preserve">Demontaža fasadnih drvenih grilja sa pročelja zvonika - utovar i odvoz na gradski deponij. Dimenzije grilja 120x160 cm. Obračun po komadu. </t>
  </si>
  <si>
    <t>Lokalno rezanje fasadne žbuke i mrežice debljine 5-8 cm do opeke, tj. kamena. Uklanjanje  točkasto u površini od 30×30cm za postavljenja inox sidara (razmak sidara u rasteru 150×150 cm). Stavka obuhvaća horizontalne i vertikalne transporte, utovar na kamion te odvoz na gradsku deponiju. Potrebna skela je zasebna stavka [cca. 220 kom x (0.3x0.3)]</t>
  </si>
  <si>
    <t>Potrebno je ukloniti sve slojeve obloge zidova i svodova unutrašnjosti na kojima su uočena oštećenja u obliku pukotina i odlamanja zaštitnog sloja. Neoštećene površine je potrebno prekucati čekićem kako bi se utvrdilo  je li došlo do odlamanja žbuke od podloge. Ukoliko se prekucavanjem ne utvrdi odlamanje, očistiti 30-50 cm oko pukotina do dolaska do stabilnog sloja žbuke. Površinu ziđa detaljno očistiti žičanim četkama te ispuhati komprimiranim zrakom. Pregledati ziđe i svodove radi postojanja eventualnih oštećenja (pukotina). Stavka obuhvaća otucanje, horizontalne i vertikalne transporte, odvoz na deponij. Skela potrebna za rad zasebna je stavka. 
Prema uputama iz Posebnih uvjeta zašite kulturog dobra uklanjanje žbuke podgleda svodova vršiti pažljivo i u minimalnoj potrebnoj površini.
Obračun po m2.</t>
  </si>
  <si>
    <t>Djelomična razgadnja temeljnih traka zvonika prema projektu konstrukcije, dimenzije 80×100cm kako bi se omogućilo povezivanje novog vanjskog i unutarnjeg temelja zvonika. Mogućnost postojanja betonskih traka s vanjske strane postojećih temelja. Iste razgraditi.  Stavka obuhvaća razbijanje, sve transporte te odvoz materijala na deponij. Obračun po m3 razgrađenog materijala.</t>
  </si>
  <si>
    <t>Privremeno skidanje pješačkih staza oko građevine u širini od 1,5 m te deponiranje opločnika na građevinsku deponiju po odabiru izvođača, do ponovne postave. Ponovna postava obračunata u posebnoj stavci. Betonsko opločenje tipskim betonskim opločnicima 30x30, debljine 8 cm, postavljenim u pješčanu podlogu. U cijeni potrebno sortianje i paletianje demontiranih opločnika, te deponiranje i čuvanje do ponovne ugradnje.</t>
  </si>
  <si>
    <t>Prijevoz ostatka materijala od rušenja i čišćenja na gradsku planirku</t>
  </si>
  <si>
    <t>Iskolčenje elemenata građevine, određivanje točnih geodetskih visina i osi (krov zvonika), te povezivanje na najbliži reper. Radovi se evidentiraju u građevinskom dnevniku uz odobrenje nadzorne službe. Obračun po m2 okoliša koji se uređuje.</t>
  </si>
  <si>
    <t>Iskop traka za temelje iznutra i izvana u podnožju zvonika. Iskop širine 1,5m, dubine 2,0 m. Utovar i odvoz preostalog zemljanog i šljunčanog materijala od iskopa na gradski deponij.</t>
  </si>
  <si>
    <r>
      <t>Samobušiva štapna sidra karakteristika prema zahtjevima proračuna iz građevinskog projekta, promjera Φ50mm, duljine L=</t>
    </r>
    <r>
      <rPr>
        <sz val="11"/>
        <rFont val="Arial"/>
        <family val="2"/>
      </rPr>
      <t>10 m.</t>
    </r>
    <r>
      <rPr>
        <sz val="11"/>
        <rFont val="Arial"/>
        <family val="2"/>
        <charset val="238"/>
      </rPr>
      <t xml:space="preserve"> Sidra su okomita na horizontalu. Stavka obuhvaća nabavu, dopremu, po potrebi privremeno skladištenje, međutransporte i ugradnju sidra, uključivo bušenje i injektiranje, sav potrebni materijal (sidra, pločice, navrtke, distancere, injekcijsku smjesu i dr.) i rad na izvedbi. Sidra se ugrađuju prema pozicijskom prikazu na grafičkom prilogu projekta. Obračun po komadu izvedenih sidara.</t>
    </r>
  </si>
  <si>
    <t>Cijenom radova svake stavke obuhvatiti izradu betona, dostavu i ugradnju, njegu, svu potrebnu oplatu, eventualnu dodatnu radnu skelu, horizontalne i vertikalne transporte i podupornja. Sve izvesti u glatkoj oplati! Armatura posebna stavka.</t>
  </si>
  <si>
    <t xml:space="preserve">Svi betoni u nosivim konstrukcijama razreda tlačne čvrstoće:
-  C25/30 -grede 
-  temeljne trake razred izloženosti XC4.                                                             Podložni betoni minimalnog razreda tlačne čvrstoće C16/20.                                                               
Armatura:  B500B 
Zaštitni slojevi:
- Temeljne trake 5,0 cm 
- zidovi 2,5 cm 
</t>
  </si>
  <si>
    <t>OPĆA NAPOMENA ZA AB RADOVE:</t>
  </si>
  <si>
    <r>
      <t xml:space="preserve">Izvedba novih armiranobetonskih temeljnih traka zvonika u dvostranoj oplati. Geometrija i položaj traka određene su projektom. Kvaliteta materijala C25/30, armatura B500B. Trake se sastoje od dva prstena. Unutarnji prsten, dimenzija 80×100 cm nalazi se s unutarnje strane zvonika te se u njega sidri čelična konstrukcija. U uglove unutarnjeg prstena ubetoniravaju se čelične papuče kojima se prihvaća nova čelična konstrukcija. Vanjski se prsten nalazi s vanjske strane zidova zvonika. Dimenzije temeljnih traka su 80×100cm. S unutarnjim je prstenom povezan temeljnim trakama dimenzija 80×100 koje prolaze kroz postojeće temelje zvonika koji se na tim mjestima razgrađuju. Ispod vanjskog prstena nalaze se 7 pilota </t>
    </r>
    <r>
      <rPr>
        <sz val="11"/>
        <rFont val="Calibri"/>
        <family val="2"/>
        <charset val="238"/>
      </rPr>
      <t>Φ</t>
    </r>
    <r>
      <rPr>
        <sz val="11"/>
        <rFont val="Arial"/>
        <family val="2"/>
        <charset val="238"/>
      </rPr>
      <t>50mm, obračunati u zasebnoj stavci.</t>
    </r>
  </si>
  <si>
    <t>Nakon postavljanja FRP traka, zapunjavanje prethodno razgrađenih peta svodova lakoagregatnim betonom sa granulama EPS-a tj. materijalom do 700 kg/m3. Sav materijal, rad i transport uključeni u cijenu.</t>
  </si>
  <si>
    <t>Izvedba horizontalnih serklaža dimenzija 30×20 cm na parapetima prozorskih otvora zvonika. Oslanjanje 30 cm sa svake strane. Serklaže izvesti pažljivo ispod postojećeg kamenog elementa okvira prozora. Stavka obuhvaća materijal, rad, njegu betona. Armatura je zasebna stavka.</t>
  </si>
  <si>
    <t>Izvedba "skrivenog" serklaža dimenzija 60×30cm na samom vrhu zidova zvonika.  Stavka obuhvaća materijal, rad, njegu betona. Armatura je zasebna stavka.</t>
  </si>
  <si>
    <t>Izvedba armiranobetonske ploče debljine 10 cm na najvišem podestu zvonika, ispod čelične konstrukcije zvona. Stavka obuhvaća materijal, rad, njegu betona. Armatura je zasebna stavka.</t>
  </si>
  <si>
    <t>Izvedba armiranobetonskog stubišta i podesta na ulazu u zvonik. Materijal C25/30, armatura B500B. Stavka obuhvaća materijal, rad, njegu betona. Armatura je zasebna stavka.</t>
  </si>
  <si>
    <t>Injektiranje zidova zvonika do visine od 7m</t>
  </si>
  <si>
    <t>Pukotine su širine do 10 mm. Uklanjanje žbuke oko pukotine cca 30-50 cm s obje strane, do stabilnog sloja. Čišćenje zida od prašine. Isprašiti i navlažiti pukotine. Postavljanje rabic pletiva-  punktirano pletivo žica &gt;Ø1 mm, oko &lt; 25x25 mm. Žbukanje zida produžnom žbukom u debljini najmanje 2 cm. U cijeni stavke sav rad i materijal. Potrebna skela zasebna je stavka. Obračun po m2.</t>
  </si>
  <si>
    <t>Sanacija pukotina svodova.</t>
  </si>
  <si>
    <r>
      <t>Injektiranje se izvodi injekcijskom smjesom spravljenom od prirodnog hidrauličnog vapna (NHL5) i kamenog brašna veličine zrna od 0-1 mm. Omjer smjese je 1:4. 
Pretpostavlja se potrošnja injekcione smjese od 10% do 15% injektiranog volumena. Injektiranje se izvodi do visini od cca 5m. 
Injekcijska smjesa se utiskuje gravitacijski, ne pod pritiskom.</t>
    </r>
    <r>
      <rPr>
        <sz val="11"/>
        <color rgb="FFFF0000"/>
        <rFont val="Arial"/>
        <family val="2"/>
        <charset val="238"/>
      </rPr>
      <t xml:space="preserve">
</t>
    </r>
    <r>
      <rPr>
        <sz val="11"/>
        <rFont val="Arial"/>
        <family val="2"/>
        <charset val="238"/>
      </rPr>
      <t xml:space="preserve">Prije injektiranja potrebno je urediti sljubnice. Predviđa se čišćenje sljubnica od raspucalog i olabavljenog morta na unutarnjem licu zidova. Komprimiranim zrakom sljubnice se ispuhuju, dobro navlaže i ispune mortom. Mort je vapneni, spravljen od bijelog cementa, prirodnog hidrauličnog vapna (NHL5) i agregata najvećeg zdna do 4mm, omjera smjese 1:3:9. Predviđa se uređenje cca 50% sljubnica. Injektiranje mora izvoditi poduzeće referentnog iskustva na istim poslovima. U stavku je uključen sav rad i materijal. Uređenje sljubnica s oba lica zida:
Potrebno je urediti cca 50% reški. 
Obračun po m2. </t>
    </r>
  </si>
  <si>
    <t xml:space="preserve">Dobava i ugradnja INOX navojnih šipki promjera 22mm. Ukupna dužina šipke: 100 -160 cm na zvoniku, 60-90 na crkvi. Na oba kraja šipke se postavlja matica i podložna pločica promjera  odnosno 40 mm. Šipka se ugrađuje u prethodno izbušenu rupu u zidu promjera  24 mm orijentiranu horizontalno. Raspored šipki prema shemi. Šipke se postavljaju u zidove zvonika prema shemi danoj u projektu. Raster postavljanja na crkvi je 150×150 cm, dok se na zvoniku postavlja na mjestima međukatnih konstrukcija (Kroz L-profil u unutrašnjosti te čeličnu obujmicu s vanjske strane).
Po ugradbi se prostor oko šipke naknadno injektira cementnim mortom.
U cijeni sav rad i materijal; bušenje rupa i ugradba navojnih šipki, podložne pločice i matice, injekcijska smjesa sve prema uputama iz projekta konstrukcije.
Obračun prema komadu. 
</t>
  </si>
  <si>
    <t xml:space="preserve">Dobava i ugradnja čeličnog užeta za naknadno napinjanje Ø15 iznad svodova te u razini kora. Povezuju se uzdužni zidovi crkve, poprečni zidovi crkve te spajanje crkve i zvonika. Uže kao npr. BBR VT Cona CME 0706-150-1860 (ili jednakovrijedno). promjera 20mm, maksimalne karakteristične vlačne čvrstoće 1860 MPa. Sidrenje s vanjske strane preko čeličnog profila obračunatog u zasebnoj stavci. Užad prolazi kroz zidove te se nakon toga zapunjava epoksi ljepilom. Užad prolazi kroz uzdužne zidove crkve te zid zvonika, odnosno kroz poprečne zidove crkve. Položaj prema nacrtu u projektu. Uže se pomoću preše prednapinje do sile od 30kN nakon čega se sustav fiksira u projektiranom položaju. Napinjanje je potrebno provesti vrlo oprezno uz kontrolu da ne bi došlo do oštećenja opečnih zidova. Sav materijal i rad, uključujući izrade prodora, predapinjanje i kotve ulaze u cijenu.
Obračun po m' čeličnog užeta.
</t>
  </si>
  <si>
    <t>Dobava i polaganje krovne bitumenske ljepenke na mjestima postave opšava, fasadnih vijenaca, vrha zidanih parapeta, opšava atike i sl. Preklopi minimalno 15 cm, lijepljeni resitolom. Kompletan rad i materijal. Obračun po m2.</t>
  </si>
  <si>
    <t>Cijenom radova svake pojedine stavke obuhvatiti kompletan rad i materijal, sve potrebne horizontalne i vertikalne prijenose i transporte na parceli. Radna skela je zasebna stavka.</t>
  </si>
  <si>
    <t>Prilikom skidanja žbuke i mrežice postojeće fasade  se očekuje se ispadanje pojedinih opeka i kamenja miješanog ziđa tornja. Po potrebi predviđaju se potrebne radnje sanacije dijelova zida punom opekom, žbukom, čeličnim ankerima. Obračun po m2. Predvidivo:</t>
  </si>
  <si>
    <t>Žbukanje pročelja</t>
  </si>
  <si>
    <t xml:space="preserve">Grubo i fino žbukanje zidova pročelja zvonika i crkve grubom i glatkom cementnom žbukom. U cijeni je sav rad materijal i rad. Grubom žbukom potrebno je potpuno prekriti sve intervencije na zidovima, a nakon sušenja se radi završni fini sloj glatke žbuke. </t>
  </si>
  <si>
    <t>Izvedba novog krovišta zvonika prema projektu. Korišteni materijali i izolacije prema projektu. Novo krovište replika je postojećeg.</t>
  </si>
  <si>
    <t>Ponovna ugradnja daščane oplate i letvi krovišta crkve debljine. U cijenu je uključen sav materijal, transporti, rad, vezna sredstva. Obračun po m2 kose površine.</t>
  </si>
  <si>
    <t>čelični okov - debljine 6mm, S235</t>
  </si>
  <si>
    <t>Rekonstrukcija poda kora nakon ugradnje čeličnih zatega u pod. Ugradnja daski debljine 25 mm na grede dimenzija b×h=10×15cm na rasteru 60cm. Isto izvesti u suradnji s konzervatorima obzirom na rad oko orgulja.  Sav potrošni materijal i transporti uključeni u cijenu.</t>
  </si>
  <si>
    <t>Postojeća čelična konstrukcija</t>
  </si>
  <si>
    <t>Nabava i montaža novih fasadnih drvenih grilja od smreke ili ariša oblika prema postojećem. Montaža svih elemenata prozora dimenzija 1,20×1,50m, zaobljeni na vrhu. Stavka obuhvaća sav materijal za izradu i zaštitu, rad, transport i ugradnju.</t>
  </si>
  <si>
    <t>Fasadni prozori zvonika - grilje</t>
  </si>
  <si>
    <t>Ugradnja obnovljenih vrata -  ulaz u kor te u aneks. Korištenje postojećih elemenata - prema dogovoru s investitorom i u suradnji s konzervatorom.</t>
  </si>
  <si>
    <t>Montaža postojećih fasadnih čeličnih vrata, uključivo montaža praga, okova, vratnih krila.</t>
  </si>
  <si>
    <t xml:space="preserve">Popravci dvorišnih površina </t>
  </si>
  <si>
    <t>Zamjena kamenih elemenata</t>
  </si>
  <si>
    <t>ČELIČNA KONSTRUKCIJA UKUPNO:</t>
  </si>
  <si>
    <t>Radovi su podjeljeni u dvije faze. Prva faza radova su građevinsko obrtnički radovi Obnove konstrukcije, a druga faza su radovi koji ne pripadaju obnovi konstrukcije, te je potrebno izraditi dvije zasebne rekapitulacije radova unutar jednog troškovnika.</t>
  </si>
  <si>
    <t>ARMIRAČKI RADOVI I SEIZMIČKA OJAČANJA UKUPNO:</t>
  </si>
  <si>
    <t>Ponovno opločenje pješačkih staza oko građevine u širini od 1,5m. Transport od mjesta skladištenja i ugradnja uključeni u cijenu. Prije postavljanja ponovno nabiti tlo i obaviti sve potrebne pripremne radove.</t>
  </si>
  <si>
    <t>Nepredviđeni radovi popravaka dvorišta crkve. Radovi se vrše i obračunavaju isključivo uz nalog nadzornog inženjera, te se obračunava po stvarno izvršenim radnim satima kvalificiranog radnika. Preedviđeno:</t>
  </si>
  <si>
    <t>Pažljivo otklanjanje žbuke, odklesavanje, demontaža postojećih kamenih doprozornika za koje se procjeni da nije moguće obnoviti te montaža novih elemenata, replika postojećih kamenih doprozornika na zvoniku, prozorskim okvirima i klupčicama.
Stavka obuhvaća otklesavanje, prijenos, utovar i odvoz šute na gradsku deponiju, te dobavu novih elemenata sa ugradnjom. Svi kameni elementi se sidre u  zid sa sidrima  Ø 10;12 ili 14 mm prosječne dužine  l = 30-50 cm. Točan broj sidara i način sidrenja određuje nadzor uz konzultaciju projektanta i konstruktera. Sva sidrenja treba izvršiti sa sidrima od nekorodirajučeg čelika Č 4572  spomenutih profila. Kao vezivo za zaljevanje sidara upotrijebiti će se epoksidni mort u omjeru 1:1 (epoksi smola i kvarcni pijesak) ili rastaljeno olovo. Stavka obuhvaća i nabavu, spremanje i ugradnju gotovog produžnog morta s dodatkom pucolana. Obračun po m3,
Predviđeno za cijelu količinu kamenih elemenata doprozornika.</t>
  </si>
  <si>
    <t xml:space="preserve">Demontaža gromobranske instalacije sa istočnog pročelja zvonika, te pročelja crkve, uključivo hvataljki, križnih i mjernih spojeva izvedene od pocinčane trake, utovar i prijevoz na gradski depo ili mjesto zbrinjavanja. Potrebna skela je predviđena zasebnom stavkom. U cijenu je uključeno spuštanje demontiranog materijala, svi transporti, utovar u kamion te odvoz i zbrinjavanje na gradsku deponiju. Obračun po metru dužnom trake sa nosačima. </t>
  </si>
  <si>
    <t>Izrada plana aktivnosti i sheme gradilišta, organizacija pristupa gradilištu i određivanje pozicije dnevne gradilišne deponije, iskolčenje elemenata rekonstrukcije, određivanje točnih geodetskih visina i osi s povezivanjem na najbliži reper, potrebni radovi i materijal za osiguranje mjera zaštite prolaznika i zaštite prostora koji se ne uređuju u predmetnoj fazi rekonstrukcije. Radove je obavezan izvršiti izvođač radova prije nego pristupi izvođenju. Izrada sheme organizacije gradilišta prema predviđenoj mehanizaciji Izvoditelja unutar zaštitne zone i uz suglasnost koordinatora II, kojeg imenuje Investitor.</t>
  </si>
  <si>
    <t>Dobava, montaža i demontaža montažne pune ograde oko zone zahvata uključujući i table gradilišta s natpisom na kojoj se ističe da se operacija financira iz FSEU, amblem Europske unije, te tekst „Europska unija“. Ograda visine minimalno 2,20 m sa uključivo jednim pješačkim vratima vel. 1,00/2,20 m i dvoja kolna dvokrilna ili klizna ulazna vrata vel. 3,00/2,20 m u svemu prema shemi organizacije gradilišta. Ograda mora biti učvršćena na propisan način i osigurana od prevrtanja. Predviđena duljina ograde je 15 metara.</t>
  </si>
  <si>
    <t>XIII.</t>
  </si>
  <si>
    <t>Prije početka gradnje zemljište se mora očistiti od raslinja, smeća i otpadaka. 
Tlo na mjestu građenja potrebno je isplanirati i iskolčiti. Prilikom iskopa izvođač je dužan obavijestiti geomehaničara koji mora izvršiti kontrolu svojstava tla i napraviti kontrolu statičkog proračuna. 
Potrebno je napraviti i kontrolu geometrije i kvalitete gradiva postojeće temeljne konstrukcije. Ako se ustvrdi da geometrija odstupa od pretpostavki potrebno je napraviti dodatnu kontrolu statičkog proračuna.
Sve iskope potrebno je izvesti po projektu s bočnim odsijecanjem i zaštitom bočnih strana kako ne bi došlo do urušavanja zemljišta prilikom njihova betoniranja. Sve radove, kontrolu i potvrdu parametara izvođač, geomehaničar i nadzorni inženjer su dužni upisati u građevinski dnevnik. Kod zatrpavanja i nasipanja prostora  oko temelja do nivoa tla potrebno je nasipavati i nabijati u slojevima po 30 cm. 
Na kraju je potrebno obaviti planiranje zemljišta, zatrpavanje svih jama i uklanjanje svega nepotrebnog s gradilišta.</t>
  </si>
  <si>
    <t>R.br.</t>
  </si>
  <si>
    <t>Demontaža - rušenje stuba i podesta zvonika - betonske stube i podest u podnožju zvonika (kota +0.68). Ploča i stube se razgrađuju alatima za razbijanje, materijal se transportira izvan zvonika i odvozi kamionom na deponij. Cijena obuhvaća kompletnu razgradnju ploče, sve transporte na gradilištu, te odvoz an deponij. Obračun po m3 uklonjenog materijala.</t>
  </si>
  <si>
    <t>Dobava i ugradnja FRP tkanine na bazi jednosmjernih karbonskih vlakana ˝suhim˝ postupkom koristeći dvokomponentnu epoksidnu smolu za impregnaciju tkanine i ljepljenje na podlogu. Karakteristike tkanine: širina tkanina e min. 300 mm, specifična težina: min. 235 g/m2 ± 10 g/m2, specifična debljine: min. 0.129 mm, gustoća vlakana: min. 1,82 g/cm3, vlačna čvrstoća vlakana: min. 4900 N/mm2 (EN 2561 ili jednakovrijedan), vlačni modul elastičnosti vlakana: min.230 000 N/mm2 (EN 2561 ili jednakovrijedan), izduženje pri slomu: min. 1.7% (EN 2561 ili jednakovrijedan), prosječna vlačna čvrstoća ugrađene tkanine: min. 4300 N/mm2 (EN 2561 ili jednakovrijedan), prosječni vlačni modul elastičnosti ugrađene tkanine: min.225 kN/mm2 (EN 2561 ili jednakovrijedan). Tkanine se lijepe na pripremljenu podlogu u obliku slova U, koristeći epoksidno ljepilo u sustavu proivođača materijala. Prionjivost završne obloge / žbuke na epoksidnu smolu osigurati posipavanjem suhog kvarcnog pijeska granulacije 0.7-1.2mm.  Radove pripreme i ugradnje podloge izvesti prema uputama proizvođača materijala. Svi proizvodi trebaju biti kompatibilni. Dokaz kompatibilnosti dostaviti projektantu / nadzornom inženjeru.</t>
  </si>
  <si>
    <t xml:space="preserve">Dobava materijala, izrada i montaža čelične konstrukcije zvonika. Čelična konstrukcije zvonika sastoji se od L profila koji prate geometriju untarnjih stijenki zvonika, kvadratnih profila koji spajaju vertikalne stupove te horizontalne prečke na skokovima u geometriji te plosnati čelični elementi kao spregovi konstrukcije koji se za postojeću konstrukciju zvonika spajaju inox šipkama. Na mjestima skokova u geometiriji izvodi se prsten koji spaja unutarnje i vanjsko lice zvonika te se također prihvaća inox šipkama. Konstrukcija se izvodi nakon detaljne in-situ izmjere geometrije. Prije izvođenja očistiti zidove s unutarnje i vanjske strane, te kontaktnu plohu s čeličnim profilom poravnati reparaturnim mortom (do maksimalno 15 cm razlike). Može se izvoditi na mjestu ugradnje ili se dizalicom unositi i montažno pričvršćivati u tvornici izvedeni dijelovi konstrukcije. Na mjestima trenutnih međupodesta izvest će se novi čelični podesti koji će biti povezani metalnim ljestvama. </t>
  </si>
  <si>
    <t>Izrada improvizirane zaštite na mjestu demontiranih otvora objekta, koja se izvodi od drvenih letava 3/5 cm koje se  kao okvir pričvršćuju na građevinski otvor. Na letve se u dva sloja napinje dvoslojno PVC folija te se dodatno ukrućuje križno letvama preko polovine raspona otvora. Obračun po m2.</t>
  </si>
  <si>
    <r>
      <rPr>
        <b/>
        <i/>
        <sz val="11"/>
        <rFont val="Arial"/>
        <family val="2"/>
      </rPr>
      <t>NAPOMENA:</t>
    </r>
    <r>
      <rPr>
        <i/>
        <sz val="11"/>
        <rFont val="Arial"/>
        <family val="2"/>
      </rPr>
      <t xml:space="preserve">
Svi opšavi izvode se od bakrenog lima d= 0,8mm, ako u stavci nije drugačije navedeno.
Vanjske prozorske klupčice isti lim, ali d=1mm.
Cijenom radova obuhvatiti dobavu, izradu i montažu, potrebnu radnu skelu, pričvrsni i spojni materijal, silikoniziranje spojeva i potrebne pokrovne lajsne.</t>
    </r>
  </si>
  <si>
    <r>
      <rPr>
        <b/>
        <i/>
        <sz val="11"/>
        <rFont val="Arial"/>
        <family val="2"/>
      </rPr>
      <t>NAPOMENA:</t>
    </r>
    <r>
      <rPr>
        <i/>
        <sz val="11"/>
        <rFont val="Arial"/>
        <family val="2"/>
      </rPr>
      <t xml:space="preserve">
Predviđenu zamjenu vrata i prozora na zvoniku potrebno je razraditi, prema Posebnim uvjetima zaštite kulturnog dobra, prema propozicijama službe zaštite i u suradnji s konzervatorom.</t>
    </r>
  </si>
  <si>
    <r>
      <rPr>
        <b/>
        <i/>
        <sz val="11"/>
        <rFont val="Arial"/>
        <family val="2"/>
      </rPr>
      <t xml:space="preserve">NAPOMENA: </t>
    </r>
    <r>
      <rPr>
        <i/>
        <sz val="11"/>
        <rFont val="Arial"/>
        <family val="2"/>
      </rPr>
      <t xml:space="preserve">
pažljivo otvaranje kamenih doprozornika na zvoniku od strane restauratora, te obavezno razmotriti mogućnost očuvanja kamenih elemenata, u suprotnom izrada replike uz konzultacije s projektantom i nadležnim konzervatorskim tijelom.</t>
    </r>
  </si>
  <si>
    <t>TEHNIČKI PREGLED I ISPITIVANJE ČELIČNE KONSTRUKCIJE</t>
  </si>
  <si>
    <t>d. Nadzorni inženjer neposredno prije početka betoniranja mora: 
d.1. provjeriti postoji li isprava o sukladnosti za čelik zaarmiranje, odnosno za armaturu i jesu li iskazana svojstva sukladna zahtjevima iz projekta betonske konstrukcije,
d.2. provjeriti je li armatura izrađena, postavljena i povezana u skladu s projektom betonske konstrukcije  te u skladu s Prilozima »B« te dokumentirati nalaze svih provedenih provjera zapisom u građevinski dnevnik.</t>
  </si>
  <si>
    <t>ARMATURA I UGRADNJA ARMATURE</t>
  </si>
  <si>
    <t>SKELE I OPLATE</t>
  </si>
  <si>
    <t>Dodaci betonu moraju zadovoljavati uvjete kvalitete prema HRN EN 480. Za upotrebu bilo kojeg dodatka betonu mora se pribaviti mišljenje projektanta konstrukcije.</t>
  </si>
  <si>
    <t>BETON</t>
  </si>
  <si>
    <t>GLAVNI PROJEKT OBNOVE KONSTRUKCIJE</t>
  </si>
  <si>
    <t>TROŠKOVNIK GRAĐEVINSKO OBRTNIČKIH RADOVA</t>
  </si>
  <si>
    <t>FORETIĆ I SINOVI d.o.o.
OIB: 87572846216
Kozinska 57, 10370 Dugo Selo
tel/fax: 01/2750 789
mob: 098/390 405, 098/390 482
e-mail: info@foretic.hr
www.foretic.hr</t>
  </si>
  <si>
    <t xml:space="preserve">Nikola Pašalić, struč. spec. ing. aedif. </t>
  </si>
  <si>
    <t>SURADNICI:</t>
  </si>
  <si>
    <t>GL. PROJEKTANT:</t>
  </si>
  <si>
    <t xml:space="preserve">571-21/20 </t>
  </si>
  <si>
    <t>ZOP:</t>
  </si>
  <si>
    <t>INVESTITOR:</t>
  </si>
  <si>
    <t>Crkva sv. Mihaela Arkanđela (Z-0723)</t>
  </si>
  <si>
    <t>T.D. 571-21/20</t>
  </si>
  <si>
    <t xml:space="preserve">k.č. 2686; k.o. 335363 Gračani </t>
  </si>
  <si>
    <t xml:space="preserve">GRAĐEVINA: 
</t>
  </si>
  <si>
    <t>LOKACIJA:</t>
  </si>
  <si>
    <t>OZNAKA PROJEKTA:</t>
  </si>
  <si>
    <t>ARHITEKTONSKI PROJEKT</t>
  </si>
  <si>
    <t>MAPA 1</t>
  </si>
  <si>
    <t>PROJEKT KONSTRUKCIJE</t>
  </si>
  <si>
    <t>MAPA 2</t>
  </si>
  <si>
    <t>PROJEKTANT KONSTRUKCIJE:</t>
  </si>
  <si>
    <t>Listopad, 2021.</t>
  </si>
  <si>
    <t>Zagrebačka nadbiskupija, 
Župa sv. Mihaela Arkanđela Gračani, 
Isce 33a, 10000 Zagreb,  
OIB: 08274310622</t>
  </si>
  <si>
    <t xml:space="preserve">Dobava, izrada i postava kompletne unutarnje zaštitne i radne skele od cijevnih profila i mosnica, zajedno sa svim potrebnim ukrućenjima za objekt, potrebnom ogradom, prilazima i radnim podovima. Skela se postavlja unutar crkve duž svih zidova te do ispod svodova. Za skelu je nužno pribaviti sve potrebne projekte i ateste prema važećim zahtjevima Zaštite na radu. Obračun po m3. </t>
  </si>
  <si>
    <t>David Anđić, mag.ing.aedif.
Tamara Horvat, mag.ing.aedif.
Karla Mustapić mag.ing.aedif.
izv.prof.dr.sc. Mario Uroš dipl.ing.građ.
Maja Banićek mag.ing.aedif.</t>
  </si>
  <si>
    <t>Demontaža opšava oko zvonika te odlaganje materijala u prostoru gradilišta prema uputama Investitora ili Nadzora. Obračun po metru opšavnog elementa. U cijenu je uključeno spuštanje demontiranog materijala, te svi potrebni pomoćni radovi. Potrebna skela je zasebna stavka.</t>
  </si>
  <si>
    <t xml:space="preserve">Demontaža letvi i daščane oplate krovišta. Skela potrebna za izvršavanje rada zaseba je stavka. U cijenu je uključeno spuštanje demontiranog materijala te horizontalni transport do mjesta skladištenja na parceli do ponovne ugradnje. </t>
  </si>
  <si>
    <t>Pažljiva demontaža zvona i čelične konstrukcije koja drži zvona. Prvo odspojiti elemente iz sustava opskrbom električnom energijom. Odizanje i prenošenje elemenata autodizalicom ili sustavom kolotura te transport do mjesta privremene pohrane uključeno u cijenu. Skladištenje na graidlištu ili u prostoru privremene čuvaonice (udaljenost 500 m) do ponovne ugradnje prema uputama Investitora ili Nadzora.</t>
  </si>
  <si>
    <t>Demontaža drvenih vrata kora i drvenih vrata ulaza u aneks, sanacijski premaz drvene površine, te skladištenje do ponovne ugradnje. Obračun po komadu. Demontažu kao i sanaciju vršiti uz konzultacije s konzervatorima, te u dogovoru s Investitorom ili Nadzorom.</t>
  </si>
  <si>
    <t>Zvonik, 7 prozorskih otvora</t>
  </si>
  <si>
    <t>Rezanje i obijanje fasadne žbuke i mrežice debljine 5-8 cm. Stavka uključuje skidanje, utovar i prijevoz na gradski deponij. Uklanjanje u potpunosti cijelim opsegom i visinom pročelja zvonika,  za ugradnju inox sidara i nove sanacijske žbuke. U cijeni su horizontalni i vertikalni transporti, utovar na kamion te odvoz na gradsku deponiju. Potreban skela zaseba je stavka.
Obračun po m2. Prozorski otvori nisu odbijeni od zbroja površine.</t>
  </si>
  <si>
    <t>Utovar i prijevoz materijala od rušenja na gradsku planirku obuhvaćen je svakom pojedinačnom stavkom (vidi uvodnu napomenu!) pa se ovdje ne iskazuje. Ovom stavkom obuhvatiti nepredvidive radove koji se mogu pojativi tijekom rekonstrukcije, a koje će upisom u dnevnik izričito odobriti glavni nadzorni inženjer. Obračun po stvarno izvršenim radovima ovjerenim u građevinskom dnevniku. Procjenjuje se 10 m3.</t>
  </si>
  <si>
    <t>Injektiranje svodova i zidova na mjestima pukotina. Injekcijska smjesa pripremit će se od bijelog cementa, hidrauličkog vapna (NHL5) i kamenog agregata veličine zdrna 0 do 2mm- Omjer smjese 1:3:9. Injektirati krajnje pažljivo zbog oslikanih ploha svodova, vodeći računa da se sljubnice ne mogu ispunjavati. Veličine pritisaka prilikom injektiranja odredit će se na probama uz odobrenje nadzornog inženjera, uz mogućnost i samo gravitacijskog nalijevanja injekcijske smjese u pukotine. Injektiranje mora izvoditi poduzeće referentnog iskustva na istim poslovima. Uključen sav potrebni rad i materijal. Skela je zasebna stavka. Obračun po m' (procjena).</t>
  </si>
  <si>
    <r>
      <t>Poj</t>
    </r>
    <r>
      <rPr>
        <sz val="11"/>
        <rFont val="Arial"/>
        <family val="2"/>
      </rPr>
      <t xml:space="preserve">ačanje svodova crkve FRP trakama po izvodnicama križnog svoda odozgor, prema projektu. Odabrane FRP trake trebaju biti jednosmjerno tkane tkanine od karbonskih vlakana visoke čvrstoće, namijenjene za ugradnju koristeći suhi ili vlažni proces ugradnje, širine 30cm. </t>
    </r>
  </si>
  <si>
    <t>Dobava, izrada i postava kompletne vanjske zaštitne i radne skele od cijevnih profila i mosnica, ili modularne zajedno sa svim potrebnim ukrućenjima za objekt, potrebnom ogradom, prilazima i radnim podovima. Skela se postavlja punom visinom i opsegom zvonika te uz  zidove  crkve do visine dovoljne za rad na fasadi. Obračun po m2 vertikalne projekcije (pogleda). 
Za skelu je nužno pribaviti sve potrebne projekte i ateste prema važećim zahtjevima zaštite na radu. Obračun po m2.</t>
  </si>
  <si>
    <t>Nakon potpunog uklanjanja elemenata starog drvenog krovišta ugrađuje se novo, čiju konstrukciju čine rogovi 22/22cm u uglovima krovišta, nagib krova 77°. U gornjoj ravnini rogovi su povezani punom daščanom oplatom, d=2,5cm. Nazidnicu 30/30cm sidriti u novoizvedeni skriveni AB horizontalni serklaž vijcima M16 na razmaku 1,8m. Svi detalji prema izvedbenom projektu konstrukcije. U cijenu ulazi sav materijal, sav rad i svi transporti građe. Drvena građa treba biti od jel ili smreke, odgovarajuće kvalitete i suhoće građe. Skela je zasebna stavka. Obračun drvene građe po m3.</t>
  </si>
  <si>
    <t>Nabava i montaža pokrovnog bakrenog  lima zvonika. U cijenu uključiti troškove nabave, prijevoza do gradilišta, sve dodatne materijale potrebne za ugradnju. Skela je zasebna stavka.Obračun po m2 razvijene  površine krovne obloge.</t>
  </si>
  <si>
    <t>Pogledati opće uvjete troškovnika!</t>
  </si>
  <si>
    <t>Djelomična razgradnja vrha parapetnog zida ispod prozora, dimenzije 30×20cm u duljini prozora+sidrenje budućeg AB serklaža 30 cm sa svake strane. Vertikalni i horizontalni transport te odvoz na deponij uključen u cijenu. Radove razgradnje vršiti vrlo pažljivo, prema uputama GZZSK iz Posebnih uvjeta zaštite kulturnog dobra, kako bi kameni elementi ostali neoštečeni. Uklanjanje kamenih elemenata zasebna je stavka klesarskih radova. Ovu stavku obavezno izvoditi paralelno sa stavkom "uklanjanja kamenih elmenata" iz dijela troškovnika "klesarski radovi".</t>
  </si>
  <si>
    <t>Filip Foretić, m. i. g., ovl. ing. građ.</t>
  </si>
  <si>
    <t>Damir Foretić, ing. građ., ovl. arh.</t>
  </si>
  <si>
    <t>Juraj Pojatina, dipl. ing. građ., ovl. ing. građ.</t>
  </si>
  <si>
    <t>STUDIO ARHING d.o.o.
OIB: 17870151363
ZA PROJEKTIRANJE I CONSULTING
Čire Truhelke 49, 10000 ZAGREB
TEL: 3772480</t>
  </si>
  <si>
    <r>
      <rPr>
        <b/>
        <u/>
        <sz val="10"/>
        <rFont val="Arial"/>
        <family val="2"/>
      </rPr>
      <t>OPĆA NAPOMENA</t>
    </r>
    <r>
      <rPr>
        <sz val="10"/>
        <rFont val="Arial"/>
        <family val="2"/>
      </rPr>
      <t xml:space="preserve">
Svi odvozi viška materijala, šute, smeća i ambalaža previđeni su u svakoj stavci zasebno. Projektant troškovnikom predviđa i stavku </t>
    </r>
    <r>
      <rPr>
        <i/>
        <sz val="10"/>
        <rFont val="Arial"/>
        <family val="2"/>
      </rPr>
      <t>"Prijevoz ostatka materijala od rušenja i čišćenja na gradsku planirku"</t>
    </r>
    <r>
      <rPr>
        <sz val="10"/>
        <rFont val="Arial"/>
        <family val="2"/>
      </rPr>
      <t xml:space="preserve"> koja obuhvaća nepredvidive dodatne količine materijala za odvoz, a obračunava se isključivo prema stvarnim količinama materijala dokumentiranih Građevinskim dnevnikom te ovjerenih od strane Nadzora. Dodatni radovi čišćenja, te odvozi viška materijala, šute, smeća i ambalaža koji nisu predviđeni stavkama neće se priznavati.</t>
    </r>
  </si>
  <si>
    <t>- limarija (pokrov zvonika, klupčice, opšavi) bakrena prema zahtjevima Konzervatora</t>
  </si>
  <si>
    <t>-Sve mjere kontrolirati na terenu.
-Sve detalje dogovoriti s projektantom!
-Sve načine obrade dodatno dogovoriti s projektantom!
-Sve detalje ugradbe i tehnička rješenja naknadno riješiti u suradnji s projektantom!
-Obavezna izmjera na licu mjesta!
-Radne i montažne skele su u jediničnoj cijeni svake stavke!
-Prije izvođenja radova izraditi radioničke nacrte i osigurati ovjeru projektanta konstrukcije!
-Konstrukcijski čelik: S355 JR(H) (HRN EN 10210)
Vijci: k.č. 8.8 ili jednakovrijedno
-Zavari kvalitete prema normi HRN EN ISO 5817
-Nosiva čelična konstrukcija se izrađuje u zavarenoj izvedbi (ukrute, prihvatni limovi) te se potom vijčano sastavlja na gradilištu. 
-Klasa izvedbe: čeličnog dijela zgrade je EXC2. 
-AKZ čelične konstrukcije
- na unutarnjim dijelovima čelične konstrukcije stavljaju se hladni premazi - predviđeno (2 zaštitna + 2 završna)
-pogledati opće uvjete troškovnika</t>
  </si>
  <si>
    <t>SVEUKUPNO - GRAĐ.OBRTNIČKI RADOVI FAZA 1. (bez PDV-a)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</si>
</sst>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kn&quot;_-;\-* #,##0.00\ &quot;kn&quot;_-;_-* &quot;-&quot;??\ &quot;kn&quot;_-;_-@_-"/>
    <numFmt numFmtId="164" formatCode="_-&quot;£&quot;* #,##0.00_-;\-&quot;£&quot;* #,##0.00_-;_-&quot;£&quot;* &quot;-&quot;??_-;_-@_-"/>
    <numFmt numFmtId="165" formatCode="_-* #,##0.00\ _k_n_-;\-* #,##0.00\ _k_n_-;_-* &quot;-&quot;??\ _k_n_-;_-@_-"/>
    <numFmt numFmtId="166" formatCode="0&quot;.&quot;"/>
    <numFmt numFmtId="167" formatCode="#,##0.00;[Red]\-#,##0.00;"/>
    <numFmt numFmtId="168" formatCode="00&quot;.&quot;"/>
    <numFmt numFmtId="169" formatCode="_-* #,##0.00\ [$kn-41A]_-;\-* #,##0.00\ [$kn-41A]_-;_-* &quot;-&quot;??\ [$kn-41A]_-;_-@_-"/>
  </numFmts>
  <fonts count="64">
    <font>
      <sz val="11"/>
      <name val="Arial"/>
      <family val="2"/>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font>
    <font>
      <sz val="12"/>
      <name val="Times New Roman CE"/>
      <family val="1"/>
      <charset val="238"/>
    </font>
    <font>
      <sz val="10"/>
      <name val="Arial"/>
      <family val="2"/>
      <charset val="238"/>
    </font>
    <font>
      <b/>
      <sz val="10"/>
      <name val="Arial"/>
      <family val="2"/>
      <charset val="238"/>
    </font>
    <font>
      <sz val="10"/>
      <name val="Arial"/>
      <family val="2"/>
    </font>
    <font>
      <sz val="10"/>
      <name val="Helv"/>
    </font>
    <font>
      <sz val="12"/>
      <name val="Arial"/>
      <family val="2"/>
      <charset val="238"/>
    </font>
    <font>
      <sz val="11"/>
      <name val="Arial"/>
      <family val="2"/>
    </font>
    <font>
      <b/>
      <sz val="12"/>
      <name val="Arial"/>
      <family val="2"/>
    </font>
    <font>
      <b/>
      <sz val="11"/>
      <name val="Arial"/>
      <family val="2"/>
      <charset val="238"/>
    </font>
    <font>
      <sz val="12"/>
      <name val="Arial"/>
      <family val="2"/>
    </font>
    <font>
      <b/>
      <sz val="11"/>
      <name val="Arial"/>
      <family val="2"/>
    </font>
    <font>
      <b/>
      <sz val="11"/>
      <name val="Calibri"/>
      <family val="2"/>
      <charset val="238"/>
      <scheme val="minor"/>
    </font>
    <font>
      <sz val="11"/>
      <name val="Calibri"/>
      <family val="2"/>
      <charset val="238"/>
      <scheme val="minor"/>
    </font>
    <font>
      <sz val="11"/>
      <name val="Arial"/>
      <family val="2"/>
      <charset val="238"/>
    </font>
    <font>
      <b/>
      <sz val="11"/>
      <name val="Arial Narrow"/>
      <family val="2"/>
      <charset val="238"/>
    </font>
    <font>
      <b/>
      <sz val="11"/>
      <color theme="1"/>
      <name val="Arial Narrow"/>
      <family val="2"/>
      <charset val="238"/>
    </font>
    <font>
      <sz val="11"/>
      <color indexed="10"/>
      <name val="Arial"/>
      <family val="2"/>
      <charset val="238"/>
    </font>
    <font>
      <b/>
      <sz val="11"/>
      <color theme="1"/>
      <name val="Arial"/>
      <family val="2"/>
      <charset val="238"/>
    </font>
    <font>
      <sz val="11"/>
      <color theme="1"/>
      <name val="Arial"/>
      <family val="2"/>
      <charset val="238"/>
    </font>
    <font>
      <sz val="11"/>
      <color rgb="FFFF0000"/>
      <name val="Arial"/>
      <family val="2"/>
      <charset val="238"/>
    </font>
    <font>
      <sz val="11"/>
      <color indexed="8"/>
      <name val="Arial"/>
      <family val="2"/>
      <charset val="238"/>
    </font>
    <font>
      <b/>
      <sz val="11"/>
      <color indexed="22"/>
      <name val="Arial"/>
      <family val="2"/>
      <charset val="238"/>
    </font>
    <font>
      <sz val="11"/>
      <name val="Calibri"/>
      <family val="2"/>
      <charset val="238"/>
    </font>
    <font>
      <b/>
      <sz val="11"/>
      <name val="Calibri"/>
      <family val="2"/>
      <charset val="238"/>
    </font>
    <font>
      <b/>
      <u/>
      <sz val="11"/>
      <name val="Calibri"/>
      <family val="2"/>
      <charset val="238"/>
    </font>
    <font>
      <u/>
      <sz val="11"/>
      <name val="Calibri"/>
      <family val="2"/>
      <charset val="238"/>
    </font>
    <font>
      <sz val="11"/>
      <name val="Symbol"/>
      <family val="1"/>
      <charset val="2"/>
    </font>
    <font>
      <sz val="7"/>
      <name val="Times New Roman"/>
      <family val="1"/>
      <charset val="238"/>
    </font>
    <font>
      <sz val="8"/>
      <color rgb="FF000000"/>
      <name val="Calibri"/>
      <family val="2"/>
      <charset val="238"/>
      <scheme val="minor"/>
    </font>
    <font>
      <u/>
      <sz val="10"/>
      <color theme="10"/>
      <name val="Arial"/>
      <family val="2"/>
      <charset val="238"/>
    </font>
    <font>
      <u/>
      <sz val="10"/>
      <color theme="11"/>
      <name val="Arial"/>
      <family val="2"/>
      <charset val="238"/>
    </font>
    <font>
      <sz val="10"/>
      <name val="Arial"/>
      <family val="2"/>
      <charset val="238"/>
    </font>
    <font>
      <b/>
      <sz val="10"/>
      <name val="Calibri"/>
      <family val="2"/>
      <charset val="238"/>
      <scheme val="minor"/>
    </font>
    <font>
      <sz val="11"/>
      <color theme="1"/>
      <name val="Calibri"/>
      <family val="2"/>
      <scheme val="minor"/>
    </font>
    <font>
      <sz val="12"/>
      <name val="Calibri"/>
      <family val="2"/>
      <charset val="238"/>
      <scheme val="minor"/>
    </font>
    <font>
      <sz val="9"/>
      <name val="Calibri"/>
      <family val="2"/>
      <charset val="238"/>
      <scheme val="minor"/>
    </font>
    <font>
      <sz val="10"/>
      <name val="Calibri"/>
      <family val="2"/>
      <charset val="238"/>
      <scheme val="minor"/>
    </font>
    <font>
      <sz val="10"/>
      <name val="Arial"/>
      <charset val="238"/>
    </font>
    <font>
      <i/>
      <sz val="11"/>
      <name val="Arial"/>
      <family val="2"/>
    </font>
    <font>
      <i/>
      <sz val="11"/>
      <color theme="1"/>
      <name val="Arial"/>
      <family val="2"/>
    </font>
    <font>
      <b/>
      <sz val="12"/>
      <color theme="1"/>
      <name val="Arial"/>
      <family val="2"/>
      <charset val="238"/>
    </font>
    <font>
      <b/>
      <sz val="12"/>
      <name val="Arial"/>
      <family val="2"/>
      <charset val="238"/>
    </font>
    <font>
      <b/>
      <sz val="12"/>
      <color theme="1"/>
      <name val="Arial"/>
      <family val="2"/>
    </font>
    <font>
      <b/>
      <sz val="9"/>
      <name val="Arial Narrow"/>
      <family val="2"/>
      <charset val="238"/>
    </font>
    <font>
      <b/>
      <sz val="9"/>
      <color theme="1"/>
      <name val="Arial Narrow"/>
      <family val="2"/>
      <charset val="238"/>
    </font>
    <font>
      <sz val="12"/>
      <color theme="3"/>
      <name val="Arial Black"/>
      <family val="2"/>
    </font>
    <font>
      <b/>
      <i/>
      <sz val="11"/>
      <name val="Arial"/>
      <family val="2"/>
    </font>
    <font>
      <sz val="22"/>
      <name val="Helv"/>
    </font>
    <font>
      <b/>
      <u/>
      <sz val="10"/>
      <name val="Arial"/>
      <family val="2"/>
    </font>
    <font>
      <b/>
      <sz val="12"/>
      <name val="Calibri"/>
      <family val="2"/>
      <charset val="238"/>
      <scheme val="minor"/>
    </font>
    <font>
      <b/>
      <sz val="9"/>
      <name val="Calibri"/>
      <family val="2"/>
      <charset val="238"/>
      <scheme val="minor"/>
    </font>
    <font>
      <sz val="11"/>
      <name val="Tw Cen MT"/>
      <family val="2"/>
    </font>
    <font>
      <b/>
      <sz val="11"/>
      <name val="Tw Cen MT"/>
      <family val="2"/>
    </font>
    <font>
      <b/>
      <sz val="12"/>
      <name val="Tw Cen MT"/>
      <family val="2"/>
    </font>
    <font>
      <b/>
      <sz val="16"/>
      <name val="Tw Cen MT"/>
      <family val="2"/>
    </font>
    <font>
      <sz val="10"/>
      <name val="Tw Cen MT"/>
      <family val="2"/>
    </font>
    <font>
      <i/>
      <sz val="10"/>
      <name val="Arial"/>
      <family val="2"/>
    </font>
  </fonts>
  <fills count="6">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3" tint="0.59996337778862885"/>
        <bgColor indexed="64"/>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theme="3"/>
      </left>
      <right style="medium">
        <color theme="3"/>
      </right>
      <top style="medium">
        <color theme="3"/>
      </top>
      <bottom style="medium">
        <color theme="3"/>
      </bottom>
      <diagonal/>
    </border>
    <border>
      <left/>
      <right/>
      <top style="thin">
        <color auto="1"/>
      </top>
      <bottom/>
      <diagonal/>
    </border>
  </borders>
  <cellStyleXfs count="174">
    <xf numFmtId="0" fontId="0" fillId="0" borderId="4">
      <alignment vertical="top" wrapText="1"/>
    </xf>
    <xf numFmtId="165" fontId="5" fillId="0" borderId="0" applyFont="0" applyFill="0" applyBorder="0" applyAlignment="0" applyProtection="0"/>
    <xf numFmtId="0" fontId="49" fillId="3" borderId="4" applyNumberFormat="0" applyAlignment="0" applyProtection="0"/>
    <xf numFmtId="0" fontId="18" fillId="0" borderId="0" applyFill="0" applyProtection="0">
      <alignment horizontal="left" vertical="center"/>
    </xf>
    <xf numFmtId="0" fontId="7" fillId="0" borderId="0">
      <alignment horizontal="right" vertical="top"/>
    </xf>
    <xf numFmtId="0" fontId="8" fillId="0" borderId="0"/>
    <xf numFmtId="0" fontId="19" fillId="0" borderId="0" applyFill="0" applyProtection="0">
      <alignment horizontal="justify" vertical="center" wrapText="1"/>
    </xf>
    <xf numFmtId="0" fontId="8"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35" fillId="0" borderId="0">
      <alignment horizontal="left" vertical="top"/>
    </xf>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54" fillId="0" borderId="2"/>
    <xf numFmtId="0" fontId="11" fillId="0" borderId="0"/>
    <xf numFmtId="0" fontId="7" fillId="0" borderId="0">
      <alignment horizontal="justify" vertical="top" wrapText="1"/>
    </xf>
    <xf numFmtId="0" fontId="4" fillId="0" borderId="0"/>
    <xf numFmtId="9" fontId="3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0" borderId="0"/>
    <xf numFmtId="44" fontId="40" fillId="0" borderId="0" applyFont="0" applyFill="0" applyBorder="0" applyAlignment="0" applyProtection="0"/>
    <xf numFmtId="44" fontId="3" fillId="0" borderId="0" applyFont="0" applyFill="0" applyBorder="0" applyAlignment="0" applyProtection="0"/>
    <xf numFmtId="0" fontId="5" fillId="0" borderId="0"/>
    <xf numFmtId="0" fontId="5" fillId="0" borderId="0"/>
    <xf numFmtId="0" fontId="2" fillId="0" borderId="0"/>
    <xf numFmtId="0" fontId="10" fillId="0" borderId="0"/>
    <xf numFmtId="0" fontId="1" fillId="0" borderId="0"/>
    <xf numFmtId="164" fontId="44" fillId="0" borderId="0" applyFont="0" applyFill="0" applyBorder="0" applyAlignment="0" applyProtection="0"/>
    <xf numFmtId="0" fontId="52" fillId="5" borderId="5" applyNumberFormat="0" applyAlignment="0" applyProtection="0"/>
  </cellStyleXfs>
  <cellXfs count="315">
    <xf numFmtId="0" fontId="0" fillId="0" borderId="4" xfId="0">
      <alignment vertical="top" wrapText="1"/>
    </xf>
    <xf numFmtId="0" fontId="20" fillId="0" borderId="4" xfId="0" applyNumberFormat="1" applyFont="1" applyBorder="1" applyAlignment="1" applyProtection="1">
      <alignment horizontal="right" vertical="top"/>
    </xf>
    <xf numFmtId="0" fontId="20" fillId="0" borderId="4" xfId="0" applyNumberFormat="1" applyFont="1" applyBorder="1" applyAlignment="1" applyProtection="1">
      <alignment horizontal="center" wrapText="1"/>
    </xf>
    <xf numFmtId="4" fontId="20" fillId="0" borderId="4" xfId="1" applyNumberFormat="1" applyFont="1" applyBorder="1" applyAlignment="1" applyProtection="1">
      <alignment horizontal="right" wrapText="1"/>
    </xf>
    <xf numFmtId="167" fontId="20" fillId="0" borderId="4" xfId="1" applyNumberFormat="1" applyFont="1" applyBorder="1" applyAlignment="1" applyProtection="1">
      <alignment horizontal="right" wrapText="1"/>
    </xf>
    <xf numFmtId="167" fontId="20" fillId="0" borderId="4" xfId="0" applyNumberFormat="1" applyFont="1" applyBorder="1" applyAlignment="1" applyProtection="1">
      <alignment wrapText="1"/>
    </xf>
    <xf numFmtId="0" fontId="20" fillId="0" borderId="4" xfId="0" applyFont="1" applyBorder="1" applyAlignment="1" applyProtection="1">
      <alignment horizontal="right" vertical="top" wrapText="1"/>
    </xf>
    <xf numFmtId="0" fontId="20" fillId="0" borderId="4" xfId="0" applyFont="1" applyBorder="1" applyAlignment="1" applyProtection="1">
      <alignment horizontal="left" vertical="top" wrapText="1"/>
    </xf>
    <xf numFmtId="0" fontId="20" fillId="0" borderId="4" xfId="0" applyFont="1" applyBorder="1" applyAlignment="1" applyProtection="1">
      <alignment horizontal="center" wrapText="1"/>
    </xf>
    <xf numFmtId="0" fontId="20" fillId="0" borderId="4" xfId="0" applyFont="1" applyBorder="1" applyAlignment="1" applyProtection="1">
      <alignment wrapText="1"/>
    </xf>
    <xf numFmtId="0" fontId="20" fillId="0" borderId="4" xfId="0" applyNumberFormat="1" applyFont="1" applyBorder="1" applyAlignment="1" applyProtection="1">
      <alignment horizontal="left" vertical="top" wrapText="1"/>
    </xf>
    <xf numFmtId="0" fontId="20" fillId="0" borderId="4" xfId="0" applyFont="1" applyBorder="1" applyAlignment="1" applyProtection="1">
      <alignment horizontal="center" vertical="top" wrapText="1"/>
    </xf>
    <xf numFmtId="0" fontId="25" fillId="0" borderId="4" xfId="0" applyNumberFormat="1" applyFont="1" applyBorder="1" applyAlignment="1" applyProtection="1">
      <alignment horizontal="left" vertical="top" wrapText="1"/>
    </xf>
    <xf numFmtId="0" fontId="24" fillId="3" borderId="4" xfId="2" applyNumberFormat="1" applyFont="1" applyBorder="1" applyAlignment="1" applyProtection="1">
      <alignment horizontal="right" vertical="top" wrapText="1"/>
    </xf>
    <xf numFmtId="167" fontId="24" fillId="3" borderId="4" xfId="2" applyNumberFormat="1" applyFont="1" applyBorder="1" applyAlignment="1" applyProtection="1">
      <alignment wrapText="1"/>
    </xf>
    <xf numFmtId="0" fontId="20" fillId="0" borderId="4" xfId="0" quotePrefix="1" applyNumberFormat="1" applyFont="1" applyBorder="1" applyAlignment="1" applyProtection="1">
      <alignment horizontal="left" vertical="top" wrapText="1"/>
    </xf>
    <xf numFmtId="0" fontId="20" fillId="0" borderId="4" xfId="0" applyFont="1" applyBorder="1" applyAlignment="1" applyProtection="1">
      <alignment horizontal="right" vertical="top"/>
    </xf>
    <xf numFmtId="0" fontId="20" fillId="0" borderId="4" xfId="6" applyFont="1" applyBorder="1" applyAlignment="1" applyProtection="1">
      <alignment horizontal="left" vertical="top" wrapText="1"/>
    </xf>
    <xf numFmtId="166" fontId="15" fillId="0" borderId="4" xfId="0" applyNumberFormat="1" applyFont="1" applyFill="1" applyBorder="1" applyAlignment="1" applyProtection="1">
      <alignment horizontal="right" vertical="top" wrapText="1"/>
    </xf>
    <xf numFmtId="0" fontId="15" fillId="0" borderId="4" xfId="3" applyFont="1" applyFill="1" applyBorder="1" applyAlignment="1" applyProtection="1">
      <alignment horizontal="left" vertical="top"/>
    </xf>
    <xf numFmtId="0" fontId="15" fillId="0" borderId="4" xfId="0" applyNumberFormat="1" applyFont="1" applyFill="1" applyBorder="1" applyAlignment="1" applyProtection="1">
      <alignment horizontal="center" vertical="top" wrapText="1"/>
    </xf>
    <xf numFmtId="0" fontId="15" fillId="0" borderId="4" xfId="0" applyNumberFormat="1" applyFont="1" applyFill="1" applyBorder="1" applyAlignment="1" applyProtection="1">
      <alignment vertical="top" wrapText="1"/>
    </xf>
    <xf numFmtId="167" fontId="15" fillId="0" borderId="4" xfId="0" applyNumberFormat="1" applyFont="1" applyFill="1" applyBorder="1" applyAlignment="1" applyProtection="1">
      <alignment vertical="top" wrapText="1"/>
    </xf>
    <xf numFmtId="4" fontId="27" fillId="0" borderId="4" xfId="1" applyNumberFormat="1" applyFont="1" applyBorder="1" applyAlignment="1" applyProtection="1">
      <alignment horizontal="right" wrapText="1"/>
    </xf>
    <xf numFmtId="166" fontId="15" fillId="0" borderId="4" xfId="0" applyNumberFormat="1" applyFont="1" applyFill="1" applyBorder="1" applyAlignment="1" applyProtection="1">
      <alignment horizontal="right" vertical="top"/>
    </xf>
    <xf numFmtId="0" fontId="15" fillId="0" borderId="4" xfId="3" applyFont="1" applyBorder="1" applyAlignment="1" applyProtection="1">
      <alignment horizontal="left" vertical="top"/>
    </xf>
    <xf numFmtId="0" fontId="15" fillId="0" borderId="4" xfId="0" applyNumberFormat="1" applyFont="1" applyBorder="1" applyAlignment="1" applyProtection="1">
      <alignment horizontal="left" vertical="top" wrapText="1"/>
    </xf>
    <xf numFmtId="0" fontId="25" fillId="0" borderId="4" xfId="6" applyFont="1" applyBorder="1" applyAlignment="1" applyProtection="1">
      <alignment horizontal="left" vertical="top" wrapText="1"/>
    </xf>
    <xf numFmtId="0" fontId="27" fillId="0" borderId="4" xfId="0" applyNumberFormat="1" applyFont="1" applyBorder="1" applyAlignment="1" applyProtection="1">
      <alignment horizontal="center" wrapText="1"/>
    </xf>
    <xf numFmtId="0" fontId="27" fillId="0" borderId="4" xfId="0" applyNumberFormat="1" applyFont="1" applyBorder="1" applyAlignment="1" applyProtection="1">
      <alignment horizontal="center"/>
    </xf>
    <xf numFmtId="4" fontId="27" fillId="0" borderId="4" xfId="1" applyNumberFormat="1" applyFont="1" applyBorder="1" applyAlignment="1" applyProtection="1">
      <alignment horizontal="right"/>
    </xf>
    <xf numFmtId="0" fontId="13" fillId="0" borderId="4" xfId="6" applyFont="1" applyBorder="1" applyAlignment="1" applyProtection="1">
      <alignment horizontal="left" vertical="top" wrapText="1"/>
    </xf>
    <xf numFmtId="0" fontId="23" fillId="0" borderId="4" xfId="0" applyNumberFormat="1" applyFont="1" applyBorder="1" applyAlignment="1" applyProtection="1">
      <alignment horizontal="center" wrapText="1"/>
    </xf>
    <xf numFmtId="4" fontId="23" fillId="0" borderId="4" xfId="1" applyNumberFormat="1" applyFont="1" applyBorder="1" applyAlignment="1" applyProtection="1">
      <alignment horizontal="right" wrapText="1"/>
    </xf>
    <xf numFmtId="0" fontId="25" fillId="0" borderId="4" xfId="6" applyFont="1" applyFill="1" applyBorder="1" applyAlignment="1" applyProtection="1">
      <alignment horizontal="left" vertical="top" wrapText="1"/>
    </xf>
    <xf numFmtId="0" fontId="20" fillId="0" borderId="4" xfId="0" applyNumberFormat="1" applyFont="1" applyFill="1" applyBorder="1" applyAlignment="1" applyProtection="1">
      <alignment horizontal="center" wrapText="1"/>
    </xf>
    <xf numFmtId="0" fontId="15" fillId="0" borderId="4" xfId="0" applyNumberFormat="1" applyFont="1" applyFill="1" applyBorder="1" applyAlignment="1" applyProtection="1">
      <alignment horizontal="left" vertical="top" wrapText="1"/>
    </xf>
    <xf numFmtId="0" fontId="13" fillId="0" borderId="4" xfId="6" applyFont="1" applyFill="1" applyBorder="1" applyAlignment="1" applyProtection="1">
      <alignment horizontal="left" vertical="top" wrapText="1"/>
    </xf>
    <xf numFmtId="167" fontId="20" fillId="0" borderId="4" xfId="0" applyNumberFormat="1" applyFont="1" applyFill="1" applyBorder="1" applyAlignment="1" applyProtection="1">
      <alignment wrapText="1"/>
    </xf>
    <xf numFmtId="4" fontId="20" fillId="0" borderId="4" xfId="1" applyNumberFormat="1" applyFont="1" applyFill="1" applyBorder="1" applyAlignment="1" applyProtection="1">
      <alignment horizontal="right" wrapText="1"/>
    </xf>
    <xf numFmtId="167" fontId="20" fillId="0" borderId="4" xfId="1" applyNumberFormat="1" applyFont="1" applyFill="1" applyBorder="1" applyAlignment="1" applyProtection="1">
      <alignment horizontal="right" wrapText="1"/>
    </xf>
    <xf numFmtId="0" fontId="15" fillId="0" borderId="4" xfId="0" applyNumberFormat="1" applyFont="1" applyBorder="1" applyAlignment="1" applyProtection="1">
      <alignment horizontal="left" vertical="top"/>
    </xf>
    <xf numFmtId="166" fontId="15" fillId="0" borderId="4" xfId="0" applyNumberFormat="1" applyFont="1" applyBorder="1" applyAlignment="1" applyProtection="1">
      <alignment horizontal="right" vertical="top" wrapText="1"/>
    </xf>
    <xf numFmtId="166" fontId="24" fillId="0" borderId="4" xfId="2" applyNumberFormat="1" applyFont="1" applyFill="1" applyBorder="1" applyAlignment="1" applyProtection="1">
      <alignment horizontal="right" vertical="top" wrapText="1"/>
    </xf>
    <xf numFmtId="166" fontId="15" fillId="0" borderId="4" xfId="0" applyNumberFormat="1" applyFont="1" applyFill="1" applyBorder="1" applyAlignment="1" applyProtection="1">
      <alignment horizontal="left" vertical="top" wrapText="1"/>
    </xf>
    <xf numFmtId="0" fontId="20" fillId="0" borderId="4" xfId="0" applyNumberFormat="1" applyFont="1" applyFill="1" applyBorder="1" applyAlignment="1" applyProtection="1">
      <alignment horizontal="left" vertical="top" wrapText="1"/>
    </xf>
    <xf numFmtId="0" fontId="20" fillId="0" borderId="4" xfId="0" quotePrefix="1" applyNumberFormat="1" applyFont="1" applyFill="1" applyBorder="1" applyAlignment="1" applyProtection="1">
      <alignment horizontal="left" wrapText="1"/>
    </xf>
    <xf numFmtId="168" fontId="9" fillId="0" borderId="4" xfId="167" applyNumberFormat="1" applyFont="1" applyFill="1" applyBorder="1" applyAlignment="1" applyProtection="1">
      <alignment vertical="top"/>
      <protection hidden="1"/>
    </xf>
    <xf numFmtId="168" fontId="5" fillId="0" borderId="4" xfId="167" applyNumberFormat="1" applyFont="1" applyFill="1" applyBorder="1" applyAlignment="1" applyProtection="1">
      <alignment horizontal="right" vertical="top"/>
      <protection hidden="1"/>
    </xf>
    <xf numFmtId="49" fontId="20" fillId="0" borderId="4" xfId="6" applyNumberFormat="1" applyFont="1" applyBorder="1" applyAlignment="1" applyProtection="1">
      <alignment horizontal="left" vertical="top" wrapText="1"/>
    </xf>
    <xf numFmtId="0" fontId="20" fillId="0" borderId="4" xfId="0" applyNumberFormat="1" applyFont="1" applyFill="1" applyBorder="1" applyAlignment="1" applyProtection="1">
      <alignment vertical="top" wrapText="1"/>
    </xf>
    <xf numFmtId="0" fontId="45" fillId="0" borderId="4" xfId="6" quotePrefix="1" applyFont="1" applyBorder="1" applyAlignment="1" applyProtection="1">
      <alignment horizontal="left" vertical="center" wrapText="1"/>
    </xf>
    <xf numFmtId="0" fontId="0" fillId="0" borderId="4" xfId="6" applyFont="1" applyBorder="1" applyAlignment="1" applyProtection="1">
      <alignment horizontal="left" vertical="top" wrapText="1"/>
    </xf>
    <xf numFmtId="166" fontId="47" fillId="3" borderId="4" xfId="2" applyNumberFormat="1" applyFont="1" applyFill="1" applyBorder="1" applyAlignment="1" applyProtection="1">
      <alignment horizontal="right" vertical="center" wrapText="1"/>
    </xf>
    <xf numFmtId="166" fontId="47" fillId="3" borderId="4" xfId="2" applyNumberFormat="1" applyFont="1" applyBorder="1" applyAlignment="1" applyProtection="1">
      <alignment horizontal="right" vertical="center" wrapText="1"/>
    </xf>
    <xf numFmtId="166" fontId="49" fillId="3" borderId="4" xfId="2" applyNumberFormat="1" applyFont="1" applyFill="1" applyBorder="1" applyAlignment="1" applyProtection="1">
      <alignment horizontal="right" vertical="center" wrapText="1"/>
    </xf>
    <xf numFmtId="0" fontId="47" fillId="3" borderId="4" xfId="2" applyNumberFormat="1" applyFont="1" applyFill="1" applyBorder="1" applyAlignment="1" applyProtection="1">
      <alignment horizontal="left" vertical="center" wrapText="1"/>
    </xf>
    <xf numFmtId="0" fontId="47" fillId="3" borderId="4" xfId="2" applyNumberFormat="1" applyFont="1" applyFill="1" applyBorder="1" applyAlignment="1" applyProtection="1">
      <alignment horizontal="center" vertical="center" wrapText="1"/>
    </xf>
    <xf numFmtId="4" fontId="47" fillId="3" borderId="4" xfId="2" applyNumberFormat="1" applyFont="1" applyFill="1" applyBorder="1" applyAlignment="1" applyProtection="1">
      <alignment horizontal="right" vertical="center" wrapText="1"/>
    </xf>
    <xf numFmtId="167" fontId="47" fillId="3" borderId="4" xfId="2" applyNumberFormat="1" applyFont="1" applyFill="1" applyBorder="1" applyAlignment="1" applyProtection="1">
      <alignment horizontal="right" vertical="center" wrapText="1"/>
    </xf>
    <xf numFmtId="0" fontId="48" fillId="3" borderId="4" xfId="2" applyNumberFormat="1" applyFont="1" applyFill="1" applyBorder="1" applyAlignment="1" applyProtection="1">
      <alignment horizontal="right" vertical="center" wrapText="1"/>
    </xf>
    <xf numFmtId="0" fontId="47" fillId="3" borderId="4" xfId="2" applyNumberFormat="1" applyFont="1" applyBorder="1" applyAlignment="1" applyProtection="1">
      <alignment horizontal="left" vertical="center" wrapText="1"/>
    </xf>
    <xf numFmtId="0" fontId="47" fillId="3" borderId="4" xfId="2" applyNumberFormat="1" applyFont="1" applyBorder="1" applyAlignment="1" applyProtection="1">
      <alignment horizontal="center" vertical="center" wrapText="1"/>
    </xf>
    <xf numFmtId="4" fontId="47" fillId="3" borderId="4" xfId="2" applyNumberFormat="1" applyFont="1" applyBorder="1" applyAlignment="1" applyProtection="1">
      <alignment horizontal="right" vertical="center" wrapText="1"/>
    </xf>
    <xf numFmtId="167" fontId="47" fillId="3" borderId="4" xfId="2" applyNumberFormat="1" applyFont="1" applyBorder="1" applyAlignment="1" applyProtection="1">
      <alignment horizontal="right" vertical="center" wrapText="1"/>
    </xf>
    <xf numFmtId="167" fontId="47" fillId="3" borderId="4" xfId="2" applyNumberFormat="1" applyFont="1" applyBorder="1" applyAlignment="1" applyProtection="1">
      <alignment vertical="center" wrapText="1"/>
    </xf>
    <xf numFmtId="0" fontId="28" fillId="2" borderId="4" xfId="0" applyNumberFormat="1" applyFont="1" applyFill="1" applyBorder="1" applyAlignment="1" applyProtection="1">
      <alignment horizontal="right" vertical="center" wrapText="1"/>
    </xf>
    <xf numFmtId="0" fontId="9" fillId="2" borderId="4" xfId="0" applyNumberFormat="1" applyFont="1" applyFill="1" applyBorder="1" applyAlignment="1" applyProtection="1">
      <alignment horizontal="left" vertical="center"/>
    </xf>
    <xf numFmtId="0" fontId="28" fillId="2" borderId="4" xfId="0" applyNumberFormat="1" applyFont="1" applyFill="1" applyBorder="1" applyAlignment="1" applyProtection="1">
      <alignment horizontal="center" vertical="center" wrapText="1"/>
    </xf>
    <xf numFmtId="0" fontId="28" fillId="2" borderId="4" xfId="0" applyNumberFormat="1" applyFont="1" applyFill="1" applyBorder="1" applyAlignment="1" applyProtection="1">
      <alignment vertical="center" wrapText="1"/>
    </xf>
    <xf numFmtId="167" fontId="28" fillId="2" borderId="4" xfId="0" applyNumberFormat="1" applyFont="1" applyFill="1" applyBorder="1" applyAlignment="1" applyProtection="1">
      <alignment vertical="center" wrapText="1"/>
    </xf>
    <xf numFmtId="0" fontId="45" fillId="0" borderId="4" xfId="0" applyFont="1" applyBorder="1" applyAlignment="1" applyProtection="1">
      <alignment horizontal="left" vertical="top" wrapText="1"/>
    </xf>
    <xf numFmtId="0" fontId="45" fillId="0" borderId="4" xfId="0" applyNumberFormat="1" applyFont="1" applyBorder="1" applyAlignment="1" applyProtection="1">
      <alignment horizontal="left" vertical="top" wrapText="1"/>
    </xf>
    <xf numFmtId="0" fontId="46" fillId="0" borderId="4" xfId="0" applyNumberFormat="1" applyFont="1" applyBorder="1" applyAlignment="1" applyProtection="1">
      <alignment horizontal="left" vertical="top" wrapText="1"/>
    </xf>
    <xf numFmtId="0" fontId="17" fillId="0" borderId="4" xfId="6" applyFont="1" applyBorder="1" applyAlignment="1" applyProtection="1">
      <alignment horizontal="left" vertical="top" wrapText="1"/>
    </xf>
    <xf numFmtId="0" fontId="45" fillId="0" borderId="4" xfId="6" applyFont="1" applyBorder="1" applyAlignment="1" applyProtection="1">
      <alignment horizontal="left" vertical="top" wrapText="1"/>
    </xf>
    <xf numFmtId="0" fontId="45" fillId="0" borderId="4" xfId="6" quotePrefix="1" applyFont="1" applyBorder="1" applyAlignment="1" applyProtection="1">
      <alignment horizontal="left" vertical="top" wrapText="1"/>
    </xf>
    <xf numFmtId="0" fontId="21" fillId="0" borderId="4" xfId="2" applyNumberFormat="1" applyFont="1" applyFill="1" applyBorder="1" applyAlignment="1" applyProtection="1">
      <alignment horizontal="right" vertical="center" wrapText="1"/>
    </xf>
    <xf numFmtId="0" fontId="21" fillId="0" borderId="4" xfId="2" applyFont="1" applyFill="1" applyBorder="1" applyAlignment="1" applyProtection="1">
      <alignment horizontal="center" vertical="center" wrapText="1"/>
    </xf>
    <xf numFmtId="0" fontId="21" fillId="0" borderId="4" xfId="2" applyFont="1" applyFill="1" applyBorder="1" applyAlignment="1" applyProtection="1">
      <alignment vertical="center" wrapText="1"/>
    </xf>
    <xf numFmtId="169" fontId="50" fillId="0" borderId="4" xfId="2" applyNumberFormat="1" applyFont="1" applyFill="1" applyBorder="1" applyAlignment="1" applyProtection="1">
      <alignment vertical="center" wrapText="1"/>
    </xf>
    <xf numFmtId="166" fontId="22" fillId="0" borderId="4" xfId="2" applyNumberFormat="1" applyFont="1" applyFill="1" applyBorder="1" applyAlignment="1" applyProtection="1">
      <alignment horizontal="right" vertical="center" wrapText="1"/>
    </xf>
    <xf numFmtId="0" fontId="22" fillId="0" borderId="4" xfId="2" applyNumberFormat="1" applyFont="1" applyFill="1" applyBorder="1" applyAlignment="1" applyProtection="1">
      <alignment horizontal="center" vertical="center" wrapText="1"/>
    </xf>
    <xf numFmtId="4" fontId="22" fillId="0" borderId="4" xfId="2" applyNumberFormat="1" applyFont="1" applyFill="1" applyBorder="1" applyAlignment="1" applyProtection="1">
      <alignment horizontal="right" vertical="center" wrapText="1"/>
    </xf>
    <xf numFmtId="167" fontId="22" fillId="0" borderId="4" xfId="2" applyNumberFormat="1" applyFont="1" applyFill="1" applyBorder="1" applyAlignment="1" applyProtection="1">
      <alignment horizontal="right" vertical="center" wrapText="1"/>
    </xf>
    <xf numFmtId="169" fontId="51" fillId="0" borderId="4" xfId="2" applyNumberFormat="1" applyFont="1" applyFill="1" applyBorder="1" applyAlignment="1" applyProtection="1">
      <alignment vertical="center" wrapText="1"/>
    </xf>
    <xf numFmtId="169" fontId="47" fillId="3" borderId="4" xfId="2" applyNumberFormat="1" applyFont="1" applyFill="1" applyBorder="1" applyAlignment="1" applyProtection="1">
      <alignment vertical="center" wrapText="1"/>
    </xf>
    <xf numFmtId="169" fontId="48" fillId="3" borderId="4" xfId="2" applyNumberFormat="1" applyFont="1" applyFill="1" applyBorder="1" applyAlignment="1" applyProtection="1">
      <alignment vertical="center" wrapText="1"/>
    </xf>
    <xf numFmtId="0" fontId="0" fillId="0" borderId="4" xfId="6" applyFont="1" applyFill="1" applyBorder="1" applyAlignment="1" applyProtection="1">
      <alignment horizontal="left" vertical="top" wrapText="1"/>
    </xf>
    <xf numFmtId="0" fontId="24" fillId="3" borderId="4" xfId="2" applyNumberFormat="1" applyFont="1" applyBorder="1" applyAlignment="1" applyProtection="1">
      <alignment horizontal="justify" vertical="top" wrapText="1"/>
    </xf>
    <xf numFmtId="0" fontId="24" fillId="3" borderId="4" xfId="2" applyFont="1" applyBorder="1" applyAlignment="1" applyProtection="1">
      <alignment wrapText="1"/>
    </xf>
    <xf numFmtId="0" fontId="48" fillId="3" borderId="4" xfId="2" applyNumberFormat="1" applyFont="1" applyFill="1" applyBorder="1" applyAlignment="1" applyProtection="1">
      <alignment horizontal="justify" vertical="center" wrapText="1"/>
    </xf>
    <xf numFmtId="0" fontId="48" fillId="3" borderId="4" xfId="2" applyFont="1" applyFill="1" applyBorder="1" applyAlignment="1" applyProtection="1">
      <alignment vertical="center" wrapText="1"/>
    </xf>
    <xf numFmtId="0" fontId="58" fillId="0" borderId="0" xfId="0" applyFont="1" applyFill="1" applyBorder="1" applyProtection="1">
      <alignment vertical="top" wrapText="1"/>
    </xf>
    <xf numFmtId="0" fontId="0" fillId="0" borderId="0" xfId="0" applyFill="1" applyBorder="1" applyProtection="1">
      <alignment vertical="top" wrapText="1"/>
    </xf>
    <xf numFmtId="0" fontId="62" fillId="0" borderId="2" xfId="0" applyFont="1" applyFill="1" applyBorder="1" applyAlignment="1" applyProtection="1">
      <alignment horizontal="left" vertical="center" wrapText="1"/>
    </xf>
    <xf numFmtId="0" fontId="62" fillId="0" borderId="2" xfId="0" applyFont="1" applyFill="1" applyBorder="1" applyAlignment="1" applyProtection="1">
      <alignment vertical="center" wrapText="1"/>
    </xf>
    <xf numFmtId="0" fontId="58" fillId="0" borderId="0" xfId="0" applyFont="1" applyFill="1" applyBorder="1" applyAlignment="1" applyProtection="1">
      <alignment horizontal="left" wrapText="1"/>
    </xf>
    <xf numFmtId="0" fontId="58" fillId="0" borderId="0" xfId="0" applyFont="1" applyFill="1" applyBorder="1" applyAlignment="1" applyProtection="1">
      <alignment vertical="center" wrapText="1"/>
    </xf>
    <xf numFmtId="0" fontId="60" fillId="0" borderId="0"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58" fillId="0" borderId="2" xfId="0" applyFont="1" applyFill="1" applyBorder="1" applyProtection="1">
      <alignment vertical="top" wrapText="1"/>
    </xf>
    <xf numFmtId="0" fontId="58" fillId="0" borderId="6" xfId="0" applyFont="1" applyFill="1" applyBorder="1" applyProtection="1">
      <alignment vertical="top" wrapText="1"/>
    </xf>
    <xf numFmtId="0" fontId="59" fillId="0" borderId="4" xfId="0" applyFont="1" applyFill="1" applyBorder="1" applyAlignment="1" applyProtection="1">
      <alignment vertical="center" wrapText="1"/>
    </xf>
    <xf numFmtId="0" fontId="58" fillId="0" borderId="0" xfId="0" applyFont="1" applyBorder="1" applyAlignment="1" applyProtection="1">
      <alignment vertical="center" wrapText="1"/>
    </xf>
    <xf numFmtId="0" fontId="58" fillId="0" borderId="0" xfId="0" applyFont="1" applyBorder="1" applyProtection="1">
      <alignment vertical="top" wrapText="1"/>
    </xf>
    <xf numFmtId="0" fontId="58" fillId="0" borderId="0" xfId="0" applyFont="1" applyFill="1" applyBorder="1" applyAlignment="1" applyProtection="1">
      <alignment horizontal="left" vertical="center" wrapText="1"/>
    </xf>
    <xf numFmtId="0" fontId="58" fillId="0" borderId="0" xfId="0" applyFont="1" applyFill="1" applyBorder="1" applyAlignment="1" applyProtection="1">
      <alignment horizontal="center" vertical="center" wrapText="1"/>
    </xf>
    <xf numFmtId="0" fontId="43" fillId="0" borderId="0" xfId="167" applyFont="1" applyAlignment="1" applyProtection="1">
      <alignment horizontal="right" vertical="top"/>
    </xf>
    <xf numFmtId="0" fontId="10" fillId="0" borderId="0" xfId="167" applyFont="1" applyAlignment="1" applyProtection="1">
      <alignment vertical="top"/>
    </xf>
    <xf numFmtId="167" fontId="41" fillId="0" borderId="0" xfId="171" applyNumberFormat="1" applyFont="1" applyFill="1" applyAlignment="1" applyProtection="1">
      <alignment horizontal="right"/>
    </xf>
    <xf numFmtId="0" fontId="42" fillId="0" borderId="0" xfId="171" applyFont="1" applyFill="1" applyProtection="1"/>
    <xf numFmtId="0" fontId="39" fillId="0" borderId="0" xfId="167" applyFont="1" applyAlignment="1" applyProtection="1">
      <alignment horizontal="right" vertical="top"/>
    </xf>
    <xf numFmtId="0" fontId="52" fillId="5" borderId="5" xfId="173" applyAlignment="1" applyProtection="1">
      <alignment horizontal="justify" vertical="top"/>
    </xf>
    <xf numFmtId="0" fontId="2" fillId="0" borderId="0" xfId="169" applyProtection="1"/>
    <xf numFmtId="0" fontId="10" fillId="0" borderId="0" xfId="167" applyFont="1" applyBorder="1" applyAlignment="1" applyProtection="1">
      <alignment horizontal="justify" vertical="top" wrapText="1"/>
    </xf>
    <xf numFmtId="0" fontId="6" fillId="0" borderId="0" xfId="167" applyFont="1" applyBorder="1" applyAlignment="1" applyProtection="1">
      <alignment horizontal="justify" vertical="top" wrapText="1"/>
    </xf>
    <xf numFmtId="167" fontId="56" fillId="0" borderId="0" xfId="171" applyNumberFormat="1" applyFont="1" applyFill="1" applyAlignment="1" applyProtection="1">
      <alignment horizontal="right"/>
    </xf>
    <xf numFmtId="0" fontId="57" fillId="0" borderId="0" xfId="171" applyFont="1" applyFill="1" applyProtection="1"/>
    <xf numFmtId="0" fontId="43" fillId="0" borderId="0" xfId="167" applyFont="1" applyBorder="1" applyAlignment="1" applyProtection="1">
      <alignment horizontal="right" vertical="top"/>
    </xf>
    <xf numFmtId="167" fontId="41" fillId="0" borderId="0" xfId="171" applyNumberFormat="1" applyFont="1" applyFill="1" applyBorder="1" applyAlignment="1" applyProtection="1">
      <alignment horizontal="right"/>
    </xf>
    <xf numFmtId="0" fontId="42" fillId="0" borderId="0" xfId="171" applyFont="1" applyFill="1" applyBorder="1" applyProtection="1"/>
    <xf numFmtId="0" fontId="56" fillId="0" borderId="0" xfId="171" applyFont="1" applyFill="1" applyBorder="1" applyAlignment="1" applyProtection="1">
      <alignment horizontal="right" vertical="top"/>
    </xf>
    <xf numFmtId="167" fontId="56" fillId="0" borderId="0" xfId="171" applyNumberFormat="1" applyFont="1" applyFill="1" applyBorder="1" applyAlignment="1" applyProtection="1">
      <alignment horizontal="right"/>
    </xf>
    <xf numFmtId="0" fontId="57" fillId="0" borderId="0" xfId="171" applyFont="1" applyFill="1" applyBorder="1" applyProtection="1"/>
    <xf numFmtId="0" fontId="41" fillId="0" borderId="0" xfId="171" applyFont="1" applyFill="1" applyAlignment="1" applyProtection="1">
      <alignment horizontal="right" vertical="top"/>
    </xf>
    <xf numFmtId="0" fontId="56" fillId="0" borderId="0" xfId="171" applyFont="1" applyFill="1" applyAlignment="1" applyProtection="1">
      <alignment horizontal="right" vertical="top"/>
    </xf>
    <xf numFmtId="0" fontId="16" fillId="0" borderId="0" xfId="171" applyFont="1" applyFill="1" applyAlignment="1" applyProtection="1">
      <alignment vertical="top" wrapText="1"/>
    </xf>
    <xf numFmtId="0" fontId="20" fillId="4" borderId="4" xfId="0" applyFont="1" applyFill="1" applyAlignment="1" applyProtection="1">
      <alignment vertical="center" wrapText="1"/>
    </xf>
    <xf numFmtId="0" fontId="20" fillId="0" borderId="4" xfId="0" applyFont="1" applyAlignment="1" applyProtection="1">
      <alignment vertical="center" wrapText="1"/>
    </xf>
    <xf numFmtId="0" fontId="20" fillId="4" borderId="4" xfId="0" applyFont="1" applyFill="1" applyAlignment="1" applyProtection="1">
      <alignment wrapText="1"/>
    </xf>
    <xf numFmtId="0" fontId="20" fillId="0" borderId="4" xfId="0" applyFont="1" applyAlignment="1" applyProtection="1">
      <alignment wrapText="1"/>
    </xf>
    <xf numFmtId="0" fontId="31" fillId="0" borderId="4" xfId="0" applyFont="1" applyBorder="1" applyAlignment="1" applyProtection="1">
      <alignment horizontal="left" vertical="top"/>
    </xf>
    <xf numFmtId="0" fontId="32" fillId="0" borderId="4" xfId="0" applyFont="1" applyBorder="1" applyAlignment="1" applyProtection="1">
      <alignment horizontal="left" vertical="top"/>
    </xf>
    <xf numFmtId="0" fontId="29" fillId="0" borderId="4" xfId="0" quotePrefix="1" applyFont="1" applyBorder="1" applyAlignment="1" applyProtection="1">
      <alignment horizontal="left" vertical="top"/>
    </xf>
    <xf numFmtId="0" fontId="33" fillId="0" borderId="4" xfId="0" applyFont="1" applyBorder="1" applyAlignment="1" applyProtection="1">
      <alignment horizontal="left" vertical="top"/>
    </xf>
    <xf numFmtId="4" fontId="20" fillId="0" borderId="4" xfId="1" applyNumberFormat="1" applyFont="1" applyBorder="1" applyAlignment="1" applyProtection="1">
      <alignment horizontal="right"/>
    </xf>
    <xf numFmtId="167" fontId="20" fillId="0" borderId="4" xfId="1" applyNumberFormat="1" applyFont="1" applyBorder="1" applyAlignment="1" applyProtection="1">
      <alignment horizontal="right"/>
    </xf>
    <xf numFmtId="167" fontId="20" fillId="0" borderId="4" xfId="0" applyNumberFormat="1" applyFont="1" applyBorder="1" applyAlignment="1" applyProtection="1"/>
    <xf numFmtId="0" fontId="30" fillId="0" borderId="4" xfId="0" applyFont="1" applyBorder="1" applyAlignment="1" applyProtection="1">
      <alignment horizontal="left" vertical="top"/>
    </xf>
    <xf numFmtId="0" fontId="20" fillId="0" borderId="4" xfId="0" applyNumberFormat="1" applyFont="1" applyBorder="1" applyAlignment="1" applyProtection="1">
      <alignment horizontal="center"/>
    </xf>
    <xf numFmtId="0" fontId="20" fillId="0" borderId="4" xfId="0" applyNumberFormat="1" applyFont="1" applyBorder="1" applyAlignment="1" applyProtection="1">
      <alignment horizontal="left"/>
    </xf>
    <xf numFmtId="4" fontId="20" fillId="0" borderId="4" xfId="1" applyNumberFormat="1" applyFont="1" applyBorder="1" applyAlignment="1" applyProtection="1">
      <alignment horizontal="left"/>
    </xf>
    <xf numFmtId="167" fontId="20" fillId="0" borderId="4" xfId="1" applyNumberFormat="1" applyFont="1" applyBorder="1" applyAlignment="1" applyProtection="1">
      <alignment horizontal="left"/>
    </xf>
    <xf numFmtId="167" fontId="20" fillId="0" borderId="4" xfId="0" applyNumberFormat="1" applyFont="1" applyBorder="1" applyAlignment="1" applyProtection="1">
      <alignment horizontal="left"/>
    </xf>
    <xf numFmtId="0" fontId="29" fillId="0" borderId="1" xfId="0" quotePrefix="1" applyFont="1" applyBorder="1" applyAlignment="1" applyProtection="1">
      <alignment horizontal="left" vertical="top" wrapText="1"/>
    </xf>
    <xf numFmtId="0" fontId="29" fillId="0" borderId="3" xfId="0" quotePrefix="1" applyFont="1" applyBorder="1" applyAlignment="1" applyProtection="1">
      <alignment horizontal="left" vertical="top" wrapText="1"/>
    </xf>
    <xf numFmtId="0" fontId="0" fillId="0" borderId="4" xfId="0" applyBorder="1" applyAlignment="1" applyProtection="1">
      <alignment vertical="top" wrapText="1"/>
    </xf>
    <xf numFmtId="0" fontId="29" fillId="0" borderId="4" xfId="0" applyFont="1" applyBorder="1" applyAlignment="1" applyProtection="1">
      <alignment horizontal="left" vertical="top"/>
    </xf>
    <xf numFmtId="0" fontId="20" fillId="0" borderId="4" xfId="0" applyNumberFormat="1" applyFont="1" applyBorder="1" applyAlignment="1" applyProtection="1">
      <alignment horizontal="left" vertical="top"/>
    </xf>
    <xf numFmtId="0" fontId="54" fillId="0" borderId="2" xfId="153" applyProtection="1"/>
    <xf numFmtId="0" fontId="12" fillId="4" borderId="4" xfId="0" applyFont="1" applyFill="1" applyAlignment="1" applyProtection="1">
      <alignment vertical="center" wrapText="1"/>
    </xf>
    <xf numFmtId="0" fontId="12" fillId="0" borderId="4" xfId="0" applyFont="1" applyAlignment="1" applyProtection="1">
      <alignment vertical="center" wrapText="1"/>
    </xf>
    <xf numFmtId="0" fontId="17" fillId="0" borderId="4" xfId="0" applyFont="1" applyAlignment="1" applyProtection="1">
      <alignment horizontal="center" vertical="center" wrapText="1"/>
    </xf>
    <xf numFmtId="0" fontId="0" fillId="0" borderId="4" xfId="0" applyProtection="1">
      <alignment vertical="top" wrapText="1"/>
    </xf>
    <xf numFmtId="169" fontId="20" fillId="0" borderId="4" xfId="0" applyNumberFormat="1" applyFont="1" applyBorder="1" applyAlignment="1" applyProtection="1">
      <alignment wrapText="1"/>
    </xf>
    <xf numFmtId="0" fontId="20" fillId="0" borderId="4" xfId="6" quotePrefix="1" applyFont="1" applyBorder="1" applyAlignment="1" applyProtection="1">
      <alignment horizontal="left" vertical="top" wrapText="1"/>
    </xf>
    <xf numFmtId="0" fontId="0" fillId="4" borderId="4" xfId="0" applyFill="1" applyProtection="1">
      <alignment vertical="top" wrapText="1"/>
    </xf>
    <xf numFmtId="2" fontId="20" fillId="0" borderId="4" xfId="170" applyNumberFormat="1" applyFont="1" applyFill="1" applyBorder="1" applyAlignment="1" applyProtection="1">
      <alignment horizontal="left" vertical="center"/>
    </xf>
    <xf numFmtId="0" fontId="20" fillId="0" borderId="4" xfId="169" applyFont="1" applyFill="1" applyBorder="1" applyAlignment="1" applyProtection="1">
      <alignment horizontal="center" vertical="top" wrapText="1"/>
    </xf>
    <xf numFmtId="4" fontId="20" fillId="0" borderId="4" xfId="169" applyNumberFormat="1" applyFont="1" applyFill="1" applyBorder="1" applyAlignment="1" applyProtection="1">
      <alignment horizontal="right" vertical="top" wrapText="1"/>
    </xf>
    <xf numFmtId="0" fontId="20" fillId="0" borderId="4" xfId="169" applyFont="1" applyFill="1" applyBorder="1" applyAlignment="1" applyProtection="1">
      <alignment vertical="top" wrapText="1"/>
    </xf>
    <xf numFmtId="167" fontId="27" fillId="0" borderId="4" xfId="169" quotePrefix="1" applyNumberFormat="1" applyFont="1" applyFill="1" applyBorder="1" applyAlignment="1" applyProtection="1">
      <alignment horizontal="right"/>
    </xf>
    <xf numFmtId="9" fontId="20" fillId="0" borderId="4" xfId="157" applyFont="1" applyBorder="1" applyAlignment="1" applyProtection="1">
      <alignment horizontal="right" wrapText="1"/>
    </xf>
    <xf numFmtId="0" fontId="20" fillId="0" borderId="4" xfId="0" applyFont="1" applyFill="1" applyAlignment="1" applyProtection="1">
      <alignment wrapText="1"/>
    </xf>
    <xf numFmtId="0" fontId="20" fillId="0" borderId="4" xfId="0" applyNumberFormat="1" applyFont="1" applyFill="1" applyBorder="1" applyAlignment="1" applyProtection="1">
      <alignment horizontal="center"/>
    </xf>
    <xf numFmtId="0" fontId="20" fillId="0" borderId="4" xfId="6" applyFont="1" applyFill="1" applyBorder="1" applyAlignment="1" applyProtection="1">
      <alignment horizontal="left" vertical="top" wrapText="1"/>
    </xf>
    <xf numFmtId="2" fontId="20" fillId="0" borderId="4" xfId="0" applyNumberFormat="1" applyFont="1" applyBorder="1" applyAlignment="1" applyProtection="1">
      <alignment wrapText="1"/>
    </xf>
    <xf numFmtId="0" fontId="15" fillId="0" borderId="4" xfId="3" applyFont="1" applyBorder="1" applyAlignment="1" applyProtection="1">
      <alignment horizontal="left" vertical="top" wrapText="1"/>
    </xf>
    <xf numFmtId="0" fontId="47" fillId="3" borderId="4" xfId="2" applyFont="1" applyBorder="1" applyAlignment="1" applyProtection="1">
      <alignment horizontal="left" vertical="center"/>
    </xf>
    <xf numFmtId="0" fontId="47" fillId="3" borderId="4" xfId="2" applyFont="1" applyBorder="1" applyAlignment="1" applyProtection="1">
      <alignment horizontal="center" vertical="center"/>
    </xf>
    <xf numFmtId="167" fontId="47" fillId="3" borderId="4" xfId="2" applyNumberFormat="1" applyFont="1" applyBorder="1" applyAlignment="1" applyProtection="1">
      <alignment horizontal="left" vertical="center"/>
    </xf>
    <xf numFmtId="0" fontId="15" fillId="0" borderId="4" xfId="6" applyFont="1" applyFill="1" applyBorder="1" applyAlignment="1" applyProtection="1">
      <alignment horizontal="left" vertical="top" wrapText="1"/>
    </xf>
    <xf numFmtId="0" fontId="24" fillId="0" borderId="4" xfId="2" applyFont="1" applyFill="1" applyBorder="1" applyAlignment="1" applyProtection="1">
      <alignment horizontal="center" vertical="center"/>
    </xf>
    <xf numFmtId="0" fontId="24" fillId="0" borderId="4" xfId="2" applyFont="1" applyFill="1" applyBorder="1" applyAlignment="1" applyProtection="1">
      <alignment horizontal="left" vertical="center"/>
    </xf>
    <xf numFmtId="167" fontId="24" fillId="0" borderId="4" xfId="2" applyNumberFormat="1" applyFont="1" applyFill="1" applyBorder="1" applyAlignment="1" applyProtection="1">
      <alignment horizontal="left" vertical="center"/>
    </xf>
    <xf numFmtId="0" fontId="45" fillId="0" borderId="4" xfId="6" applyFont="1" applyFill="1" applyBorder="1" applyAlignment="1" applyProtection="1">
      <alignment horizontal="left" vertical="top" wrapText="1"/>
    </xf>
    <xf numFmtId="0" fontId="20" fillId="0" borderId="4" xfId="5" applyFont="1" applyBorder="1" applyAlignment="1" applyProtection="1">
      <alignment horizontal="left" vertical="top"/>
    </xf>
    <xf numFmtId="0" fontId="20" fillId="0" borderId="4" xfId="5" applyFont="1" applyBorder="1" applyAlignment="1" applyProtection="1">
      <alignment horizontal="center"/>
    </xf>
    <xf numFmtId="0" fontId="20" fillId="0" borderId="4" xfId="5" applyFont="1" applyBorder="1" applyProtection="1"/>
    <xf numFmtId="167" fontId="20" fillId="0" borderId="4" xfId="5" applyNumberFormat="1" applyFont="1" applyBorder="1" applyProtection="1"/>
    <xf numFmtId="0" fontId="20" fillId="0" borderId="4" xfId="5" applyFont="1" applyFill="1" applyBorder="1" applyAlignment="1" applyProtection="1">
      <alignment horizontal="center"/>
    </xf>
    <xf numFmtId="0" fontId="17" fillId="0" borderId="4" xfId="6" applyFont="1" applyFill="1" applyBorder="1" applyAlignment="1" applyProtection="1">
      <alignment horizontal="left" vertical="top" wrapText="1"/>
    </xf>
    <xf numFmtId="0" fontId="20" fillId="0" borderId="4" xfId="5" applyFont="1" applyFill="1" applyBorder="1" applyProtection="1"/>
    <xf numFmtId="167" fontId="20" fillId="0" borderId="4" xfId="5" applyNumberFormat="1" applyFont="1" applyFill="1" applyBorder="1" applyProtection="1"/>
    <xf numFmtId="0" fontId="15" fillId="0" borderId="4" xfId="3" applyFont="1" applyFill="1" applyBorder="1" applyAlignment="1" applyProtection="1">
      <alignment horizontal="left" vertical="top" wrapText="1"/>
    </xf>
    <xf numFmtId="4" fontId="20" fillId="0" borderId="4" xfId="8" applyNumberFormat="1" applyFont="1" applyFill="1" applyBorder="1" applyAlignment="1" applyProtection="1">
      <alignment horizontal="right" wrapText="1"/>
    </xf>
    <xf numFmtId="0" fontId="20" fillId="0" borderId="4" xfId="3" applyFont="1" applyFill="1" applyBorder="1" applyAlignment="1" applyProtection="1">
      <alignment horizontal="left" vertical="top"/>
    </xf>
    <xf numFmtId="0" fontId="5" fillId="0" borderId="4" xfId="9" applyNumberFormat="1" applyFont="1" applyFill="1" applyBorder="1" applyAlignment="1" applyProtection="1">
      <alignment horizontal="center"/>
    </xf>
    <xf numFmtId="4" fontId="5" fillId="0" borderId="4" xfId="10" applyNumberFormat="1" applyFont="1" applyFill="1" applyBorder="1" applyAlignment="1" applyProtection="1">
      <alignment horizontal="right"/>
    </xf>
    <xf numFmtId="167" fontId="5" fillId="0" borderId="4" xfId="9" applyNumberFormat="1" applyFont="1" applyFill="1" applyBorder="1" applyAlignment="1" applyProtection="1"/>
    <xf numFmtId="0" fontId="5" fillId="0" borderId="4" xfId="9" applyNumberFormat="1" applyFont="1" applyFill="1" applyBorder="1" applyAlignment="1" applyProtection="1">
      <alignment horizontal="right" vertical="top"/>
    </xf>
    <xf numFmtId="0" fontId="49" fillId="3" borderId="4" xfId="2" applyFont="1" applyFill="1" applyBorder="1" applyAlignment="1" applyProtection="1">
      <alignment horizontal="left" vertical="center"/>
    </xf>
    <xf numFmtId="0" fontId="49" fillId="3" borderId="4" xfId="2" applyFont="1" applyFill="1" applyBorder="1" applyAlignment="1" applyProtection="1">
      <alignment horizontal="center" vertical="center"/>
    </xf>
    <xf numFmtId="169" fontId="14" fillId="3" borderId="4" xfId="172" applyNumberFormat="1" applyFont="1" applyFill="1" applyBorder="1" applyAlignment="1" applyProtection="1">
      <alignment vertical="center" wrapText="1"/>
    </xf>
    <xf numFmtId="0" fontId="16" fillId="4" borderId="4" xfId="0" applyFont="1" applyFill="1" applyAlignment="1" applyProtection="1">
      <alignment vertical="center" wrapText="1"/>
    </xf>
    <xf numFmtId="0" fontId="16" fillId="0" borderId="4" xfId="0" applyFont="1" applyAlignment="1" applyProtection="1">
      <alignment vertical="center" wrapText="1"/>
    </xf>
    <xf numFmtId="0" fontId="49" fillId="3" borderId="4" xfId="2" applyFont="1" applyBorder="1" applyAlignment="1" applyProtection="1">
      <alignment horizontal="right" vertical="center"/>
    </xf>
    <xf numFmtId="0" fontId="49" fillId="3" borderId="4" xfId="2" applyFont="1" applyBorder="1" applyAlignment="1" applyProtection="1">
      <alignment horizontal="left" vertical="center"/>
    </xf>
    <xf numFmtId="0" fontId="49" fillId="3" borderId="4" xfId="2" applyFont="1" applyBorder="1" applyAlignment="1" applyProtection="1">
      <alignment horizontal="center" vertical="center"/>
    </xf>
    <xf numFmtId="0" fontId="49" fillId="3" borderId="4" xfId="2" applyFont="1" applyBorder="1" applyAlignment="1" applyProtection="1">
      <alignment vertical="center"/>
    </xf>
    <xf numFmtId="167" fontId="49" fillId="3" borderId="4" xfId="2" applyNumberFormat="1" applyFont="1" applyBorder="1" applyAlignment="1" applyProtection="1">
      <alignment vertical="center"/>
    </xf>
    <xf numFmtId="0" fontId="20" fillId="0" borderId="4" xfId="0" applyFont="1" applyProtection="1">
      <alignment vertical="top" wrapText="1"/>
    </xf>
    <xf numFmtId="167" fontId="23" fillId="0" borderId="4" xfId="1" applyNumberFormat="1" applyFont="1" applyBorder="1" applyAlignment="1" applyProtection="1">
      <alignment horizontal="right" wrapText="1"/>
    </xf>
    <xf numFmtId="167" fontId="23" fillId="0" borderId="4" xfId="0" applyNumberFormat="1" applyFont="1" applyBorder="1" applyAlignment="1" applyProtection="1">
      <alignment wrapText="1"/>
    </xf>
    <xf numFmtId="4" fontId="26" fillId="0" borderId="4" xfId="1" applyNumberFormat="1" applyFont="1" applyBorder="1" applyAlignment="1" applyProtection="1">
      <alignment horizontal="right" wrapText="1"/>
    </xf>
    <xf numFmtId="0" fontId="20" fillId="0" borderId="4" xfId="0" quotePrefix="1" applyFont="1" applyBorder="1" applyAlignment="1" applyProtection="1">
      <alignment horizontal="left" vertical="top" wrapText="1"/>
    </xf>
    <xf numFmtId="0" fontId="20" fillId="0" borderId="4" xfId="0" applyFont="1" applyBorder="1" applyAlignment="1" applyProtection="1">
      <alignment horizontal="left"/>
    </xf>
    <xf numFmtId="0" fontId="15" fillId="0" borderId="4" xfId="6" applyFont="1" applyBorder="1" applyAlignment="1" applyProtection="1">
      <alignment horizontal="left" vertical="top" wrapText="1"/>
    </xf>
    <xf numFmtId="0" fontId="49" fillId="3" borderId="4" xfId="2" applyFont="1" applyFill="1" applyBorder="1" applyAlignment="1" applyProtection="1">
      <alignment horizontal="right" vertical="center"/>
    </xf>
    <xf numFmtId="0" fontId="49" fillId="3" borderId="4" xfId="2" applyFont="1" applyFill="1" applyBorder="1" applyAlignment="1" applyProtection="1">
      <alignment horizontal="center"/>
    </xf>
    <xf numFmtId="0" fontId="49" fillId="3" borderId="4" xfId="2" applyFont="1" applyFill="1" applyBorder="1" applyProtection="1"/>
    <xf numFmtId="169" fontId="49" fillId="3" borderId="4" xfId="172" applyNumberFormat="1" applyFont="1" applyFill="1" applyBorder="1" applyAlignment="1" applyProtection="1">
      <alignment vertical="center"/>
    </xf>
    <xf numFmtId="0" fontId="16" fillId="4" borderId="4" xfId="0" applyFont="1" applyFill="1" applyAlignment="1" applyProtection="1">
      <alignment wrapText="1"/>
    </xf>
    <xf numFmtId="0" fontId="16" fillId="0" borderId="4" xfId="0" applyFont="1" applyProtection="1">
      <alignment vertical="top" wrapText="1"/>
    </xf>
    <xf numFmtId="0" fontId="49" fillId="3" borderId="4" xfId="2" applyFont="1" applyBorder="1" applyAlignment="1" applyProtection="1">
      <alignment horizontal="center"/>
    </xf>
    <xf numFmtId="0" fontId="49" fillId="3" borderId="4" xfId="2" applyFont="1" applyBorder="1" applyProtection="1"/>
    <xf numFmtId="167" fontId="49" fillId="3" borderId="4" xfId="2" applyNumberFormat="1" applyFont="1" applyBorder="1" applyProtection="1"/>
    <xf numFmtId="0" fontId="15" fillId="0" borderId="4" xfId="5" applyFont="1" applyBorder="1" applyAlignment="1" applyProtection="1">
      <alignment horizontal="left" vertical="top"/>
    </xf>
    <xf numFmtId="0" fontId="45" fillId="0" borderId="4" xfId="0" quotePrefix="1" applyFont="1" applyAlignment="1" applyProtection="1">
      <alignment vertical="top" wrapText="1"/>
    </xf>
    <xf numFmtId="0" fontId="0" fillId="0" borderId="4" xfId="0" applyAlignment="1" applyProtection="1">
      <alignment vertical="top" wrapText="1"/>
    </xf>
    <xf numFmtId="0" fontId="47" fillId="3" borderId="4" xfId="2" applyFont="1" applyFill="1" applyBorder="1" applyAlignment="1" applyProtection="1">
      <alignment horizontal="right" vertical="center"/>
    </xf>
    <xf numFmtId="0" fontId="47" fillId="3" borderId="4" xfId="2" applyFont="1" applyFill="1" applyBorder="1" applyAlignment="1" applyProtection="1">
      <alignment horizontal="left" vertical="center"/>
    </xf>
    <xf numFmtId="0" fontId="47" fillId="3" borderId="4" xfId="2" applyFont="1" applyFill="1" applyBorder="1" applyAlignment="1" applyProtection="1">
      <alignment horizontal="center" vertical="center"/>
    </xf>
    <xf numFmtId="0" fontId="47" fillId="3" borderId="4" xfId="2" applyFont="1" applyFill="1" applyBorder="1" applyAlignment="1" applyProtection="1">
      <alignment vertical="center"/>
    </xf>
    <xf numFmtId="169" fontId="47" fillId="3" borderId="4" xfId="2" applyNumberFormat="1" applyFont="1" applyFill="1" applyBorder="1" applyAlignment="1" applyProtection="1">
      <alignment vertical="center"/>
    </xf>
    <xf numFmtId="0" fontId="47" fillId="3" borderId="4" xfId="2" applyFont="1" applyBorder="1" applyAlignment="1" applyProtection="1">
      <alignment vertical="center"/>
    </xf>
    <xf numFmtId="167" fontId="47" fillId="3" borderId="4" xfId="2" applyNumberFormat="1" applyFont="1" applyBorder="1" applyAlignment="1" applyProtection="1">
      <alignment vertical="center"/>
    </xf>
    <xf numFmtId="0" fontId="20" fillId="0" borderId="4" xfId="0" applyFont="1" applyFill="1" applyBorder="1" applyAlignment="1" applyProtection="1">
      <alignment horizontal="center" wrapText="1"/>
    </xf>
    <xf numFmtId="4" fontId="20" fillId="0" borderId="4" xfId="0" applyNumberFormat="1" applyFont="1" applyFill="1" applyBorder="1" applyAlignment="1" applyProtection="1">
      <alignment wrapText="1"/>
    </xf>
    <xf numFmtId="0" fontId="26" fillId="0" borderId="4" xfId="0" applyFont="1" applyProtection="1">
      <alignment vertical="top" wrapText="1"/>
    </xf>
    <xf numFmtId="0" fontId="20" fillId="0" borderId="4" xfId="0" quotePrefix="1" applyNumberFormat="1" applyFont="1" applyFill="1" applyBorder="1" applyAlignment="1" applyProtection="1">
      <alignment horizontal="left" vertical="top" wrapText="1"/>
    </xf>
    <xf numFmtId="4" fontId="20" fillId="0" borderId="4" xfId="1" applyNumberFormat="1" applyFont="1" applyFill="1" applyBorder="1" applyAlignment="1" applyProtection="1">
      <alignment horizontal="right"/>
    </xf>
    <xf numFmtId="167" fontId="20" fillId="0" borderId="4" xfId="0" applyNumberFormat="1" applyFont="1" applyFill="1" applyBorder="1" applyAlignment="1" applyProtection="1"/>
    <xf numFmtId="0" fontId="20" fillId="0" borderId="4" xfId="0" applyNumberFormat="1" applyFont="1" applyAlignment="1" applyProtection="1">
      <alignment horizontal="right" vertical="top"/>
    </xf>
    <xf numFmtId="0" fontId="20" fillId="0" borderId="4" xfId="0" applyNumberFormat="1" applyFont="1" applyAlignment="1" applyProtection="1">
      <alignment horizontal="center"/>
    </xf>
    <xf numFmtId="4" fontId="20" fillId="0" borderId="0" xfId="1" applyNumberFormat="1" applyFont="1" applyAlignment="1" applyProtection="1">
      <alignment horizontal="right"/>
    </xf>
    <xf numFmtId="167" fontId="20" fillId="0" borderId="0" xfId="1" applyNumberFormat="1" applyFont="1" applyAlignment="1" applyProtection="1">
      <alignment horizontal="right"/>
    </xf>
    <xf numFmtId="167" fontId="20" fillId="0" borderId="4" xfId="0" applyNumberFormat="1" applyFont="1" applyAlignment="1" applyProtection="1"/>
    <xf numFmtId="0" fontId="20" fillId="4" borderId="4" xfId="0" applyFont="1" applyFill="1" applyProtection="1">
      <alignment vertical="top" wrapText="1"/>
    </xf>
    <xf numFmtId="0" fontId="20" fillId="0" borderId="4" xfId="6" applyFont="1" applyFill="1" applyBorder="1" applyAlignment="1" applyProtection="1">
      <alignment vertical="top" wrapText="1"/>
    </xf>
    <xf numFmtId="0" fontId="20" fillId="0" borderId="4" xfId="5" applyFont="1" applyFill="1" applyBorder="1" applyAlignment="1" applyProtection="1">
      <alignment horizontal="left" vertical="top"/>
    </xf>
    <xf numFmtId="0" fontId="15" fillId="0" borderId="4" xfId="0" applyNumberFormat="1" applyFont="1" applyFill="1" applyBorder="1" applyAlignment="1" applyProtection="1">
      <alignment horizontal="right" vertical="top"/>
    </xf>
    <xf numFmtId="0" fontId="20" fillId="0" borderId="4" xfId="0" applyFont="1" applyFill="1" applyBorder="1" applyAlignment="1" applyProtection="1">
      <alignment horizontal="center"/>
    </xf>
    <xf numFmtId="0" fontId="20" fillId="0" borderId="4" xfId="0" applyFont="1" applyFill="1" applyBorder="1" applyProtection="1">
      <alignment vertical="top" wrapText="1"/>
    </xf>
    <xf numFmtId="167" fontId="20" fillId="0" borderId="4" xfId="0" applyNumberFormat="1" applyFont="1" applyFill="1" applyBorder="1" applyProtection="1">
      <alignment vertical="top" wrapText="1"/>
    </xf>
    <xf numFmtId="0" fontId="20" fillId="0" borderId="4" xfId="0" applyNumberFormat="1" applyFont="1" applyFill="1" applyBorder="1" applyAlignment="1" applyProtection="1">
      <alignment horizontal="right" vertical="top"/>
    </xf>
    <xf numFmtId="0" fontId="20" fillId="0" borderId="4" xfId="0" applyNumberFormat="1" applyFont="1" applyFill="1" applyBorder="1" applyAlignment="1" applyProtection="1">
      <alignment horizontal="left" vertical="top"/>
    </xf>
    <xf numFmtId="0" fontId="47" fillId="3" borderId="4" xfId="2" applyNumberFormat="1" applyFont="1" applyBorder="1" applyAlignment="1" applyProtection="1">
      <alignment horizontal="left" vertical="center"/>
    </xf>
    <xf numFmtId="0" fontId="20" fillId="0" borderId="4" xfId="3" applyFont="1" applyBorder="1" applyAlignment="1" applyProtection="1">
      <alignment horizontal="left" vertical="top"/>
    </xf>
    <xf numFmtId="0" fontId="47" fillId="3" borderId="4" xfId="2" applyNumberFormat="1" applyFont="1" applyBorder="1" applyAlignment="1" applyProtection="1">
      <alignment horizontal="right" vertical="center" wrapText="1"/>
    </xf>
    <xf numFmtId="167" fontId="27" fillId="0" borderId="4" xfId="0" applyNumberFormat="1" applyFont="1" applyBorder="1" applyAlignment="1" applyProtection="1">
      <alignment wrapText="1"/>
    </xf>
    <xf numFmtId="0" fontId="0" fillId="0" borderId="4" xfId="3" applyFont="1" applyBorder="1" applyAlignment="1" applyProtection="1">
      <alignment horizontal="left" vertical="top" wrapText="1"/>
    </xf>
    <xf numFmtId="0" fontId="0" fillId="0" borderId="4" xfId="0" applyNumberFormat="1" applyFont="1" applyBorder="1" applyAlignment="1" applyProtection="1">
      <alignment horizontal="left" vertical="top" wrapText="1"/>
    </xf>
    <xf numFmtId="0" fontId="13" fillId="0" borderId="4" xfId="0" applyNumberFormat="1" applyFont="1" applyBorder="1" applyAlignment="1" applyProtection="1">
      <alignment horizontal="left" vertical="top" wrapText="1"/>
    </xf>
    <xf numFmtId="0" fontId="47" fillId="3" borderId="4" xfId="2" applyNumberFormat="1" applyFont="1" applyFill="1" applyBorder="1" applyAlignment="1" applyProtection="1">
      <alignment horizontal="right" vertical="center" wrapText="1"/>
    </xf>
    <xf numFmtId="4" fontId="48" fillId="3" borderId="4" xfId="2" applyNumberFormat="1" applyFont="1" applyFill="1" applyBorder="1" applyAlignment="1" applyProtection="1">
      <alignment horizontal="right" vertical="center" wrapText="1"/>
    </xf>
    <xf numFmtId="4" fontId="48" fillId="3" borderId="4" xfId="2" applyNumberFormat="1" applyFont="1" applyBorder="1" applyAlignment="1" applyProtection="1">
      <alignment horizontal="right" vertical="center" wrapText="1"/>
    </xf>
    <xf numFmtId="0" fontId="24" fillId="0" borderId="4" xfId="2" applyNumberFormat="1" applyFont="1" applyFill="1" applyBorder="1" applyAlignment="1" applyProtection="1">
      <alignment horizontal="left" vertical="top" wrapText="1"/>
    </xf>
    <xf numFmtId="0" fontId="24" fillId="0" borderId="4" xfId="2" applyNumberFormat="1" applyFont="1" applyFill="1" applyBorder="1" applyAlignment="1" applyProtection="1">
      <alignment horizontal="center" wrapText="1"/>
    </xf>
    <xf numFmtId="4" fontId="15" fillId="0" borderId="4" xfId="2" applyNumberFormat="1" applyFont="1" applyFill="1" applyBorder="1" applyAlignment="1" applyProtection="1">
      <alignment horizontal="right" wrapText="1"/>
    </xf>
    <xf numFmtId="167" fontId="24" fillId="0" borderId="4" xfId="2" applyNumberFormat="1" applyFont="1" applyFill="1" applyBorder="1" applyAlignment="1" applyProtection="1">
      <alignment wrapText="1"/>
    </xf>
    <xf numFmtId="0" fontId="13" fillId="0" borderId="4" xfId="0" applyNumberFormat="1" applyFont="1" applyBorder="1" applyAlignment="1" applyProtection="1">
      <alignment horizontal="center" wrapText="1"/>
    </xf>
    <xf numFmtId="0" fontId="24" fillId="0" borderId="4" xfId="2" applyNumberFormat="1" applyFont="1" applyFill="1" applyBorder="1" applyAlignment="1" applyProtection="1">
      <alignment horizontal="right" vertical="top" wrapText="1"/>
    </xf>
    <xf numFmtId="0" fontId="23" fillId="0" borderId="4" xfId="0" applyNumberFormat="1" applyFont="1" applyBorder="1" applyAlignment="1" applyProtection="1">
      <alignment horizontal="left" vertical="top" wrapText="1"/>
    </xf>
    <xf numFmtId="0" fontId="47" fillId="3" borderId="4" xfId="2" applyNumberFormat="1" applyFont="1" applyFill="1" applyBorder="1" applyAlignment="1" applyProtection="1">
      <alignment horizontal="justify" vertical="center" wrapText="1"/>
    </xf>
    <xf numFmtId="0" fontId="12" fillId="3" borderId="4" xfId="0" applyFont="1" applyFill="1" applyBorder="1" applyAlignment="1" applyProtection="1">
      <alignment vertical="center" wrapText="1"/>
    </xf>
    <xf numFmtId="0" fontId="17" fillId="0" borderId="4" xfId="0" applyFont="1" applyProtection="1">
      <alignment vertical="top" wrapText="1"/>
    </xf>
    <xf numFmtId="0" fontId="0" fillId="0" borderId="4" xfId="0" quotePrefix="1" applyProtection="1">
      <alignment vertical="top" wrapText="1"/>
    </xf>
    <xf numFmtId="0" fontId="54" fillId="0" borderId="2" xfId="153" quotePrefix="1" applyProtection="1"/>
    <xf numFmtId="0" fontId="49" fillId="3" borderId="4" xfId="2" applyNumberFormat="1" applyAlignment="1" applyProtection="1">
      <alignment horizontal="left" vertical="center" wrapText="1"/>
    </xf>
    <xf numFmtId="0" fontId="15" fillId="0" borderId="4" xfId="0" applyNumberFormat="1" applyFont="1" applyBorder="1" applyAlignment="1" applyProtection="1">
      <alignment horizontal="right" vertical="top"/>
    </xf>
    <xf numFmtId="0" fontId="8" fillId="0" borderId="4" xfId="0" quotePrefix="1" applyNumberFormat="1" applyFont="1" applyFill="1" applyBorder="1" applyAlignment="1" applyProtection="1">
      <alignment horizontal="left" vertical="top" wrapText="1"/>
    </xf>
    <xf numFmtId="0" fontId="49" fillId="3" borderId="4" xfId="2" applyNumberFormat="1" applyFill="1" applyAlignment="1" applyProtection="1">
      <alignment horizontal="center" vertical="center"/>
    </xf>
    <xf numFmtId="0" fontId="49" fillId="3" borderId="4" xfId="2" applyNumberFormat="1" applyFill="1" applyAlignment="1" applyProtection="1">
      <alignment horizontal="left" vertical="center" wrapText="1"/>
    </xf>
    <xf numFmtId="0" fontId="49" fillId="3" borderId="4" xfId="2" applyFill="1" applyAlignment="1" applyProtection="1">
      <alignment horizontal="left" vertical="center" wrapText="1"/>
    </xf>
    <xf numFmtId="167" fontId="6" fillId="3" borderId="4" xfId="0" applyNumberFormat="1" applyFont="1" applyFill="1" applyBorder="1" applyAlignment="1" applyProtection="1">
      <alignment vertical="center"/>
    </xf>
    <xf numFmtId="0" fontId="22" fillId="0" borderId="4" xfId="2" applyFont="1" applyFill="1" applyBorder="1" applyAlignment="1" applyProtection="1">
      <alignment horizontal="left" vertical="center"/>
    </xf>
    <xf numFmtId="0" fontId="22" fillId="0" borderId="4" xfId="2" applyFont="1" applyFill="1" applyBorder="1" applyAlignment="1" applyProtection="1">
      <alignment horizontal="center" vertical="center"/>
    </xf>
    <xf numFmtId="167" fontId="22" fillId="0" borderId="4" xfId="2" applyNumberFormat="1" applyFont="1" applyFill="1" applyBorder="1" applyAlignment="1" applyProtection="1">
      <alignment horizontal="left" vertical="center"/>
    </xf>
    <xf numFmtId="0" fontId="22" fillId="0" borderId="4" xfId="2" applyFont="1" applyFill="1" applyBorder="1" applyAlignment="1" applyProtection="1">
      <alignment horizontal="right" vertical="center"/>
    </xf>
    <xf numFmtId="0" fontId="22" fillId="0" borderId="4" xfId="2" applyFont="1" applyFill="1" applyBorder="1" applyAlignment="1" applyProtection="1">
      <alignment vertical="center"/>
    </xf>
    <xf numFmtId="167" fontId="22" fillId="0" borderId="4" xfId="2" applyNumberFormat="1" applyFont="1" applyFill="1" applyBorder="1" applyAlignment="1" applyProtection="1">
      <alignment vertical="center"/>
    </xf>
    <xf numFmtId="0" fontId="22" fillId="0" borderId="4" xfId="2" applyNumberFormat="1" applyFont="1" applyFill="1" applyBorder="1" applyAlignment="1" applyProtection="1">
      <alignment horizontal="right" vertical="center" wrapText="1"/>
    </xf>
    <xf numFmtId="0" fontId="22" fillId="0" borderId="4" xfId="2" applyNumberFormat="1" applyFont="1" applyFill="1" applyBorder="1" applyAlignment="1" applyProtection="1">
      <alignment horizontal="left" vertical="center" wrapText="1"/>
    </xf>
    <xf numFmtId="0" fontId="49" fillId="3" borderId="4" xfId="2" applyNumberFormat="1" applyAlignment="1" applyProtection="1">
      <alignment horizontal="center" vertical="center"/>
    </xf>
    <xf numFmtId="169" fontId="49" fillId="3" borderId="4" xfId="2" applyNumberFormat="1" applyAlignment="1" applyProtection="1">
      <alignment horizontal="center" vertical="center"/>
    </xf>
    <xf numFmtId="0" fontId="20" fillId="0" borderId="4" xfId="0" applyNumberFormat="1" applyFont="1" applyAlignment="1" applyProtection="1">
      <alignment horizontal="left" vertical="top"/>
    </xf>
    <xf numFmtId="169" fontId="20" fillId="0" borderId="4" xfId="172" applyNumberFormat="1" applyFont="1" applyBorder="1" applyAlignment="1" applyProtection="1">
      <alignment horizontal="right" wrapText="1"/>
      <protection locked="0"/>
    </xf>
    <xf numFmtId="167" fontId="20" fillId="0" borderId="4" xfId="1" applyNumberFormat="1" applyFont="1" applyBorder="1" applyAlignment="1" applyProtection="1">
      <alignment horizontal="right" wrapText="1"/>
      <protection locked="0"/>
    </xf>
    <xf numFmtId="167" fontId="20" fillId="0" borderId="4" xfId="1" applyNumberFormat="1" applyFont="1" applyFill="1" applyBorder="1" applyAlignment="1" applyProtection="1">
      <alignment horizontal="right" wrapText="1"/>
      <protection locked="0"/>
    </xf>
    <xf numFmtId="167" fontId="24" fillId="0" borderId="4" xfId="2" applyNumberFormat="1" applyFont="1" applyFill="1" applyBorder="1" applyAlignment="1" applyProtection="1">
      <alignment horizontal="left" vertical="center"/>
      <protection locked="0"/>
    </xf>
    <xf numFmtId="167" fontId="20" fillId="0" borderId="4" xfId="5" applyNumberFormat="1" applyFont="1" applyBorder="1" applyProtection="1">
      <protection locked="0"/>
    </xf>
    <xf numFmtId="0" fontId="17" fillId="0" borderId="4" xfId="0" applyFont="1" applyAlignment="1" applyProtection="1">
      <alignment horizontal="center" vertical="center" wrapText="1"/>
      <protection locked="0"/>
    </xf>
    <xf numFmtId="167" fontId="20" fillId="0" borderId="4" xfId="5" applyNumberFormat="1" applyFont="1" applyFill="1" applyBorder="1" applyProtection="1">
      <protection locked="0"/>
    </xf>
    <xf numFmtId="167" fontId="49" fillId="3" borderId="4" xfId="2" applyNumberFormat="1" applyFont="1" applyFill="1" applyBorder="1" applyAlignment="1" applyProtection="1">
      <alignment horizontal="left" vertical="center"/>
      <protection locked="0"/>
    </xf>
    <xf numFmtId="0" fontId="54" fillId="0" borderId="2" xfId="153" applyProtection="1">
      <protection locked="0"/>
    </xf>
    <xf numFmtId="167" fontId="49" fillId="3" borderId="4" xfId="2" applyNumberFormat="1" applyFont="1" applyBorder="1" applyAlignment="1" applyProtection="1">
      <alignment vertical="center"/>
      <protection locked="0"/>
    </xf>
    <xf numFmtId="167" fontId="23" fillId="0" borderId="4" xfId="1" applyNumberFormat="1" applyFont="1" applyBorder="1" applyAlignment="1" applyProtection="1">
      <alignment horizontal="right" wrapText="1"/>
      <protection locked="0"/>
    </xf>
    <xf numFmtId="167" fontId="49" fillId="3" borderId="4" xfId="2" applyNumberFormat="1" applyFont="1" applyFill="1" applyBorder="1" applyProtection="1">
      <protection locked="0"/>
    </xf>
    <xf numFmtId="167" fontId="49" fillId="3" borderId="4" xfId="2" applyNumberFormat="1" applyFont="1" applyBorder="1" applyProtection="1">
      <protection locked="0"/>
    </xf>
    <xf numFmtId="167" fontId="47" fillId="3" borderId="4" xfId="2" applyNumberFormat="1" applyFont="1" applyFill="1" applyBorder="1" applyAlignment="1" applyProtection="1">
      <alignment vertical="center"/>
      <protection locked="0"/>
    </xf>
    <xf numFmtId="167" fontId="47" fillId="3" borderId="4" xfId="2" applyNumberFormat="1" applyFont="1" applyBorder="1" applyAlignment="1" applyProtection="1">
      <alignment vertical="center"/>
      <protection locked="0"/>
    </xf>
    <xf numFmtId="167" fontId="20" fillId="0" borderId="4" xfId="0" applyNumberFormat="1" applyFont="1" applyFill="1" applyBorder="1" applyAlignment="1" applyProtection="1">
      <alignment wrapText="1"/>
      <protection locked="0"/>
    </xf>
    <xf numFmtId="167" fontId="20" fillId="0" borderId="4" xfId="1" applyNumberFormat="1" applyFont="1" applyFill="1" applyBorder="1" applyAlignment="1" applyProtection="1">
      <alignment horizontal="right"/>
      <protection locked="0"/>
    </xf>
    <xf numFmtId="167" fontId="20" fillId="0" borderId="0" xfId="1" applyNumberFormat="1" applyFont="1" applyAlignment="1" applyProtection="1">
      <alignment horizontal="right"/>
      <protection locked="0"/>
    </xf>
    <xf numFmtId="167" fontId="20" fillId="0" borderId="4" xfId="1" applyNumberFormat="1" applyFont="1" applyBorder="1" applyAlignment="1" applyProtection="1">
      <alignment horizontal="right"/>
      <protection locked="0"/>
    </xf>
    <xf numFmtId="167" fontId="47" fillId="3" borderId="4" xfId="2" applyNumberFormat="1" applyFont="1" applyBorder="1" applyAlignment="1" applyProtection="1">
      <alignment horizontal="right" vertical="center" wrapText="1"/>
      <protection locked="0"/>
    </xf>
    <xf numFmtId="167" fontId="47" fillId="3" borderId="4" xfId="2" applyNumberFormat="1" applyFont="1" applyFill="1" applyBorder="1" applyAlignment="1" applyProtection="1">
      <alignment horizontal="right" vertical="center" wrapText="1"/>
      <protection locked="0"/>
    </xf>
    <xf numFmtId="167" fontId="27" fillId="0" borderId="4" xfId="1" applyNumberFormat="1" applyFont="1" applyBorder="1" applyAlignment="1" applyProtection="1">
      <alignment horizontal="right" wrapText="1"/>
      <protection locked="0"/>
    </xf>
    <xf numFmtId="0" fontId="0" fillId="0" borderId="4" xfId="0" applyProtection="1">
      <alignment vertical="top" wrapText="1"/>
      <protection locked="0"/>
    </xf>
    <xf numFmtId="167" fontId="48" fillId="3" borderId="4" xfId="2" applyNumberFormat="1" applyFont="1" applyFill="1" applyBorder="1" applyAlignment="1" applyProtection="1">
      <alignment horizontal="right" vertical="center" wrapText="1"/>
      <protection locked="0"/>
    </xf>
    <xf numFmtId="167" fontId="48" fillId="3" borderId="4" xfId="2" applyNumberFormat="1" applyFont="1" applyBorder="1" applyAlignment="1" applyProtection="1">
      <alignment horizontal="right" vertical="center" wrapText="1"/>
      <protection locked="0"/>
    </xf>
    <xf numFmtId="167" fontId="15" fillId="0" borderId="4" xfId="2" applyNumberFormat="1" applyFont="1" applyFill="1" applyBorder="1" applyAlignment="1" applyProtection="1">
      <alignment horizontal="right" wrapText="1"/>
      <protection locked="0"/>
    </xf>
    <xf numFmtId="0" fontId="20" fillId="0" borderId="4" xfId="0" applyFont="1" applyFill="1" applyBorder="1" applyProtection="1">
      <alignment vertical="top" wrapText="1"/>
      <protection locked="0"/>
    </xf>
  </cellXfs>
  <cellStyles count="174">
    <cellStyle name="Comma" xfId="1" builtinId="3"/>
    <cellStyle name="Comma 3" xfId="8" xr:uid="{00000000-0005-0000-0000-000000000000}"/>
    <cellStyle name="Comma 4" xfId="10" xr:uid="{00000000-0005-0000-0000-000001000000}"/>
    <cellStyle name="Currency" xfId="172" builtinId="4"/>
    <cellStyle name="Currency 2" xfId="165" xr:uid="{00000000-0005-0000-0000-000002000000}"/>
    <cellStyle name="Currency 3" xfId="166" xr:uid="{00000000-0005-0000-0000-000003000000}"/>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Heading 1" xfId="173" builtinId="16" customBuiltin="1"/>
    <cellStyle name="Heading 2" xfId="2" builtinId="17" customBuiltin="1"/>
    <cellStyle name="Heading 3" xfId="3" builtinId="18" customBuilti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kolona A" xfId="4" xr:uid="{00000000-0005-0000-0000-00004A000000}"/>
    <cellStyle name="kolona B" xfId="155" xr:uid="{00000000-0005-0000-0000-00004B000000}"/>
    <cellStyle name="Normal" xfId="0" builtinId="0" customBuiltin="1"/>
    <cellStyle name="Normal 10" xfId="169" xr:uid="{00000000-0005-0000-0000-00004F000000}"/>
    <cellStyle name="Normal 10 2" xfId="171" xr:uid="{00000000-0005-0000-0000-000050000000}"/>
    <cellStyle name="Normal 10 2 2" xfId="167" xr:uid="{00000000-0005-0000-0000-000051000000}"/>
    <cellStyle name="Normal 105" xfId="159" xr:uid="{00000000-0005-0000-0000-000052000000}"/>
    <cellStyle name="Normal 106" xfId="163" xr:uid="{00000000-0005-0000-0000-000053000000}"/>
    <cellStyle name="Normal 119" xfId="161" xr:uid="{00000000-0005-0000-0000-000054000000}"/>
    <cellStyle name="Normal 120" xfId="160" xr:uid="{00000000-0005-0000-0000-000055000000}"/>
    <cellStyle name="Normal 121" xfId="162" xr:uid="{00000000-0005-0000-0000-000056000000}"/>
    <cellStyle name="Normal 13" xfId="5" xr:uid="{00000000-0005-0000-0000-000057000000}"/>
    <cellStyle name="Normal 13 2" xfId="168" xr:uid="{00000000-0005-0000-0000-000058000000}"/>
    <cellStyle name="Normal 2" xfId="11" xr:uid="{00000000-0005-0000-0000-000059000000}"/>
    <cellStyle name="Normal 2 4" xfId="170" xr:uid="{00000000-0005-0000-0000-00005A000000}"/>
    <cellStyle name="Normal 3" xfId="7" xr:uid="{00000000-0005-0000-0000-00005B000000}"/>
    <cellStyle name="Normal 4" xfId="9" xr:uid="{00000000-0005-0000-0000-00005C000000}"/>
    <cellStyle name="Normal 5" xfId="156" xr:uid="{00000000-0005-0000-0000-00005D000000}"/>
    <cellStyle name="Normal 5 2" xfId="158" xr:uid="{00000000-0005-0000-0000-00005E000000}"/>
    <cellStyle name="Normal 6" xfId="164" xr:uid="{00000000-0005-0000-0000-00005F000000}"/>
    <cellStyle name="Obično_5 4 elektro - KONGRESNA DVORANA RESTORAN - ISTRADRVO" xfId="154" xr:uid="{00000000-0005-0000-0000-000062000000}"/>
    <cellStyle name="Percent" xfId="157" builtinId="5"/>
    <cellStyle name="prazno" xfId="153" xr:uid="{00000000-0005-0000-0000-0000AA000000}"/>
    <cellStyle name="S4" xfId="12" xr:uid="{00000000-0005-0000-0000-0000AB000000}"/>
    <cellStyle name="Stavka" xfId="6" xr:uid="{00000000-0005-0000-0000-0000AC000000}"/>
  </cellStyles>
  <dxfs count="0"/>
  <tableStyles count="0" defaultTableStyle="TableStyleMedium9" defaultPivotStyle="PivotStyleLight16"/>
  <colors>
    <mruColors>
      <color rgb="FF0000F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Zdr/Desktop/LAUBA_troskovnik_Zbirni-1811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mara/2020/18_Gra&#269;ani/Tro&#353;kovnik/07_02_Gra&#269;ani_tro&#353;kovnik.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MENUTRO.XL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rojekti_2016/Olival/Olival%20gradiliste/Knjiga%20situacija/7_situacija/7_situacija_olival_PRINT_zns-Za%20Marija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Arhing\Projekti_2016\HRZOO\_IZVEDBENI\_FINALNI%20PROJEKT\025_UNIST\TRO\053_UNIST_TRO_01_HRZOO_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S"/>
      <sheetName val="REKAPITULACIJA"/>
      <sheetName val="Opći uvjeti"/>
      <sheetName val="B. VODOVOD I ODVODNJA"/>
      <sheetName val="C. ELEKTRO INSTALACIJE"/>
      <sheetName val="D. VATRODOJAVA"/>
      <sheetName val="E. TERMOTEH. INSTALACIJE"/>
      <sheetName val="F. INSTALACIJE SPRINKLERA "/>
      <sheetName val="G. DIZALA"/>
      <sheetName val="H. HORTIKULTURA"/>
    </sheetNames>
    <sheetDataSet>
      <sheetData sheetId="0" refreshError="1"/>
      <sheetData sheetId="1">
        <row r="3">
          <cell r="F3" t="e">
            <v>#REF!</v>
          </cell>
        </row>
        <row r="28">
          <cell r="F28">
            <v>642093</v>
          </cell>
        </row>
        <row r="40">
          <cell r="F40">
            <v>4771834</v>
          </cell>
        </row>
        <row r="73">
          <cell r="F73">
            <v>82853</v>
          </cell>
        </row>
        <row r="79">
          <cell r="F79">
            <v>1100000</v>
          </cell>
        </row>
        <row r="92">
          <cell r="F92">
            <v>272341.15000000002</v>
          </cell>
        </row>
        <row r="99">
          <cell r="F99">
            <v>230000</v>
          </cell>
        </row>
        <row r="101">
          <cell r="F101">
            <v>877800</v>
          </cell>
        </row>
      </sheetData>
      <sheetData sheetId="2" refreshError="1"/>
      <sheetData sheetId="3">
        <row r="24">
          <cell r="I24">
            <v>4215</v>
          </cell>
        </row>
        <row r="116">
          <cell r="I116">
            <v>68305</v>
          </cell>
        </row>
        <row r="161">
          <cell r="I161">
            <v>32520</v>
          </cell>
        </row>
        <row r="195">
          <cell r="I195">
            <v>12360</v>
          </cell>
        </row>
        <row r="208">
          <cell r="I208">
            <v>12500</v>
          </cell>
        </row>
        <row r="346">
          <cell r="I346">
            <v>227693</v>
          </cell>
        </row>
        <row r="400">
          <cell r="I400">
            <v>284500</v>
          </cell>
        </row>
      </sheetData>
      <sheetData sheetId="4">
        <row r="23">
          <cell r="I23">
            <v>5500</v>
          </cell>
        </row>
        <row r="104">
          <cell r="I104">
            <v>42200</v>
          </cell>
        </row>
        <row r="349">
          <cell r="I349">
            <v>1236593</v>
          </cell>
        </row>
        <row r="562">
          <cell r="I562">
            <v>99100</v>
          </cell>
        </row>
        <row r="593">
          <cell r="I593">
            <v>10535</v>
          </cell>
        </row>
        <row r="639">
          <cell r="I639">
            <v>135500</v>
          </cell>
        </row>
        <row r="642">
          <cell r="I642">
            <v>1523928</v>
          </cell>
        </row>
        <row r="696">
          <cell r="I696">
            <v>90118</v>
          </cell>
        </row>
        <row r="738">
          <cell r="I738">
            <v>9190</v>
          </cell>
        </row>
        <row r="740">
          <cell r="I740">
            <v>99308</v>
          </cell>
        </row>
        <row r="792">
          <cell r="I792">
            <v>349565</v>
          </cell>
        </row>
        <row r="836">
          <cell r="I836">
            <v>207954</v>
          </cell>
        </row>
        <row r="858">
          <cell r="I858">
            <v>224570</v>
          </cell>
        </row>
        <row r="895">
          <cell r="I895">
            <v>151619</v>
          </cell>
        </row>
        <row r="924">
          <cell r="I924">
            <v>99745</v>
          </cell>
        </row>
        <row r="943">
          <cell r="I943">
            <v>50960</v>
          </cell>
        </row>
        <row r="951">
          <cell r="I951">
            <v>68850</v>
          </cell>
        </row>
        <row r="954">
          <cell r="I954">
            <v>803698</v>
          </cell>
        </row>
        <row r="1503">
          <cell r="I1503">
            <v>1402700</v>
          </cell>
        </row>
        <row r="1563">
          <cell r="I1563">
            <v>267020</v>
          </cell>
        </row>
        <row r="1729">
          <cell r="I1729">
            <v>164070</v>
          </cell>
        </row>
        <row r="1732">
          <cell r="I1732">
            <v>1833790</v>
          </cell>
        </row>
        <row r="1754">
          <cell r="I1754">
            <v>8985</v>
          </cell>
        </row>
        <row r="1775">
          <cell r="I1775">
            <v>9070</v>
          </cell>
        </row>
        <row r="1778">
          <cell r="I1778">
            <v>18055</v>
          </cell>
        </row>
        <row r="1825">
          <cell r="I1825">
            <v>50510</v>
          </cell>
        </row>
        <row r="1855">
          <cell r="I1855">
            <v>65430</v>
          </cell>
        </row>
        <row r="1902">
          <cell r="I1902">
            <v>11750</v>
          </cell>
        </row>
        <row r="1906">
          <cell r="I1906">
            <v>127690</v>
          </cell>
        </row>
        <row r="1919">
          <cell r="I1919">
            <v>10300</v>
          </cell>
        </row>
        <row r="1959">
          <cell r="I1959">
            <v>4771834</v>
          </cell>
        </row>
      </sheetData>
      <sheetData sheetId="5">
        <row r="19">
          <cell r="I19">
            <v>3800</v>
          </cell>
        </row>
        <row r="110">
          <cell r="I110">
            <v>62563</v>
          </cell>
        </row>
        <row r="144">
          <cell r="I144">
            <v>16490</v>
          </cell>
        </row>
      </sheetData>
      <sheetData sheetId="6">
        <row r="108">
          <cell r="I108">
            <v>318050</v>
          </cell>
        </row>
        <row r="188">
          <cell r="I188">
            <v>210840</v>
          </cell>
        </row>
        <row r="230">
          <cell r="I230">
            <v>17340</v>
          </cell>
        </row>
        <row r="322">
          <cell r="I322">
            <v>214450</v>
          </cell>
        </row>
        <row r="438">
          <cell r="I438">
            <v>221450</v>
          </cell>
        </row>
        <row r="501">
          <cell r="I501">
            <v>51850</v>
          </cell>
        </row>
        <row r="569">
          <cell r="I569">
            <v>31010</v>
          </cell>
        </row>
        <row r="615">
          <cell r="I615">
            <v>18690</v>
          </cell>
        </row>
        <row r="639">
          <cell r="I639">
            <v>3400</v>
          </cell>
        </row>
        <row r="681">
          <cell r="I681">
            <v>12920</v>
          </cell>
        </row>
      </sheetData>
      <sheetData sheetId="7">
        <row r="72">
          <cell r="J72">
            <v>74715.649999999994</v>
          </cell>
        </row>
        <row r="92">
          <cell r="J92">
            <v>23306</v>
          </cell>
        </row>
        <row r="108">
          <cell r="J108">
            <v>22756</v>
          </cell>
        </row>
        <row r="157">
          <cell r="J157">
            <v>151563.5</v>
          </cell>
        </row>
      </sheetData>
      <sheetData sheetId="8">
        <row r="16">
          <cell r="I16">
            <v>230000</v>
          </cell>
        </row>
      </sheetData>
      <sheetData sheetId="9">
        <row r="16">
          <cell r="I16">
            <v>3000</v>
          </cell>
        </row>
        <row r="44">
          <cell r="I44">
            <v>727750</v>
          </cell>
        </row>
        <row r="65">
          <cell r="I65">
            <v>97050</v>
          </cell>
        </row>
        <row r="74">
          <cell r="I74">
            <v>50000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S"/>
      <sheetName val="Sheet1"/>
      <sheetName val="Opći uvjeti"/>
      <sheetName val="0_Uklanjanje"/>
      <sheetName val="1_Građevinsko-obrtnički radovi"/>
    </sheetNames>
    <sheetDataSet>
      <sheetData sheetId="0" refreshError="1"/>
      <sheetData sheetId="1"/>
      <sheetData sheetId="2" refreshError="1"/>
      <sheetData sheetId="3">
        <row r="49">
          <cell r="F49">
            <v>14775</v>
          </cell>
        </row>
        <row r="77">
          <cell r="F77">
            <v>200</v>
          </cell>
        </row>
        <row r="89">
          <cell r="F89">
            <v>1440</v>
          </cell>
        </row>
        <row r="107">
          <cell r="F107">
            <v>1800</v>
          </cell>
        </row>
        <row r="124">
          <cell r="F124">
            <v>468000</v>
          </cell>
        </row>
        <row r="144">
          <cell r="F144">
            <v>1800</v>
          </cell>
        </row>
      </sheetData>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TRO2"/>
      <sheetName val="MENUTRO"/>
    </sheetNames>
    <definedNames>
      <definedName name="Macro4" refersTo="='MENUTRO2'!$D$6"/>
    </definedNames>
    <sheetDataSet>
      <sheetData sheetId="0">
        <row r="6">
          <cell r="D6" t="str">
            <v>Macro4</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uacija_1"/>
      <sheetName val="Situacija_2"/>
      <sheetName val="Situacija_3"/>
      <sheetName val="Situacija_4"/>
      <sheetName val="Situacija_5"/>
      <sheetName val="Situacija_6"/>
      <sheetName val="Rekapitulacija"/>
      <sheetName val="Građevinsko obrtnički radovi"/>
      <sheetName val="GR_novo"/>
      <sheetName val="Elektroinstalacije, rasvjeta, v"/>
      <sheetName val="EL - Dodatni radovi"/>
      <sheetName val="GHV, plin, odimljavanje"/>
      <sheetName val="Dopunski 2.kat -grijanje i plin"/>
      <sheetName val="VIO, Hidranti"/>
      <sheetName val="Dpunski 2. kat- V I O -HIDRANTI"/>
      <sheetName val="Prometne površine"/>
    </sheetNames>
    <sheetDataSet>
      <sheetData sheetId="0" refreshError="1"/>
      <sheetData sheetId="1" refreshError="1"/>
      <sheetData sheetId="2" refreshError="1"/>
      <sheetData sheetId="3" refreshError="1"/>
      <sheetData sheetId="4" refreshError="1"/>
      <sheetData sheetId="5" refreshError="1"/>
      <sheetData sheetId="6">
        <row r="16">
          <cell r="F16">
            <v>5168374.32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
      <sheetName val="0-NAS"/>
      <sheetName val="0-REKAPITULCIJA"/>
      <sheetName val="A-NAS"/>
      <sheetName val="A-OPCI"/>
      <sheetName val="A-GOR"/>
      <sheetName val="B-NAS"/>
      <sheetName val="B-OPCI"/>
      <sheetName val="B-VIO"/>
      <sheetName val="C-NAS"/>
      <sheetName val="C-OPCI"/>
      <sheetName val="C-STR"/>
      <sheetName val="D-NAS"/>
      <sheetName val="D-OPCI"/>
      <sheetName val="D-STR-GAS"/>
      <sheetName val="E-ELE-GAS"/>
      <sheetName val="F-NAS"/>
      <sheetName val="F-OPCI"/>
      <sheetName val="F-ELE-SJ"/>
      <sheetName val="G-NAS"/>
      <sheetName val="G-OPCI"/>
      <sheetName val="G-ELE-IT"/>
      <sheetName val="H-NAS"/>
      <sheetName val="H-OPCI"/>
      <sheetName val="H-TZ-NO"/>
    </sheetNames>
    <sheetDataSet>
      <sheetData sheetId="0" refreshError="1"/>
      <sheetData sheetId="1" refreshError="1"/>
      <sheetData sheetId="2">
        <row r="5">
          <cell r="E5">
            <v>340202</v>
          </cell>
        </row>
        <row r="7">
          <cell r="E7">
            <v>30825</v>
          </cell>
        </row>
        <row r="9">
          <cell r="E9">
            <v>1918525</v>
          </cell>
        </row>
        <row r="11">
          <cell r="E11">
            <v>360093</v>
          </cell>
        </row>
        <row r="13">
          <cell r="E13">
            <v>74925</v>
          </cell>
        </row>
        <row r="15">
          <cell r="E15">
            <v>911616.36</v>
          </cell>
        </row>
        <row r="17">
          <cell r="E17">
            <v>583156.85</v>
          </cell>
        </row>
        <row r="19">
          <cell r="E19">
            <v>177323</v>
          </cell>
        </row>
      </sheetData>
      <sheetData sheetId="3" refreshError="1"/>
      <sheetData sheetId="4" refreshError="1"/>
      <sheetData sheetId="5">
        <row r="233">
          <cell r="G233">
            <v>99200</v>
          </cell>
        </row>
        <row r="234">
          <cell r="G234">
            <v>5880</v>
          </cell>
        </row>
        <row r="235">
          <cell r="G235">
            <v>5000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1:C20"/>
  <sheetViews>
    <sheetView view="pageBreakPreview" zoomScale="85" zoomScaleNormal="100" zoomScaleSheetLayoutView="85" workbookViewId="0">
      <selection activeCell="B2" sqref="B2"/>
    </sheetView>
  </sheetViews>
  <sheetFormatPr defaultColWidth="8.8984375" defaultRowHeight="13.8"/>
  <cols>
    <col min="1" max="1" width="2" style="94" customWidth="1"/>
    <col min="2" max="3" width="36.8984375" style="94" customWidth="1"/>
    <col min="4" max="4" width="3.19921875" style="94" customWidth="1"/>
    <col min="5" max="16384" width="8.8984375" style="94"/>
  </cols>
  <sheetData>
    <row r="1" spans="2:3" ht="38.85" customHeight="1">
      <c r="B1" s="93"/>
      <c r="C1" s="93"/>
    </row>
    <row r="2" spans="2:3" ht="105.9" customHeight="1">
      <c r="B2" s="95" t="s">
        <v>623</v>
      </c>
      <c r="C2" s="96" t="s">
        <v>662</v>
      </c>
    </row>
    <row r="3" spans="2:3" ht="42.75" customHeight="1">
      <c r="B3" s="97"/>
      <c r="C3" s="98"/>
    </row>
    <row r="4" spans="2:3" ht="23.85" customHeight="1">
      <c r="B4" s="99" t="s">
        <v>621</v>
      </c>
      <c r="C4" s="99"/>
    </row>
    <row r="5" spans="2:3" ht="40.200000000000003" customHeight="1">
      <c r="B5" s="100" t="s">
        <v>622</v>
      </c>
      <c r="C5" s="100"/>
    </row>
    <row r="6" spans="2:3" ht="49.65" customHeight="1">
      <c r="B6" s="93"/>
      <c r="C6" s="93"/>
    </row>
    <row r="7" spans="2:3" ht="63.15" customHeight="1">
      <c r="B7" s="101" t="s">
        <v>629</v>
      </c>
      <c r="C7" s="101" t="s">
        <v>642</v>
      </c>
    </row>
    <row r="8" spans="2:3" ht="22.65" customHeight="1">
      <c r="B8" s="102" t="s">
        <v>633</v>
      </c>
      <c r="C8" s="102" t="s">
        <v>630</v>
      </c>
    </row>
    <row r="9" spans="2:3" ht="22.65" customHeight="1">
      <c r="B9" s="102" t="s">
        <v>634</v>
      </c>
      <c r="C9" s="102" t="s">
        <v>632</v>
      </c>
    </row>
    <row r="10" spans="2:3" ht="22.65" customHeight="1">
      <c r="B10" s="102" t="s">
        <v>635</v>
      </c>
      <c r="C10" s="102" t="s">
        <v>631</v>
      </c>
    </row>
    <row r="11" spans="2:3" ht="22.65" customHeight="1">
      <c r="B11" s="101" t="s">
        <v>628</v>
      </c>
      <c r="C11" s="101" t="s">
        <v>627</v>
      </c>
    </row>
    <row r="12" spans="2:3" ht="22.65" customHeight="1">
      <c r="B12" s="103" t="s">
        <v>638</v>
      </c>
      <c r="C12" s="103" t="s">
        <v>637</v>
      </c>
    </row>
    <row r="13" spans="2:3" ht="22.5" customHeight="1">
      <c r="B13" s="104" t="s">
        <v>640</v>
      </c>
      <c r="C13" s="104" t="s">
        <v>661</v>
      </c>
    </row>
    <row r="14" spans="2:3" ht="75.45" customHeight="1">
      <c r="B14" s="105" t="s">
        <v>625</v>
      </c>
      <c r="C14" s="104" t="s">
        <v>644</v>
      </c>
    </row>
    <row r="15" spans="2:3" ht="22.65" customHeight="1">
      <c r="B15" s="103" t="s">
        <v>636</v>
      </c>
      <c r="C15" s="103" t="s">
        <v>639</v>
      </c>
    </row>
    <row r="16" spans="2:3" ht="22.65" customHeight="1">
      <c r="B16" s="106" t="s">
        <v>626</v>
      </c>
      <c r="C16" s="106" t="s">
        <v>660</v>
      </c>
    </row>
    <row r="17" spans="2:3" ht="22.65" customHeight="1">
      <c r="B17" s="106" t="s">
        <v>625</v>
      </c>
      <c r="C17" s="106" t="s">
        <v>659</v>
      </c>
    </row>
    <row r="18" spans="2:3" ht="22.65" customHeight="1">
      <c r="B18" s="106"/>
      <c r="C18" s="106" t="s">
        <v>624</v>
      </c>
    </row>
    <row r="19" spans="2:3" ht="22.65" customHeight="1">
      <c r="B19" s="93"/>
      <c r="C19" s="93"/>
    </row>
    <row r="20" spans="2:3" ht="22.65" customHeight="1">
      <c r="B20" s="107" t="s">
        <v>641</v>
      </c>
      <c r="C20" s="107"/>
    </row>
  </sheetData>
  <sheetProtection algorithmName="SHA-512" hashValue="1fLAQ2rNXD3V0fFuzPhMLldtGV7ljd2hASXhT3GO+Nq1INGNmX3UxkgumUfXnrDoM+rZG9ExBxbN7y99pnbo1A==" saltValue="UvIe4lWnA47h48E9uCS1Qw==" spinCount="100000" sheet="1" objects="1" scenarios="1" formatCells="0" formatColumns="0" formatRows="0"/>
  <mergeCells count="3">
    <mergeCell ref="B5:C5"/>
    <mergeCell ref="B4:C4"/>
    <mergeCell ref="B20:C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F328"/>
  <sheetViews>
    <sheetView showRuler="0" view="pageBreakPreview" topLeftCell="A117" zoomScale="145" zoomScaleNormal="70" zoomScaleSheetLayoutView="145" zoomScalePageLayoutView="55" workbookViewId="0">
      <selection activeCell="A117" sqref="A1:XFD1048576"/>
    </sheetView>
  </sheetViews>
  <sheetFormatPr defaultColWidth="9" defaultRowHeight="15.6"/>
  <cols>
    <col min="1" max="1" width="7.3984375" style="125" customWidth="1"/>
    <col min="2" max="2" width="77.09765625" style="127" customWidth="1"/>
    <col min="3" max="3" width="8.69921875" style="110" customWidth="1"/>
    <col min="4" max="5" width="9" style="111"/>
    <col min="6" max="6" width="10.09765625" style="111" customWidth="1"/>
    <col min="7" max="16384" width="9" style="111"/>
  </cols>
  <sheetData>
    <row r="1" spans="1:3" ht="16.2" thickBot="1">
      <c r="A1" s="108"/>
      <c r="B1" s="109"/>
    </row>
    <row r="2" spans="1:3" ht="19.2" thickBot="1">
      <c r="A2" s="112"/>
      <c r="B2" s="113" t="s">
        <v>206</v>
      </c>
      <c r="C2" s="114"/>
    </row>
    <row r="3" spans="1:3">
      <c r="A3" s="112"/>
      <c r="B3" s="115"/>
    </row>
    <row r="4" spans="1:3" ht="39.6">
      <c r="A4" s="112"/>
      <c r="B4" s="115" t="s">
        <v>539</v>
      </c>
    </row>
    <row r="5" spans="1:3" ht="26.4">
      <c r="A5" s="112"/>
      <c r="B5" s="115" t="s">
        <v>207</v>
      </c>
    </row>
    <row r="6" spans="1:3" ht="26.4">
      <c r="A6" s="112"/>
      <c r="B6" s="115" t="s">
        <v>208</v>
      </c>
    </row>
    <row r="7" spans="1:3" ht="26.4">
      <c r="A7" s="112"/>
      <c r="B7" s="115" t="s">
        <v>209</v>
      </c>
    </row>
    <row r="8" spans="1:3" ht="26.4">
      <c r="A8" s="112"/>
      <c r="B8" s="115" t="s">
        <v>210</v>
      </c>
    </row>
    <row r="9" spans="1:3" ht="52.8">
      <c r="A9" s="108"/>
      <c r="B9" s="115" t="s">
        <v>211</v>
      </c>
    </row>
    <row r="10" spans="1:3" ht="52.8">
      <c r="A10" s="108"/>
      <c r="B10" s="115" t="s">
        <v>212</v>
      </c>
    </row>
    <row r="11" spans="1:3" ht="66">
      <c r="A11" s="108"/>
      <c r="B11" s="115" t="s">
        <v>213</v>
      </c>
    </row>
    <row r="12" spans="1:3" ht="39.6">
      <c r="A12" s="108"/>
      <c r="B12" s="115" t="s">
        <v>214</v>
      </c>
    </row>
    <row r="13" spans="1:3" ht="39.6">
      <c r="A13" s="108"/>
      <c r="B13" s="115" t="s">
        <v>215</v>
      </c>
    </row>
    <row r="14" spans="1:3" ht="66">
      <c r="A14" s="108"/>
      <c r="B14" s="115" t="s">
        <v>216</v>
      </c>
    </row>
    <row r="15" spans="1:3" ht="26.4">
      <c r="A15" s="108"/>
      <c r="B15" s="115" t="s">
        <v>217</v>
      </c>
    </row>
    <row r="16" spans="1:3" ht="26.4">
      <c r="A16" s="108"/>
      <c r="B16" s="115" t="s">
        <v>218</v>
      </c>
    </row>
    <row r="17" spans="1:3" ht="26.4">
      <c r="A17" s="108"/>
      <c r="B17" s="115" t="s">
        <v>219</v>
      </c>
    </row>
    <row r="18" spans="1:3" ht="39.6">
      <c r="A18" s="108"/>
      <c r="B18" s="115" t="s">
        <v>220</v>
      </c>
    </row>
    <row r="19" spans="1:3" ht="90.75" customHeight="1">
      <c r="A19" s="108"/>
      <c r="B19" s="115" t="s">
        <v>663</v>
      </c>
    </row>
    <row r="20" spans="1:3" ht="26.4">
      <c r="A20" s="112"/>
      <c r="B20" s="115" t="s">
        <v>221</v>
      </c>
    </row>
    <row r="21" spans="1:3">
      <c r="A21" s="108"/>
      <c r="B21" s="116" t="s">
        <v>4</v>
      </c>
    </row>
    <row r="22" spans="1:3" ht="52.8">
      <c r="A22" s="108"/>
      <c r="B22" s="115" t="s">
        <v>222</v>
      </c>
    </row>
    <row r="23" spans="1:3" ht="79.2">
      <c r="A23" s="108"/>
      <c r="B23" s="115" t="s">
        <v>223</v>
      </c>
    </row>
    <row r="24" spans="1:3">
      <c r="A24" s="108"/>
      <c r="B24" s="116" t="s">
        <v>27</v>
      </c>
    </row>
    <row r="25" spans="1:3" ht="26.4">
      <c r="A25" s="108"/>
      <c r="B25" s="115" t="s">
        <v>28</v>
      </c>
    </row>
    <row r="26" spans="1:3">
      <c r="A26" s="108" t="s">
        <v>224</v>
      </c>
      <c r="B26" s="115" t="s">
        <v>225</v>
      </c>
    </row>
    <row r="27" spans="1:3" ht="26.4">
      <c r="A27" s="108" t="s">
        <v>224</v>
      </c>
      <c r="B27" s="115" t="s">
        <v>29</v>
      </c>
    </row>
    <row r="28" spans="1:3" ht="39.6">
      <c r="A28" s="108" t="s">
        <v>224</v>
      </c>
      <c r="B28" s="115" t="s">
        <v>226</v>
      </c>
    </row>
    <row r="29" spans="1:3" ht="26.4">
      <c r="A29" s="108" t="s">
        <v>224</v>
      </c>
      <c r="B29" s="115" t="s">
        <v>227</v>
      </c>
    </row>
    <row r="30" spans="1:3">
      <c r="A30" s="108" t="s">
        <v>224</v>
      </c>
      <c r="B30" s="115" t="s">
        <v>30</v>
      </c>
    </row>
    <row r="31" spans="1:3" s="118" customFormat="1">
      <c r="A31" s="112"/>
      <c r="B31" s="116" t="s">
        <v>31</v>
      </c>
      <c r="C31" s="117"/>
    </row>
    <row r="32" spans="1:3" ht="66">
      <c r="A32" s="108"/>
      <c r="B32" s="115" t="s">
        <v>228</v>
      </c>
    </row>
    <row r="33" spans="1:6">
      <c r="A33" s="108"/>
      <c r="B33" s="116" t="s">
        <v>32</v>
      </c>
    </row>
    <row r="34" spans="1:6" ht="39.6">
      <c r="A34" s="108"/>
      <c r="B34" s="115" t="s">
        <v>229</v>
      </c>
    </row>
    <row r="35" spans="1:6">
      <c r="A35" s="108"/>
      <c r="B35" s="116" t="s">
        <v>34</v>
      </c>
    </row>
    <row r="36" spans="1:6" ht="66">
      <c r="A36" s="108"/>
      <c r="B36" s="115" t="s">
        <v>230</v>
      </c>
    </row>
    <row r="37" spans="1:6">
      <c r="A37" s="108"/>
      <c r="B37" s="116" t="s">
        <v>33</v>
      </c>
    </row>
    <row r="38" spans="1:6" ht="26.4">
      <c r="A38" s="119"/>
      <c r="B38" s="115" t="s">
        <v>231</v>
      </c>
      <c r="C38" s="120"/>
      <c r="D38" s="121"/>
    </row>
    <row r="39" spans="1:6">
      <c r="A39" s="119"/>
      <c r="B39" s="116" t="s">
        <v>232</v>
      </c>
      <c r="C39" s="120"/>
      <c r="D39" s="121"/>
    </row>
    <row r="40" spans="1:6" ht="39.6">
      <c r="A40" s="119"/>
      <c r="B40" s="115" t="s">
        <v>233</v>
      </c>
      <c r="C40" s="120"/>
      <c r="D40" s="121"/>
    </row>
    <row r="41" spans="1:6">
      <c r="A41" s="119" t="s">
        <v>224</v>
      </c>
      <c r="B41" s="115" t="s">
        <v>234</v>
      </c>
      <c r="C41" s="120"/>
      <c r="D41" s="121"/>
    </row>
    <row r="42" spans="1:6" ht="26.4">
      <c r="A42" s="119" t="s">
        <v>224</v>
      </c>
      <c r="B42" s="115" t="s">
        <v>235</v>
      </c>
      <c r="C42" s="120"/>
      <c r="D42" s="121"/>
    </row>
    <row r="43" spans="1:6">
      <c r="A43" s="119" t="s">
        <v>224</v>
      </c>
      <c r="B43" s="115" t="s">
        <v>236</v>
      </c>
      <c r="C43" s="120"/>
      <c r="D43" s="121"/>
    </row>
    <row r="44" spans="1:6">
      <c r="A44" s="119" t="s">
        <v>224</v>
      </c>
      <c r="B44" s="115" t="s">
        <v>237</v>
      </c>
      <c r="C44" s="120"/>
      <c r="D44" s="121"/>
    </row>
    <row r="45" spans="1:6">
      <c r="A45" s="119" t="s">
        <v>224</v>
      </c>
      <c r="B45" s="115" t="s">
        <v>238</v>
      </c>
      <c r="C45" s="120"/>
      <c r="D45" s="121"/>
    </row>
    <row r="46" spans="1:6" ht="26.4">
      <c r="A46" s="119" t="s">
        <v>224</v>
      </c>
      <c r="B46" s="115" t="s">
        <v>239</v>
      </c>
      <c r="C46" s="120"/>
      <c r="D46" s="121"/>
    </row>
    <row r="47" spans="1:6" ht="39.6">
      <c r="A47" s="119"/>
      <c r="B47" s="115" t="s">
        <v>240</v>
      </c>
      <c r="C47" s="120"/>
      <c r="D47" s="121"/>
    </row>
    <row r="48" spans="1:6" ht="158.4">
      <c r="A48" s="119"/>
      <c r="B48" s="115" t="s">
        <v>606</v>
      </c>
      <c r="C48" s="120"/>
      <c r="D48" s="121"/>
      <c r="F48" s="121"/>
    </row>
    <row r="49" spans="1:4" s="118" customFormat="1">
      <c r="A49" s="122"/>
      <c r="B49" s="116" t="s">
        <v>46</v>
      </c>
      <c r="C49" s="123"/>
      <c r="D49" s="124"/>
    </row>
    <row r="50" spans="1:4" ht="171.6">
      <c r="B50" s="115" t="s">
        <v>241</v>
      </c>
    </row>
    <row r="51" spans="1:4" s="118" customFormat="1">
      <c r="A51" s="126"/>
      <c r="B51" s="116" t="s">
        <v>242</v>
      </c>
      <c r="C51" s="117"/>
    </row>
    <row r="52" spans="1:4">
      <c r="B52" s="116" t="s">
        <v>243</v>
      </c>
    </row>
    <row r="53" spans="1:4">
      <c r="B53" s="116" t="s">
        <v>19</v>
      </c>
    </row>
    <row r="54" spans="1:4" ht="39.6">
      <c r="B54" s="115" t="s">
        <v>244</v>
      </c>
    </row>
    <row r="55" spans="1:4">
      <c r="B55" s="116" t="s">
        <v>620</v>
      </c>
    </row>
    <row r="56" spans="1:4" ht="79.2">
      <c r="B56" s="115" t="s">
        <v>245</v>
      </c>
    </row>
    <row r="57" spans="1:4" ht="39.6">
      <c r="B57" s="115" t="s">
        <v>246</v>
      </c>
    </row>
    <row r="58" spans="1:4" ht="66">
      <c r="B58" s="115" t="s">
        <v>247</v>
      </c>
    </row>
    <row r="59" spans="1:4" ht="198">
      <c r="B59" s="115" t="s">
        <v>248</v>
      </c>
    </row>
    <row r="60" spans="1:4" ht="39.6">
      <c r="B60" s="115" t="s">
        <v>249</v>
      </c>
    </row>
    <row r="61" spans="1:4" ht="52.8">
      <c r="B61" s="115" t="s">
        <v>250</v>
      </c>
    </row>
    <row r="62" spans="1:4">
      <c r="B62" s="116" t="s">
        <v>251</v>
      </c>
    </row>
    <row r="63" spans="1:4">
      <c r="B63" s="116" t="s">
        <v>252</v>
      </c>
    </row>
    <row r="64" spans="1:4" ht="39.6">
      <c r="B64" s="115" t="s">
        <v>253</v>
      </c>
    </row>
    <row r="65" spans="2:2" ht="52.8">
      <c r="B65" s="115" t="s">
        <v>254</v>
      </c>
    </row>
    <row r="66" spans="2:2">
      <c r="B66" s="116" t="s">
        <v>255</v>
      </c>
    </row>
    <row r="67" spans="2:2" ht="52.8">
      <c r="B67" s="115" t="s">
        <v>256</v>
      </c>
    </row>
    <row r="68" spans="2:2">
      <c r="B68" s="116" t="s">
        <v>257</v>
      </c>
    </row>
    <row r="69" spans="2:2" ht="52.8">
      <c r="B69" s="115" t="s">
        <v>258</v>
      </c>
    </row>
    <row r="70" spans="2:2" ht="26.4">
      <c r="B70" s="115" t="s">
        <v>619</v>
      </c>
    </row>
    <row r="71" spans="2:2" ht="205.2" customHeight="1">
      <c r="B71" s="115" t="s">
        <v>259</v>
      </c>
    </row>
    <row r="72" spans="2:2">
      <c r="B72" s="116" t="s">
        <v>618</v>
      </c>
    </row>
    <row r="73" spans="2:2" ht="92.4">
      <c r="B73" s="115" t="s">
        <v>260</v>
      </c>
    </row>
    <row r="74" spans="2:2" ht="132">
      <c r="B74" s="115" t="s">
        <v>261</v>
      </c>
    </row>
    <row r="75" spans="2:2">
      <c r="B75" s="116" t="s">
        <v>617</v>
      </c>
    </row>
    <row r="76" spans="2:2" ht="105.6">
      <c r="B76" s="115" t="s">
        <v>262</v>
      </c>
    </row>
    <row r="77" spans="2:2" ht="79.2">
      <c r="B77" s="115" t="s">
        <v>616</v>
      </c>
    </row>
    <row r="78" spans="2:2" ht="52.8">
      <c r="B78" s="115" t="s">
        <v>263</v>
      </c>
    </row>
    <row r="79" spans="2:2">
      <c r="B79" s="116" t="s">
        <v>19</v>
      </c>
    </row>
    <row r="80" spans="2:2" ht="39.6">
      <c r="B80" s="115" t="s">
        <v>264</v>
      </c>
    </row>
    <row r="81" spans="2:2">
      <c r="B81" s="115" t="s">
        <v>265</v>
      </c>
    </row>
    <row r="82" spans="2:2">
      <c r="B82" s="115" t="s">
        <v>266</v>
      </c>
    </row>
    <row r="83" spans="2:2">
      <c r="B83" s="115" t="s">
        <v>267</v>
      </c>
    </row>
    <row r="84" spans="2:2">
      <c r="B84" s="115" t="s">
        <v>268</v>
      </c>
    </row>
    <row r="85" spans="2:2">
      <c r="B85" s="115" t="s">
        <v>269</v>
      </c>
    </row>
    <row r="86" spans="2:2">
      <c r="B86" s="115" t="s">
        <v>270</v>
      </c>
    </row>
    <row r="87" spans="2:2">
      <c r="B87" s="115" t="s">
        <v>271</v>
      </c>
    </row>
    <row r="88" spans="2:2">
      <c r="B88" s="115" t="s">
        <v>272</v>
      </c>
    </row>
    <row r="89" spans="2:2">
      <c r="B89" s="115" t="s">
        <v>273</v>
      </c>
    </row>
    <row r="90" spans="2:2">
      <c r="B90" s="115" t="s">
        <v>274</v>
      </c>
    </row>
    <row r="91" spans="2:2">
      <c r="B91" s="115" t="s">
        <v>275</v>
      </c>
    </row>
    <row r="92" spans="2:2">
      <c r="B92" s="115" t="s">
        <v>276</v>
      </c>
    </row>
    <row r="93" spans="2:2">
      <c r="B93" s="115" t="s">
        <v>277</v>
      </c>
    </row>
    <row r="94" spans="2:2">
      <c r="B94" s="115" t="s">
        <v>278</v>
      </c>
    </row>
    <row r="95" spans="2:2">
      <c r="B95" s="115" t="s">
        <v>279</v>
      </c>
    </row>
    <row r="96" spans="2:2">
      <c r="B96" s="115" t="s">
        <v>280</v>
      </c>
    </row>
    <row r="97" spans="2:2">
      <c r="B97" s="115" t="s">
        <v>281</v>
      </c>
    </row>
    <row r="98" spans="2:2">
      <c r="B98" s="115" t="s">
        <v>282</v>
      </c>
    </row>
    <row r="99" spans="2:2">
      <c r="B99" s="115" t="s">
        <v>283</v>
      </c>
    </row>
    <row r="100" spans="2:2">
      <c r="B100" s="115" t="s">
        <v>284</v>
      </c>
    </row>
    <row r="101" spans="2:2">
      <c r="B101" s="115" t="s">
        <v>285</v>
      </c>
    </row>
    <row r="102" spans="2:2">
      <c r="B102" s="115" t="s">
        <v>286</v>
      </c>
    </row>
    <row r="103" spans="2:2">
      <c r="B103" s="115" t="s">
        <v>287</v>
      </c>
    </row>
    <row r="104" spans="2:2">
      <c r="B104" s="115" t="s">
        <v>288</v>
      </c>
    </row>
    <row r="105" spans="2:2">
      <c r="B105" s="116" t="s">
        <v>289</v>
      </c>
    </row>
    <row r="106" spans="2:2" ht="105.6">
      <c r="B106" s="115" t="s">
        <v>290</v>
      </c>
    </row>
    <row r="107" spans="2:2">
      <c r="B107" s="115" t="s">
        <v>291</v>
      </c>
    </row>
    <row r="108" spans="2:2">
      <c r="B108" s="115" t="s">
        <v>292</v>
      </c>
    </row>
    <row r="109" spans="2:2">
      <c r="B109" s="115" t="s">
        <v>293</v>
      </c>
    </row>
    <row r="110" spans="2:2" ht="26.4">
      <c r="B110" s="115" t="s">
        <v>294</v>
      </c>
    </row>
    <row r="111" spans="2:2">
      <c r="B111" s="115" t="s">
        <v>295</v>
      </c>
    </row>
    <row r="112" spans="2:2">
      <c r="B112" s="115" t="s">
        <v>288</v>
      </c>
    </row>
    <row r="113" spans="2:2">
      <c r="B113" s="115" t="s">
        <v>296</v>
      </c>
    </row>
    <row r="114" spans="2:2">
      <c r="B114" s="116" t="s">
        <v>297</v>
      </c>
    </row>
    <row r="115" spans="2:2" ht="26.4">
      <c r="B115" s="115" t="s">
        <v>298</v>
      </c>
    </row>
    <row r="116" spans="2:2">
      <c r="B116" s="115" t="s">
        <v>299</v>
      </c>
    </row>
    <row r="117" spans="2:2">
      <c r="B117" s="115" t="s">
        <v>300</v>
      </c>
    </row>
    <row r="118" spans="2:2">
      <c r="B118" s="115" t="s">
        <v>301</v>
      </c>
    </row>
    <row r="119" spans="2:2">
      <c r="B119" s="115" t="s">
        <v>302</v>
      </c>
    </row>
    <row r="120" spans="2:2" ht="52.8">
      <c r="B120" s="115" t="s">
        <v>303</v>
      </c>
    </row>
    <row r="121" spans="2:2" ht="39.6">
      <c r="B121" s="115" t="s">
        <v>304</v>
      </c>
    </row>
    <row r="122" spans="2:2" ht="26.4">
      <c r="B122" s="115" t="s">
        <v>305</v>
      </c>
    </row>
    <row r="123" spans="2:2" ht="52.8">
      <c r="B123" s="115" t="s">
        <v>306</v>
      </c>
    </row>
    <row r="124" spans="2:2">
      <c r="B124" s="115" t="s">
        <v>307</v>
      </c>
    </row>
    <row r="125" spans="2:2">
      <c r="B125" s="115" t="s">
        <v>35</v>
      </c>
    </row>
    <row r="126" spans="2:2">
      <c r="B126" s="115" t="s">
        <v>308</v>
      </c>
    </row>
    <row r="127" spans="2:2">
      <c r="B127" s="115" t="s">
        <v>309</v>
      </c>
    </row>
    <row r="128" spans="2:2">
      <c r="B128" s="115" t="s">
        <v>310</v>
      </c>
    </row>
    <row r="129" spans="2:2">
      <c r="B129" s="115" t="s">
        <v>311</v>
      </c>
    </row>
    <row r="130" spans="2:2">
      <c r="B130" s="115" t="s">
        <v>312</v>
      </c>
    </row>
    <row r="131" spans="2:2" ht="26.4">
      <c r="B131" s="115" t="s">
        <v>313</v>
      </c>
    </row>
    <row r="132" spans="2:2" ht="26.4">
      <c r="B132" s="115" t="s">
        <v>314</v>
      </c>
    </row>
    <row r="133" spans="2:2">
      <c r="B133" s="116" t="s">
        <v>315</v>
      </c>
    </row>
    <row r="134" spans="2:2" ht="39.6">
      <c r="B134" s="115" t="s">
        <v>316</v>
      </c>
    </row>
    <row r="135" spans="2:2" ht="52.8">
      <c r="B135" s="115" t="s">
        <v>317</v>
      </c>
    </row>
    <row r="136" spans="2:2">
      <c r="B136" s="115" t="s">
        <v>318</v>
      </c>
    </row>
    <row r="137" spans="2:2">
      <c r="B137" s="115" t="s">
        <v>35</v>
      </c>
    </row>
    <row r="138" spans="2:2">
      <c r="B138" s="115" t="s">
        <v>319</v>
      </c>
    </row>
    <row r="139" spans="2:2">
      <c r="B139" s="115" t="s">
        <v>320</v>
      </c>
    </row>
    <row r="140" spans="2:2">
      <c r="B140" s="115" t="s">
        <v>321</v>
      </c>
    </row>
    <row r="141" spans="2:2">
      <c r="B141" s="115" t="s">
        <v>322</v>
      </c>
    </row>
    <row r="142" spans="2:2">
      <c r="B142" s="115" t="s">
        <v>323</v>
      </c>
    </row>
    <row r="143" spans="2:2">
      <c r="B143" s="115" t="s">
        <v>324</v>
      </c>
    </row>
    <row r="144" spans="2:2">
      <c r="B144" s="115" t="s">
        <v>325</v>
      </c>
    </row>
    <row r="145" spans="2:2">
      <c r="B145" s="115" t="s">
        <v>326</v>
      </c>
    </row>
    <row r="146" spans="2:2">
      <c r="B146" s="116" t="s">
        <v>193</v>
      </c>
    </row>
    <row r="147" spans="2:2">
      <c r="B147" s="116" t="s">
        <v>327</v>
      </c>
    </row>
    <row r="148" spans="2:2" ht="39.6">
      <c r="B148" s="115" t="s">
        <v>328</v>
      </c>
    </row>
    <row r="149" spans="2:2" ht="39.6">
      <c r="B149" s="115" t="s">
        <v>329</v>
      </c>
    </row>
    <row r="150" spans="2:2" ht="39.6">
      <c r="B150" s="115" t="s">
        <v>330</v>
      </c>
    </row>
    <row r="151" spans="2:2" ht="66">
      <c r="B151" s="115" t="s">
        <v>331</v>
      </c>
    </row>
    <row r="152" spans="2:2" ht="26.4">
      <c r="B152" s="115" t="s">
        <v>332</v>
      </c>
    </row>
    <row r="153" spans="2:2" ht="26.4">
      <c r="B153" s="115" t="s">
        <v>333</v>
      </c>
    </row>
    <row r="154" spans="2:2" ht="26.4">
      <c r="B154" s="115" t="s">
        <v>334</v>
      </c>
    </row>
    <row r="155" spans="2:2">
      <c r="B155" s="115" t="s">
        <v>335</v>
      </c>
    </row>
    <row r="156" spans="2:2">
      <c r="B156" s="115" t="s">
        <v>336</v>
      </c>
    </row>
    <row r="157" spans="2:2">
      <c r="B157" s="115" t="s">
        <v>337</v>
      </c>
    </row>
    <row r="158" spans="2:2">
      <c r="B158" s="115" t="s">
        <v>338</v>
      </c>
    </row>
    <row r="159" spans="2:2">
      <c r="B159" s="115" t="s">
        <v>339</v>
      </c>
    </row>
    <row r="160" spans="2:2">
      <c r="B160" s="115" t="s">
        <v>340</v>
      </c>
    </row>
    <row r="161" spans="2:2" ht="26.4">
      <c r="B161" s="115" t="s">
        <v>341</v>
      </c>
    </row>
    <row r="162" spans="2:2" ht="79.2">
      <c r="B162" s="115" t="s">
        <v>342</v>
      </c>
    </row>
    <row r="163" spans="2:2" ht="39.6">
      <c r="B163" s="115" t="s">
        <v>343</v>
      </c>
    </row>
    <row r="164" spans="2:2">
      <c r="B164" s="115" t="s">
        <v>344</v>
      </c>
    </row>
    <row r="165" spans="2:2">
      <c r="B165" s="115" t="s">
        <v>345</v>
      </c>
    </row>
    <row r="166" spans="2:2">
      <c r="B166" s="115" t="s">
        <v>346</v>
      </c>
    </row>
    <row r="167" spans="2:2">
      <c r="B167" s="115" t="s">
        <v>347</v>
      </c>
    </row>
    <row r="168" spans="2:2" ht="26.4">
      <c r="B168" s="115" t="s">
        <v>348</v>
      </c>
    </row>
    <row r="169" spans="2:2" ht="39.6">
      <c r="B169" s="115" t="s">
        <v>349</v>
      </c>
    </row>
    <row r="170" spans="2:2">
      <c r="B170" s="115" t="s">
        <v>350</v>
      </c>
    </row>
    <row r="171" spans="2:2">
      <c r="B171" s="116" t="s">
        <v>351</v>
      </c>
    </row>
    <row r="172" spans="2:2">
      <c r="B172" s="115" t="s">
        <v>352</v>
      </c>
    </row>
    <row r="173" spans="2:2">
      <c r="B173" s="115" t="s">
        <v>353</v>
      </c>
    </row>
    <row r="174" spans="2:2">
      <c r="B174" s="115" t="s">
        <v>354</v>
      </c>
    </row>
    <row r="175" spans="2:2">
      <c r="B175" s="116" t="s">
        <v>355</v>
      </c>
    </row>
    <row r="176" spans="2:2" ht="26.4">
      <c r="B176" s="115" t="s">
        <v>356</v>
      </c>
    </row>
    <row r="177" spans="2:2">
      <c r="B177" s="116" t="s">
        <v>357</v>
      </c>
    </row>
    <row r="178" spans="2:2" ht="39.6">
      <c r="B178" s="115" t="s">
        <v>358</v>
      </c>
    </row>
    <row r="179" spans="2:2">
      <c r="B179" s="116" t="s">
        <v>359</v>
      </c>
    </row>
    <row r="180" spans="2:2">
      <c r="B180" s="115" t="s">
        <v>360</v>
      </c>
    </row>
    <row r="181" spans="2:2">
      <c r="B181" s="115" t="s">
        <v>361</v>
      </c>
    </row>
    <row r="182" spans="2:2">
      <c r="B182" s="115" t="s">
        <v>362</v>
      </c>
    </row>
    <row r="183" spans="2:2">
      <c r="B183" s="115" t="s">
        <v>363</v>
      </c>
    </row>
    <row r="184" spans="2:2">
      <c r="B184" s="115" t="s">
        <v>364</v>
      </c>
    </row>
    <row r="185" spans="2:2">
      <c r="B185" s="115" t="s">
        <v>365</v>
      </c>
    </row>
    <row r="186" spans="2:2">
      <c r="B186" s="115" t="s">
        <v>366</v>
      </c>
    </row>
    <row r="187" spans="2:2">
      <c r="B187" s="115" t="s">
        <v>367</v>
      </c>
    </row>
    <row r="188" spans="2:2">
      <c r="B188" s="115" t="s">
        <v>368</v>
      </c>
    </row>
    <row r="189" spans="2:2">
      <c r="B189" s="115" t="s">
        <v>369</v>
      </c>
    </row>
    <row r="190" spans="2:2">
      <c r="B190" s="115" t="s">
        <v>370</v>
      </c>
    </row>
    <row r="191" spans="2:2">
      <c r="B191" s="115" t="s">
        <v>371</v>
      </c>
    </row>
    <row r="192" spans="2:2" ht="26.4">
      <c r="B192" s="115" t="s">
        <v>372</v>
      </c>
    </row>
    <row r="193" spans="2:2" ht="26.4">
      <c r="B193" s="115" t="s">
        <v>373</v>
      </c>
    </row>
    <row r="194" spans="2:2">
      <c r="B194" s="116" t="s">
        <v>374</v>
      </c>
    </row>
    <row r="195" spans="2:2" ht="26.4">
      <c r="B195" s="115" t="s">
        <v>375</v>
      </c>
    </row>
    <row r="196" spans="2:2">
      <c r="B196" s="115" t="s">
        <v>376</v>
      </c>
    </row>
    <row r="197" spans="2:2" ht="26.4">
      <c r="B197" s="115" t="s">
        <v>377</v>
      </c>
    </row>
    <row r="198" spans="2:2" ht="26.4">
      <c r="B198" s="115" t="s">
        <v>378</v>
      </c>
    </row>
    <row r="199" spans="2:2">
      <c r="B199" s="116" t="s">
        <v>615</v>
      </c>
    </row>
    <row r="200" spans="2:2" ht="26.4">
      <c r="B200" s="115" t="s">
        <v>379</v>
      </c>
    </row>
    <row r="201" spans="2:2">
      <c r="B201" s="115" t="s">
        <v>380</v>
      </c>
    </row>
    <row r="202" spans="2:2">
      <c r="B202" s="115" t="s">
        <v>381</v>
      </c>
    </row>
    <row r="203" spans="2:2">
      <c r="B203" s="115" t="s">
        <v>382</v>
      </c>
    </row>
    <row r="204" spans="2:2">
      <c r="B204" s="115" t="s">
        <v>383</v>
      </c>
    </row>
    <row r="205" spans="2:2">
      <c r="B205" s="115" t="s">
        <v>384</v>
      </c>
    </row>
    <row r="206" spans="2:2">
      <c r="B206" s="116" t="s">
        <v>34</v>
      </c>
    </row>
    <row r="207" spans="2:2">
      <c r="B207" s="116" t="s">
        <v>3</v>
      </c>
    </row>
    <row r="208" spans="2:2" ht="52.8">
      <c r="B208" s="115" t="s">
        <v>385</v>
      </c>
    </row>
    <row r="209" spans="2:2" ht="26.4">
      <c r="B209" s="115" t="s">
        <v>386</v>
      </c>
    </row>
    <row r="210" spans="2:2" ht="26.4">
      <c r="B210" s="115" t="s">
        <v>387</v>
      </c>
    </row>
    <row r="211" spans="2:2" ht="52.8">
      <c r="B211" s="115" t="s">
        <v>388</v>
      </c>
    </row>
    <row r="212" spans="2:2" ht="39.6">
      <c r="B212" s="115" t="s">
        <v>389</v>
      </c>
    </row>
    <row r="213" spans="2:2">
      <c r="B213" s="116" t="s">
        <v>21</v>
      </c>
    </row>
    <row r="214" spans="2:2" ht="26.4">
      <c r="B214" s="115" t="s">
        <v>390</v>
      </c>
    </row>
    <row r="215" spans="2:2" ht="39.6">
      <c r="B215" s="115" t="s">
        <v>391</v>
      </c>
    </row>
    <row r="216" spans="2:2">
      <c r="B216" s="115"/>
    </row>
    <row r="217" spans="2:2" ht="26.4">
      <c r="B217" s="115" t="s">
        <v>392</v>
      </c>
    </row>
    <row r="218" spans="2:2">
      <c r="B218" s="116" t="s">
        <v>393</v>
      </c>
    </row>
    <row r="219" spans="2:2" ht="26.4">
      <c r="B219" s="115" t="s">
        <v>394</v>
      </c>
    </row>
    <row r="220" spans="2:2">
      <c r="B220" s="115" t="s">
        <v>395</v>
      </c>
    </row>
    <row r="221" spans="2:2">
      <c r="B221" s="115" t="s">
        <v>396</v>
      </c>
    </row>
    <row r="222" spans="2:2" ht="26.4">
      <c r="B222" s="115" t="s">
        <v>397</v>
      </c>
    </row>
    <row r="223" spans="2:2">
      <c r="B223" s="115" t="s">
        <v>398</v>
      </c>
    </row>
    <row r="224" spans="2:2">
      <c r="B224" s="115" t="s">
        <v>399</v>
      </c>
    </row>
    <row r="225" spans="2:2">
      <c r="B225" s="116" t="s">
        <v>400</v>
      </c>
    </row>
    <row r="226" spans="2:2" ht="39.6">
      <c r="B226" s="115" t="s">
        <v>401</v>
      </c>
    </row>
    <row r="227" spans="2:2">
      <c r="B227" s="116" t="s">
        <v>402</v>
      </c>
    </row>
    <row r="228" spans="2:2" ht="26.4">
      <c r="B228" s="115" t="s">
        <v>403</v>
      </c>
    </row>
    <row r="229" spans="2:2">
      <c r="B229" s="115" t="s">
        <v>404</v>
      </c>
    </row>
    <row r="230" spans="2:2">
      <c r="B230" s="115" t="s">
        <v>405</v>
      </c>
    </row>
    <row r="231" spans="2:2">
      <c r="B231" s="115" t="s">
        <v>406</v>
      </c>
    </row>
    <row r="232" spans="2:2">
      <c r="B232" s="115" t="s">
        <v>407</v>
      </c>
    </row>
    <row r="233" spans="2:2">
      <c r="B233" s="115" t="s">
        <v>408</v>
      </c>
    </row>
    <row r="234" spans="2:2">
      <c r="B234" s="115" t="s">
        <v>409</v>
      </c>
    </row>
    <row r="235" spans="2:2">
      <c r="B235" s="115" t="s">
        <v>410</v>
      </c>
    </row>
    <row r="236" spans="2:2">
      <c r="B236" s="115" t="s">
        <v>411</v>
      </c>
    </row>
    <row r="237" spans="2:2">
      <c r="B237" s="115" t="s">
        <v>412</v>
      </c>
    </row>
    <row r="238" spans="2:2">
      <c r="B238" s="115" t="s">
        <v>413</v>
      </c>
    </row>
    <row r="239" spans="2:2">
      <c r="B239" s="115" t="s">
        <v>414</v>
      </c>
    </row>
    <row r="240" spans="2:2" ht="26.4">
      <c r="B240" s="115" t="s">
        <v>415</v>
      </c>
    </row>
    <row r="241" spans="2:2">
      <c r="B241" s="115" t="s">
        <v>416</v>
      </c>
    </row>
    <row r="242" spans="2:2" ht="26.4">
      <c r="B242" s="115" t="s">
        <v>417</v>
      </c>
    </row>
    <row r="243" spans="2:2">
      <c r="B243" s="115" t="s">
        <v>418</v>
      </c>
    </row>
    <row r="244" spans="2:2">
      <c r="B244" s="115" t="s">
        <v>419</v>
      </c>
    </row>
    <row r="245" spans="2:2">
      <c r="B245" s="115" t="s">
        <v>420</v>
      </c>
    </row>
    <row r="246" spans="2:2" ht="145.19999999999999">
      <c r="B246" s="115" t="s">
        <v>421</v>
      </c>
    </row>
    <row r="247" spans="2:2">
      <c r="B247" s="115" t="s">
        <v>422</v>
      </c>
    </row>
    <row r="248" spans="2:2" ht="26.4">
      <c r="B248" s="115" t="s">
        <v>423</v>
      </c>
    </row>
    <row r="249" spans="2:2">
      <c r="B249" s="115" t="s">
        <v>424</v>
      </c>
    </row>
    <row r="250" spans="2:2" ht="26.4">
      <c r="B250" s="115" t="s">
        <v>425</v>
      </c>
    </row>
    <row r="251" spans="2:2">
      <c r="B251" s="115" t="s">
        <v>426</v>
      </c>
    </row>
    <row r="252" spans="2:2">
      <c r="B252" s="115" t="s">
        <v>427</v>
      </c>
    </row>
    <row r="253" spans="2:2">
      <c r="B253" s="115" t="s">
        <v>428</v>
      </c>
    </row>
    <row r="254" spans="2:2">
      <c r="B254" s="115" t="s">
        <v>429</v>
      </c>
    </row>
    <row r="255" spans="2:2">
      <c r="B255" s="115" t="s">
        <v>430</v>
      </c>
    </row>
    <row r="256" spans="2:2">
      <c r="B256" s="115" t="s">
        <v>431</v>
      </c>
    </row>
    <row r="257" spans="2:2">
      <c r="B257" s="115" t="s">
        <v>432</v>
      </c>
    </row>
    <row r="258" spans="2:2">
      <c r="B258" s="115" t="s">
        <v>433</v>
      </c>
    </row>
    <row r="259" spans="2:2">
      <c r="B259" s="115" t="s">
        <v>434</v>
      </c>
    </row>
    <row r="260" spans="2:2">
      <c r="B260" s="115" t="s">
        <v>435</v>
      </c>
    </row>
    <row r="261" spans="2:2">
      <c r="B261" s="115" t="s">
        <v>436</v>
      </c>
    </row>
    <row r="262" spans="2:2">
      <c r="B262" s="116" t="s">
        <v>67</v>
      </c>
    </row>
    <row r="263" spans="2:2" ht="39.6">
      <c r="B263" s="115" t="s">
        <v>437</v>
      </c>
    </row>
    <row r="264" spans="2:2">
      <c r="B264" s="115" t="s">
        <v>438</v>
      </c>
    </row>
    <row r="265" spans="2:2">
      <c r="B265" s="115" t="s">
        <v>439</v>
      </c>
    </row>
    <row r="266" spans="2:2">
      <c r="B266" s="115" t="s">
        <v>440</v>
      </c>
    </row>
    <row r="267" spans="2:2">
      <c r="B267" s="115" t="s">
        <v>441</v>
      </c>
    </row>
    <row r="268" spans="2:2">
      <c r="B268" s="115" t="s">
        <v>442</v>
      </c>
    </row>
    <row r="269" spans="2:2">
      <c r="B269" s="115" t="s">
        <v>443</v>
      </c>
    </row>
    <row r="270" spans="2:2">
      <c r="B270" s="115" t="s">
        <v>444</v>
      </c>
    </row>
    <row r="271" spans="2:2">
      <c r="B271" s="115" t="s">
        <v>445</v>
      </c>
    </row>
    <row r="272" spans="2:2">
      <c r="B272" s="115" t="s">
        <v>446</v>
      </c>
    </row>
    <row r="273" spans="2:2">
      <c r="B273" s="115" t="s">
        <v>447</v>
      </c>
    </row>
    <row r="274" spans="2:2">
      <c r="B274" s="115" t="s">
        <v>448</v>
      </c>
    </row>
    <row r="275" spans="2:2">
      <c r="B275" s="115" t="s">
        <v>449</v>
      </c>
    </row>
    <row r="276" spans="2:2">
      <c r="B276" s="115" t="s">
        <v>450</v>
      </c>
    </row>
    <row r="277" spans="2:2">
      <c r="B277" s="115" t="s">
        <v>451</v>
      </c>
    </row>
    <row r="278" spans="2:2">
      <c r="B278" s="115" t="s">
        <v>452</v>
      </c>
    </row>
    <row r="279" spans="2:2">
      <c r="B279" s="115" t="s">
        <v>453</v>
      </c>
    </row>
    <row r="280" spans="2:2">
      <c r="B280" s="115" t="s">
        <v>454</v>
      </c>
    </row>
    <row r="281" spans="2:2">
      <c r="B281" s="115" t="s">
        <v>455</v>
      </c>
    </row>
    <row r="282" spans="2:2">
      <c r="B282" s="115" t="s">
        <v>456</v>
      </c>
    </row>
    <row r="283" spans="2:2">
      <c r="B283" s="115" t="s">
        <v>457</v>
      </c>
    </row>
    <row r="284" spans="2:2">
      <c r="B284" s="115" t="s">
        <v>458</v>
      </c>
    </row>
    <row r="285" spans="2:2">
      <c r="B285" s="115" t="s">
        <v>459</v>
      </c>
    </row>
    <row r="286" spans="2:2">
      <c r="B286" s="115" t="s">
        <v>460</v>
      </c>
    </row>
    <row r="287" spans="2:2">
      <c r="B287" s="115" t="s">
        <v>461</v>
      </c>
    </row>
    <row r="288" spans="2:2">
      <c r="B288" s="115" t="s">
        <v>462</v>
      </c>
    </row>
    <row r="289" spans="2:2" ht="26.4">
      <c r="B289" s="115" t="s">
        <v>463</v>
      </c>
    </row>
    <row r="290" spans="2:2">
      <c r="B290" s="115" t="s">
        <v>464</v>
      </c>
    </row>
    <row r="291" spans="2:2">
      <c r="B291" s="115" t="s">
        <v>465</v>
      </c>
    </row>
    <row r="292" spans="2:2">
      <c r="B292" s="115" t="s">
        <v>466</v>
      </c>
    </row>
    <row r="293" spans="2:2">
      <c r="B293" s="115" t="s">
        <v>467</v>
      </c>
    </row>
    <row r="294" spans="2:2">
      <c r="B294" s="115" t="s">
        <v>468</v>
      </c>
    </row>
    <row r="295" spans="2:2" ht="26.4">
      <c r="B295" s="115" t="s">
        <v>469</v>
      </c>
    </row>
    <row r="296" spans="2:2" ht="39.6">
      <c r="B296" s="115" t="s">
        <v>470</v>
      </c>
    </row>
    <row r="297" spans="2:2">
      <c r="B297" s="115" t="s">
        <v>471</v>
      </c>
    </row>
    <row r="298" spans="2:2" ht="26.4">
      <c r="B298" s="115" t="s">
        <v>472</v>
      </c>
    </row>
    <row r="299" spans="2:2" ht="92.4">
      <c r="B299" s="115" t="s">
        <v>473</v>
      </c>
    </row>
    <row r="300" spans="2:2" ht="39.6">
      <c r="B300" s="115" t="s">
        <v>474</v>
      </c>
    </row>
    <row r="301" spans="2:2">
      <c r="B301" s="115" t="s">
        <v>475</v>
      </c>
    </row>
    <row r="302" spans="2:2">
      <c r="B302" s="115" t="s">
        <v>194</v>
      </c>
    </row>
    <row r="303" spans="2:2" ht="52.8">
      <c r="B303" s="115" t="s">
        <v>476</v>
      </c>
    </row>
    <row r="304" spans="2:2">
      <c r="B304" s="115" t="s">
        <v>477</v>
      </c>
    </row>
    <row r="305" spans="2:2">
      <c r="B305" s="115" t="s">
        <v>478</v>
      </c>
    </row>
    <row r="306" spans="2:2">
      <c r="B306" s="116" t="s">
        <v>479</v>
      </c>
    </row>
    <row r="307" spans="2:2" ht="39.6">
      <c r="B307" s="115" t="s">
        <v>480</v>
      </c>
    </row>
    <row r="308" spans="2:2">
      <c r="B308" s="115" t="s">
        <v>481</v>
      </c>
    </row>
    <row r="309" spans="2:2">
      <c r="B309" s="115" t="s">
        <v>482</v>
      </c>
    </row>
    <row r="310" spans="2:2" ht="26.4">
      <c r="B310" s="115" t="s">
        <v>483</v>
      </c>
    </row>
    <row r="311" spans="2:2" ht="66">
      <c r="B311" s="115" t="s">
        <v>484</v>
      </c>
    </row>
    <row r="312" spans="2:2" ht="39.6">
      <c r="B312" s="115" t="s">
        <v>485</v>
      </c>
    </row>
    <row r="313" spans="2:2" ht="52.8">
      <c r="B313" s="115" t="s">
        <v>523</v>
      </c>
    </row>
    <row r="314" spans="2:2" ht="79.2">
      <c r="B314" s="115" t="s">
        <v>486</v>
      </c>
    </row>
    <row r="315" spans="2:2" ht="26.4">
      <c r="B315" s="115" t="s">
        <v>487</v>
      </c>
    </row>
    <row r="316" spans="2:2" ht="39.6">
      <c r="B316" s="115" t="s">
        <v>488</v>
      </c>
    </row>
    <row r="317" spans="2:2" ht="26.4">
      <c r="B317" s="115" t="s">
        <v>489</v>
      </c>
    </row>
    <row r="318" spans="2:2">
      <c r="B318" s="116" t="s">
        <v>490</v>
      </c>
    </row>
    <row r="319" spans="2:2" ht="39.6">
      <c r="B319" s="115" t="s">
        <v>491</v>
      </c>
    </row>
    <row r="320" spans="2:2" ht="26.4">
      <c r="B320" s="115" t="s">
        <v>492</v>
      </c>
    </row>
    <row r="321" spans="2:2">
      <c r="B321" s="115" t="s">
        <v>493</v>
      </c>
    </row>
    <row r="322" spans="2:2" ht="26.4">
      <c r="B322" s="115" t="s">
        <v>494</v>
      </c>
    </row>
    <row r="323" spans="2:2">
      <c r="B323" s="115" t="s">
        <v>495</v>
      </c>
    </row>
    <row r="324" spans="2:2">
      <c r="B324" s="115" t="s">
        <v>496</v>
      </c>
    </row>
    <row r="325" spans="2:2">
      <c r="B325" s="115" t="s">
        <v>497</v>
      </c>
    </row>
    <row r="326" spans="2:2">
      <c r="B326" s="115" t="s">
        <v>498</v>
      </c>
    </row>
    <row r="327" spans="2:2">
      <c r="B327" s="115" t="s">
        <v>499</v>
      </c>
    </row>
    <row r="328" spans="2:2">
      <c r="B328" s="115" t="s">
        <v>500</v>
      </c>
    </row>
  </sheetData>
  <sheetProtection algorithmName="SHA-512" hashValue="Qq2eV5TlbfBii3QjLyfX5FQ7VeD6K8SPJ6kX/Hhdzj0emloiI+eA2LVG3nNmeKS0dj8x4rxbi/vy7T7hrDJN4g==" saltValue="X982bj8fZ24ppMoWj+OMww==" spinCount="100000" sheet="1" objects="1" scenarios="1" formatCells="0" formatColumns="0" formatRows="0"/>
  <customSheetViews>
    <customSheetView guid="{A57091C1-F04E-425C-B63A-DBB22B0B9DC8}" scale="145" showPageBreaks="1" showGridLines="0" printArea="1" view="pageLayout" topLeftCell="A112">
      <selection activeCell="B78" sqref="B78"/>
      <pageMargins left="0.98425196850393704" right="0.39370078740157483" top="0.27559055118110237" bottom="0.43307086614173229" header="0.31496062992125984" footer="0.15748031496062992"/>
      <pageSetup paperSize="9" scale="85" firstPageNumber="147" orientation="portrait" useFirstPageNumber="1" r:id="rId1"/>
      <headerFooter>
        <oddHeader>&amp;L&amp;5
 &amp;10&amp;G&amp;R&amp;8Oznaka projekta     Datum                       
        TD 09/21     lipanj 2021.  
  STR. 
       &amp;P   </oddHeader>
      </headerFooter>
    </customSheetView>
  </customSheetViews>
  <pageMargins left="0.98425196850393704" right="0.39370078740157483" top="0.78740157480314965" bottom="0.43307086614173229" header="0.39370078740157483" footer="0.15748031496062992"/>
  <pageSetup paperSize="9" scale="86" fitToHeight="0" orientation="portrait" useFirstPageNumber="1" r:id="rId2"/>
  <headerFooter>
    <oddHeader xml:space="preserve">&amp;LTROŠKOVNIK GRAĐEVINSKO OBRTNIČKIH RADOVA&amp;RCRKVA SV. MIHAELA, GRAČANI - ZAGREB
</oddHeader>
    <oddFooter>&amp;L&amp;10PROJEKT OBNOVE KONSTRUKCIJE&amp;RFORETIĆ I SINOVI d.o.o 
STUDIO ARHING d.o.o.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K464"/>
  <sheetViews>
    <sheetView showGridLines="0" tabSelected="1" view="pageBreakPreview" zoomScale="55" zoomScaleNormal="70" zoomScaleSheetLayoutView="55" zoomScalePageLayoutView="40" workbookViewId="0">
      <selection activeCell="E5" sqref="E5"/>
    </sheetView>
  </sheetViews>
  <sheetFormatPr defaultColWidth="7.5" defaultRowHeight="13.8"/>
  <cols>
    <col min="1" max="1" width="5.69921875" style="234" customWidth="1"/>
    <col min="2" max="2" width="44.59765625" style="287" customWidth="1"/>
    <col min="3" max="3" width="9.59765625" style="235" customWidth="1"/>
    <col min="4" max="4" width="11.3984375" style="236" customWidth="1"/>
    <col min="5" max="5" width="16.296875" style="237" bestFit="1" customWidth="1"/>
    <col min="6" max="6" width="19.3984375" style="238" bestFit="1" customWidth="1"/>
    <col min="7" max="7" width="7.5" style="239"/>
    <col min="8" max="16384" width="7.5" style="202"/>
  </cols>
  <sheetData>
    <row r="1" spans="1:7" s="129" customFormat="1">
      <c r="A1" s="66"/>
      <c r="B1" s="67" t="s">
        <v>47</v>
      </c>
      <c r="C1" s="68"/>
      <c r="D1" s="69"/>
      <c r="E1" s="70"/>
      <c r="F1" s="70"/>
      <c r="G1" s="128"/>
    </row>
    <row r="2" spans="1:7" s="131" customFormat="1" ht="86.4">
      <c r="A2" s="6"/>
      <c r="B2" s="71" t="s">
        <v>597</v>
      </c>
      <c r="C2" s="8"/>
      <c r="D2" s="9"/>
      <c r="E2" s="5"/>
      <c r="F2" s="5"/>
      <c r="G2" s="130"/>
    </row>
    <row r="3" spans="1:7" s="131" customFormat="1" ht="72">
      <c r="A3" s="6"/>
      <c r="B3" s="72" t="s">
        <v>535</v>
      </c>
      <c r="C3" s="11"/>
      <c r="D3" s="9"/>
      <c r="E3" s="5"/>
      <c r="F3" s="5"/>
      <c r="G3" s="130"/>
    </row>
    <row r="4" spans="1:7" s="131" customFormat="1" ht="100.8">
      <c r="A4" s="6"/>
      <c r="B4" s="72" t="s">
        <v>536</v>
      </c>
      <c r="C4" s="11"/>
      <c r="D4" s="9"/>
      <c r="E4" s="5"/>
      <c r="F4" s="5"/>
      <c r="G4" s="130"/>
    </row>
    <row r="5" spans="1:7" s="131" customFormat="1" ht="172.8">
      <c r="A5" s="6"/>
      <c r="B5" s="72" t="s">
        <v>537</v>
      </c>
      <c r="C5" s="11"/>
      <c r="D5" s="9"/>
      <c r="E5" s="5"/>
      <c r="F5" s="5"/>
      <c r="G5" s="130"/>
    </row>
    <row r="6" spans="1:7" s="131" customFormat="1" ht="72">
      <c r="A6" s="6"/>
      <c r="B6" s="72" t="s">
        <v>524</v>
      </c>
      <c r="C6" s="11"/>
      <c r="D6" s="9"/>
      <c r="E6" s="5"/>
      <c r="F6" s="5"/>
      <c r="G6" s="130"/>
    </row>
    <row r="7" spans="1:7" s="131" customFormat="1" ht="187.2">
      <c r="A7" s="6"/>
      <c r="B7" s="72" t="s">
        <v>538</v>
      </c>
      <c r="C7" s="11"/>
      <c r="D7" s="9"/>
      <c r="E7" s="5"/>
      <c r="F7" s="5"/>
      <c r="G7" s="130"/>
    </row>
    <row r="8" spans="1:7" s="131" customFormat="1" ht="57.6">
      <c r="A8" s="6"/>
      <c r="B8" s="73" t="s">
        <v>515</v>
      </c>
      <c r="C8" s="11"/>
      <c r="D8" s="9"/>
      <c r="E8" s="5"/>
      <c r="F8" s="5"/>
      <c r="G8" s="130"/>
    </row>
    <row r="9" spans="1:7" s="131" customFormat="1" ht="43.2">
      <c r="A9" s="6"/>
      <c r="B9" s="73" t="s">
        <v>506</v>
      </c>
      <c r="C9" s="11"/>
      <c r="D9" s="9"/>
      <c r="E9" s="5"/>
      <c r="F9" s="5"/>
      <c r="G9" s="130"/>
    </row>
    <row r="10" spans="1:7" s="131" customFormat="1">
      <c r="A10" s="6"/>
      <c r="B10" s="12"/>
      <c r="C10" s="11"/>
      <c r="D10" s="9"/>
      <c r="E10" s="5"/>
      <c r="F10" s="5"/>
      <c r="G10" s="130"/>
    </row>
    <row r="11" spans="1:7" s="131" customFormat="1">
      <c r="A11" s="13" t="s">
        <v>11</v>
      </c>
      <c r="B11" s="89" t="s">
        <v>120</v>
      </c>
      <c r="C11" s="90"/>
      <c r="D11" s="90"/>
      <c r="E11" s="90"/>
      <c r="F11" s="14"/>
      <c r="G11" s="130"/>
    </row>
    <row r="12" spans="1:7" s="131" customFormat="1">
      <c r="A12" s="1"/>
      <c r="B12" s="15"/>
      <c r="C12" s="2"/>
      <c r="D12" s="3"/>
      <c r="E12" s="4"/>
      <c r="F12" s="5"/>
      <c r="G12" s="130"/>
    </row>
    <row r="13" spans="1:7" s="131" customFormat="1">
      <c r="A13" s="16"/>
      <c r="B13" s="74" t="s">
        <v>7</v>
      </c>
      <c r="C13" s="2"/>
      <c r="D13" s="3"/>
      <c r="E13" s="4"/>
      <c r="F13" s="5"/>
      <c r="G13" s="130"/>
    </row>
    <row r="14" spans="1:7" s="131" customFormat="1" ht="86.4">
      <c r="A14" s="11" t="s">
        <v>96</v>
      </c>
      <c r="B14" s="75" t="s">
        <v>97</v>
      </c>
      <c r="C14" s="2"/>
      <c r="D14" s="3"/>
      <c r="E14" s="4"/>
      <c r="F14" s="5"/>
      <c r="G14" s="130"/>
    </row>
    <row r="15" spans="1:7" s="131" customFormat="1" ht="100.8">
      <c r="A15" s="11" t="s">
        <v>96</v>
      </c>
      <c r="B15" s="75" t="s">
        <v>2</v>
      </c>
      <c r="C15" s="2"/>
      <c r="D15" s="3"/>
      <c r="E15" s="4"/>
      <c r="F15" s="5"/>
      <c r="G15" s="130"/>
    </row>
    <row r="16" spans="1:7" s="131" customFormat="1" ht="72">
      <c r="A16" s="11" t="s">
        <v>96</v>
      </c>
      <c r="B16" s="75" t="s">
        <v>98</v>
      </c>
      <c r="C16" s="2"/>
      <c r="D16" s="3"/>
      <c r="E16" s="4"/>
      <c r="F16" s="5"/>
      <c r="G16" s="130"/>
    </row>
    <row r="17" spans="1:7" s="131" customFormat="1" ht="28.8">
      <c r="A17" s="11" t="s">
        <v>96</v>
      </c>
      <c r="B17" s="75" t="s">
        <v>1</v>
      </c>
      <c r="C17" s="2"/>
      <c r="D17" s="3"/>
      <c r="E17" s="4"/>
      <c r="F17" s="5"/>
      <c r="G17" s="130"/>
    </row>
    <row r="18" spans="1:7" s="131" customFormat="1" ht="43.2">
      <c r="A18" s="11" t="s">
        <v>96</v>
      </c>
      <c r="B18" s="75" t="s">
        <v>37</v>
      </c>
      <c r="C18" s="2"/>
      <c r="D18" s="3"/>
      <c r="E18" s="4"/>
      <c r="F18" s="5"/>
      <c r="G18" s="130"/>
    </row>
    <row r="19" spans="1:7" s="131" customFormat="1" ht="100.8">
      <c r="A19" s="11" t="s">
        <v>96</v>
      </c>
      <c r="B19" s="75" t="s">
        <v>99</v>
      </c>
      <c r="C19" s="2"/>
      <c r="D19" s="3"/>
      <c r="E19" s="4"/>
      <c r="F19" s="5"/>
      <c r="G19" s="130"/>
    </row>
    <row r="20" spans="1:7" s="131" customFormat="1" ht="57.6">
      <c r="A20" s="11" t="s">
        <v>96</v>
      </c>
      <c r="B20" s="75" t="s">
        <v>540</v>
      </c>
      <c r="C20" s="2"/>
      <c r="D20" s="3"/>
      <c r="E20" s="4"/>
      <c r="F20" s="5"/>
      <c r="G20" s="130"/>
    </row>
    <row r="21" spans="1:7" s="131" customFormat="1" ht="43.2">
      <c r="A21" s="11" t="s">
        <v>96</v>
      </c>
      <c r="B21" s="75" t="s">
        <v>48</v>
      </c>
      <c r="C21" s="2"/>
      <c r="D21" s="3"/>
      <c r="E21" s="4"/>
      <c r="F21" s="5"/>
      <c r="G21" s="130"/>
    </row>
    <row r="22" spans="1:7" s="131" customFormat="1" ht="57.6">
      <c r="A22" s="11" t="s">
        <v>96</v>
      </c>
      <c r="B22" s="75" t="s">
        <v>541</v>
      </c>
      <c r="C22" s="2"/>
      <c r="D22" s="3"/>
      <c r="E22" s="4"/>
      <c r="F22" s="5"/>
      <c r="G22" s="130"/>
    </row>
    <row r="23" spans="1:7" s="131" customFormat="1" ht="72">
      <c r="A23" s="11" t="s">
        <v>96</v>
      </c>
      <c r="B23" s="76" t="s">
        <v>116</v>
      </c>
      <c r="C23" s="2"/>
      <c r="D23" s="3"/>
      <c r="E23" s="4"/>
      <c r="F23" s="5"/>
      <c r="G23" s="130"/>
    </row>
    <row r="24" spans="1:7" s="131" customFormat="1" ht="57.6">
      <c r="A24" s="11" t="s">
        <v>96</v>
      </c>
      <c r="B24" s="75" t="s">
        <v>115</v>
      </c>
      <c r="C24" s="2"/>
      <c r="D24" s="3"/>
      <c r="E24" s="4"/>
      <c r="F24" s="5"/>
      <c r="G24" s="130"/>
    </row>
    <row r="25" spans="1:7" s="131" customFormat="1">
      <c r="A25" s="6"/>
      <c r="B25" s="17"/>
      <c r="C25" s="2"/>
      <c r="D25" s="3"/>
      <c r="E25" s="4"/>
      <c r="F25" s="5"/>
      <c r="G25" s="130"/>
    </row>
    <row r="26" spans="1:7" s="131" customFormat="1" ht="14.4">
      <c r="A26" s="132" t="s">
        <v>128</v>
      </c>
      <c r="B26" s="7"/>
      <c r="C26" s="2"/>
      <c r="D26" s="3"/>
      <c r="E26" s="4"/>
      <c r="F26" s="5"/>
      <c r="G26" s="130"/>
    </row>
    <row r="27" spans="1:7" s="131" customFormat="1">
      <c r="A27" s="7"/>
      <c r="B27" s="17"/>
      <c r="C27" s="2"/>
      <c r="D27" s="3"/>
      <c r="E27" s="4"/>
      <c r="F27" s="5"/>
      <c r="G27" s="130"/>
    </row>
    <row r="28" spans="1:7" s="131" customFormat="1">
      <c r="A28" s="7"/>
      <c r="B28" s="17"/>
      <c r="C28" s="2"/>
      <c r="D28" s="3"/>
      <c r="E28" s="4"/>
      <c r="F28" s="5"/>
      <c r="G28" s="130"/>
    </row>
    <row r="29" spans="1:7" s="131" customFormat="1" ht="14.4">
      <c r="A29" s="133" t="s">
        <v>121</v>
      </c>
      <c r="B29" s="17"/>
      <c r="C29" s="2"/>
      <c r="D29" s="3"/>
      <c r="E29" s="4"/>
      <c r="F29" s="5"/>
      <c r="G29" s="130"/>
    </row>
    <row r="30" spans="1:7" s="131" customFormat="1" ht="14.4">
      <c r="A30" s="134" t="s">
        <v>84</v>
      </c>
      <c r="B30" s="17"/>
      <c r="C30" s="2"/>
      <c r="D30" s="3"/>
      <c r="E30" s="4"/>
      <c r="F30" s="5"/>
      <c r="G30" s="130"/>
    </row>
    <row r="31" spans="1:7" s="131" customFormat="1" ht="14.4">
      <c r="A31" s="7"/>
      <c r="B31" s="135" t="s">
        <v>78</v>
      </c>
      <c r="C31" s="2"/>
      <c r="D31" s="3"/>
      <c r="E31" s="4"/>
      <c r="F31" s="5"/>
      <c r="G31" s="130"/>
    </row>
    <row r="32" spans="1:7" s="131" customFormat="1" ht="14.4">
      <c r="A32" s="7"/>
      <c r="B32" s="135" t="s">
        <v>79</v>
      </c>
      <c r="C32" s="2"/>
      <c r="D32" s="3"/>
      <c r="E32" s="4"/>
      <c r="F32" s="5"/>
      <c r="G32" s="130"/>
    </row>
    <row r="33" spans="1:7" s="131" customFormat="1" ht="14.4">
      <c r="A33" s="7"/>
      <c r="B33" s="135" t="s">
        <v>80</v>
      </c>
      <c r="C33" s="2"/>
      <c r="D33" s="3"/>
      <c r="E33" s="4"/>
      <c r="F33" s="5"/>
      <c r="G33" s="130"/>
    </row>
    <row r="34" spans="1:7" s="131" customFormat="1" ht="14.4">
      <c r="A34" s="7"/>
      <c r="B34" s="135" t="s">
        <v>81</v>
      </c>
      <c r="C34" s="2"/>
      <c r="D34" s="136"/>
      <c r="E34" s="137"/>
      <c r="F34" s="138"/>
      <c r="G34" s="130"/>
    </row>
    <row r="35" spans="1:7" s="131" customFormat="1" ht="14.4">
      <c r="A35" s="139"/>
      <c r="B35" s="135" t="s">
        <v>82</v>
      </c>
      <c r="C35" s="2"/>
      <c r="D35" s="136"/>
      <c r="E35" s="137"/>
      <c r="F35" s="138"/>
      <c r="G35" s="130"/>
    </row>
    <row r="36" spans="1:7" s="131" customFormat="1" ht="14.4">
      <c r="A36" s="7"/>
      <c r="B36" s="135" t="s">
        <v>83</v>
      </c>
      <c r="C36" s="2"/>
      <c r="D36" s="136"/>
      <c r="E36" s="137"/>
      <c r="F36" s="138"/>
      <c r="G36" s="130"/>
    </row>
    <row r="37" spans="1:7" s="131" customFormat="1">
      <c r="A37" s="7"/>
      <c r="B37" s="7"/>
      <c r="C37" s="140"/>
      <c r="D37" s="136"/>
      <c r="E37" s="137"/>
      <c r="F37" s="138"/>
      <c r="G37" s="130"/>
    </row>
    <row r="38" spans="1:7" s="131" customFormat="1" ht="14.4">
      <c r="A38" s="134" t="s">
        <v>122</v>
      </c>
      <c r="B38" s="10"/>
      <c r="C38" s="140"/>
      <c r="D38" s="136"/>
      <c r="E38" s="137"/>
      <c r="F38" s="138"/>
      <c r="G38" s="130"/>
    </row>
    <row r="39" spans="1:7" s="131" customFormat="1" ht="14.4">
      <c r="A39" s="134" t="s">
        <v>664</v>
      </c>
      <c r="B39" s="10"/>
      <c r="C39" s="140"/>
      <c r="D39" s="136"/>
      <c r="E39" s="137"/>
      <c r="F39" s="138"/>
      <c r="G39" s="130"/>
    </row>
    <row r="40" spans="1:7" s="131" customFormat="1" ht="14.4">
      <c r="A40" s="134" t="s">
        <v>100</v>
      </c>
      <c r="B40" s="10"/>
      <c r="C40" s="141"/>
      <c r="D40" s="142"/>
      <c r="E40" s="143"/>
      <c r="F40" s="144"/>
      <c r="G40" s="130"/>
    </row>
    <row r="41" spans="1:7" s="131" customFormat="1" ht="14.4">
      <c r="A41" s="134" t="s">
        <v>85</v>
      </c>
      <c r="B41" s="10"/>
      <c r="C41" s="141"/>
      <c r="D41" s="142"/>
      <c r="E41" s="143"/>
      <c r="F41" s="144"/>
      <c r="G41" s="130"/>
    </row>
    <row r="42" spans="1:7" s="131" customFormat="1" ht="14.4">
      <c r="A42" s="134" t="s">
        <v>86</v>
      </c>
      <c r="B42" s="10"/>
      <c r="C42" s="141"/>
      <c r="D42" s="142"/>
      <c r="E42" s="143"/>
      <c r="F42" s="144"/>
      <c r="G42" s="130"/>
    </row>
    <row r="43" spans="1:7" s="131" customFormat="1" ht="14.4">
      <c r="A43" s="145" t="s">
        <v>87</v>
      </c>
      <c r="B43" s="146"/>
      <c r="C43" s="147"/>
      <c r="D43" s="147"/>
      <c r="E43" s="147"/>
      <c r="F43" s="147"/>
      <c r="G43" s="130"/>
    </row>
    <row r="44" spans="1:7" s="131" customFormat="1">
      <c r="A44" s="7"/>
      <c r="B44" s="7"/>
      <c r="C44" s="141"/>
      <c r="D44" s="142"/>
      <c r="E44" s="143"/>
      <c r="F44" s="144"/>
      <c r="G44" s="130"/>
    </row>
    <row r="45" spans="1:7" s="131" customFormat="1" ht="14.4">
      <c r="A45" s="133" t="s">
        <v>123</v>
      </c>
      <c r="B45" s="10"/>
      <c r="C45" s="141"/>
      <c r="D45" s="142"/>
      <c r="E45" s="143"/>
      <c r="F45" s="144"/>
      <c r="G45" s="130"/>
    </row>
    <row r="46" spans="1:7" s="131" customFormat="1" ht="14.4">
      <c r="A46" s="148"/>
      <c r="B46" s="10"/>
      <c r="C46" s="141"/>
      <c r="D46" s="142"/>
      <c r="E46" s="143"/>
      <c r="F46" s="144"/>
      <c r="G46" s="130"/>
    </row>
    <row r="47" spans="1:7" s="131" customFormat="1" ht="14.4">
      <c r="A47" s="135" t="s">
        <v>124</v>
      </c>
      <c r="B47" s="149"/>
      <c r="C47" s="141"/>
      <c r="D47" s="142"/>
      <c r="E47" s="143"/>
      <c r="F47" s="144"/>
      <c r="G47" s="130"/>
    </row>
    <row r="48" spans="1:7" s="131" customFormat="1" ht="14.4">
      <c r="A48" s="135" t="s">
        <v>125</v>
      </c>
      <c r="B48" s="149"/>
      <c r="C48" s="141"/>
      <c r="D48" s="142"/>
      <c r="E48" s="143"/>
      <c r="F48" s="144"/>
      <c r="G48" s="130"/>
    </row>
    <row r="49" spans="1:7" s="131" customFormat="1" ht="14.4">
      <c r="A49" s="148"/>
      <c r="B49" s="149"/>
      <c r="C49" s="141"/>
      <c r="D49" s="142"/>
      <c r="E49" s="143"/>
      <c r="F49" s="144"/>
      <c r="G49" s="130"/>
    </row>
    <row r="50" spans="1:7" s="131" customFormat="1" ht="14.4">
      <c r="A50" s="133" t="s">
        <v>126</v>
      </c>
      <c r="B50" s="149"/>
      <c r="C50" s="141"/>
      <c r="D50" s="142"/>
      <c r="E50" s="143"/>
      <c r="F50" s="144"/>
      <c r="G50" s="130"/>
    </row>
    <row r="51" spans="1:7" s="131" customFormat="1" ht="14.4">
      <c r="A51" s="148"/>
      <c r="B51" s="149"/>
      <c r="C51" s="141"/>
      <c r="D51" s="142"/>
      <c r="E51" s="143"/>
      <c r="F51" s="144"/>
      <c r="G51" s="130"/>
    </row>
    <row r="52" spans="1:7" s="131" customFormat="1" ht="14.4">
      <c r="A52" s="135" t="s">
        <v>127</v>
      </c>
      <c r="B52" s="149"/>
      <c r="C52" s="135"/>
      <c r="D52" s="149"/>
      <c r="E52" s="135"/>
      <c r="F52" s="149"/>
      <c r="G52" s="130"/>
    </row>
    <row r="53" spans="1:7" s="131" customFormat="1" ht="14.4">
      <c r="A53" s="135" t="s">
        <v>125</v>
      </c>
      <c r="B53" s="149"/>
      <c r="C53" s="135"/>
      <c r="D53" s="149"/>
      <c r="E53" s="135"/>
      <c r="F53" s="149"/>
      <c r="G53" s="130"/>
    </row>
    <row r="54" spans="1:7" s="150" customFormat="1" ht="27.6"/>
    <row r="55" spans="1:7" s="152" customFormat="1" ht="15.6">
      <c r="A55" s="54" t="s">
        <v>11</v>
      </c>
      <c r="B55" s="61" t="s">
        <v>4</v>
      </c>
      <c r="C55" s="62"/>
      <c r="D55" s="63"/>
      <c r="E55" s="64"/>
      <c r="F55" s="65"/>
      <c r="G55" s="151"/>
    </row>
    <row r="56" spans="1:7" s="152" customFormat="1" ht="15">
      <c r="A56" s="153"/>
      <c r="B56" s="153"/>
      <c r="C56" s="153"/>
      <c r="D56" s="153"/>
      <c r="E56" s="153"/>
      <c r="F56" s="153"/>
      <c r="G56" s="151"/>
    </row>
    <row r="57" spans="1:7" s="152" customFormat="1" ht="27.6">
      <c r="A57" s="153" t="s">
        <v>607</v>
      </c>
      <c r="B57" s="153" t="s">
        <v>119</v>
      </c>
      <c r="C57" s="153" t="s">
        <v>118</v>
      </c>
      <c r="D57" s="153" t="s">
        <v>102</v>
      </c>
      <c r="E57" s="153" t="s">
        <v>117</v>
      </c>
      <c r="F57" s="153" t="s">
        <v>101</v>
      </c>
      <c r="G57" s="151"/>
    </row>
    <row r="58" spans="1:7" s="131" customFormat="1">
      <c r="A58" s="18">
        <v>1</v>
      </c>
      <c r="B58" s="19" t="s">
        <v>25</v>
      </c>
      <c r="C58" s="20"/>
      <c r="D58" s="21"/>
      <c r="E58" s="22"/>
      <c r="F58" s="22"/>
      <c r="G58" s="130"/>
    </row>
    <row r="59" spans="1:7" s="131" customFormat="1" ht="165.6">
      <c r="A59" s="18"/>
      <c r="B59" s="154" t="s">
        <v>603</v>
      </c>
      <c r="C59" s="2" t="s">
        <v>26</v>
      </c>
      <c r="D59" s="23">
        <v>1</v>
      </c>
      <c r="E59" s="288"/>
      <c r="F59" s="155">
        <f>D59*E59</f>
        <v>0</v>
      </c>
      <c r="G59" s="130"/>
    </row>
    <row r="60" spans="1:7" s="131" customFormat="1">
      <c r="A60" s="18"/>
      <c r="B60" s="17"/>
      <c r="C60" s="2"/>
      <c r="D60" s="23"/>
      <c r="E60" s="288"/>
      <c r="F60" s="5"/>
      <c r="G60" s="130"/>
    </row>
    <row r="61" spans="1:7" s="131" customFormat="1">
      <c r="A61" s="18">
        <f>MAX(A58:A$60)+1</f>
        <v>2</v>
      </c>
      <c r="B61" s="25" t="s">
        <v>129</v>
      </c>
      <c r="C61" s="2"/>
      <c r="D61" s="3"/>
      <c r="E61" s="288"/>
      <c r="F61" s="5"/>
      <c r="G61" s="130"/>
    </row>
    <row r="62" spans="1:7" s="131" customFormat="1" ht="138">
      <c r="A62" s="18"/>
      <c r="B62" s="154" t="s">
        <v>604</v>
      </c>
      <c r="C62" s="140" t="s">
        <v>26</v>
      </c>
      <c r="D62" s="30">
        <v>1</v>
      </c>
      <c r="E62" s="288"/>
      <c r="F62" s="155">
        <f>D62*E62</f>
        <v>0</v>
      </c>
      <c r="G62" s="130"/>
    </row>
    <row r="63" spans="1:7" s="131" customFormat="1">
      <c r="A63" s="18"/>
      <c r="B63" s="17"/>
      <c r="C63" s="140"/>
      <c r="D63" s="30"/>
      <c r="E63" s="288"/>
      <c r="F63" s="138"/>
      <c r="G63" s="130"/>
    </row>
    <row r="64" spans="1:7" s="131" customFormat="1">
      <c r="A64" s="18">
        <f>MAX(A$60:A61)+1</f>
        <v>3</v>
      </c>
      <c r="B64" s="25" t="s">
        <v>130</v>
      </c>
      <c r="C64" s="2"/>
      <c r="D64" s="3"/>
      <c r="E64" s="288"/>
      <c r="F64" s="5"/>
      <c r="G64" s="130"/>
    </row>
    <row r="65" spans="1:7" s="131" customFormat="1" ht="27.6">
      <c r="A65" s="18"/>
      <c r="B65" s="17" t="s">
        <v>131</v>
      </c>
      <c r="C65" s="9"/>
      <c r="D65" s="9"/>
      <c r="E65" s="288"/>
      <c r="F65" s="9"/>
      <c r="G65" s="130"/>
    </row>
    <row r="66" spans="1:7" s="131" customFormat="1" ht="27.6">
      <c r="A66" s="18"/>
      <c r="B66" s="17" t="s">
        <v>132</v>
      </c>
      <c r="C66" s="140" t="s">
        <v>26</v>
      </c>
      <c r="D66" s="30">
        <v>1</v>
      </c>
      <c r="E66" s="288"/>
      <c r="F66" s="155">
        <f>D66*E66</f>
        <v>0</v>
      </c>
      <c r="G66" s="130"/>
    </row>
    <row r="67" spans="1:7" s="131" customFormat="1">
      <c r="A67" s="18"/>
      <c r="B67" s="17"/>
      <c r="C67" s="140"/>
      <c r="D67" s="30"/>
      <c r="E67" s="288"/>
      <c r="F67" s="138"/>
      <c r="G67" s="130"/>
    </row>
    <row r="68" spans="1:7" s="131" customFormat="1">
      <c r="A68" s="18">
        <f>MAX(A$60:A66)+1</f>
        <v>4</v>
      </c>
      <c r="B68" s="25" t="s">
        <v>133</v>
      </c>
      <c r="C68" s="2"/>
      <c r="D68" s="3"/>
      <c r="E68" s="288"/>
      <c r="F68" s="5"/>
      <c r="G68" s="130"/>
    </row>
    <row r="69" spans="1:7" s="131" customFormat="1" ht="27.6">
      <c r="A69" s="18"/>
      <c r="B69" s="17" t="s">
        <v>134</v>
      </c>
      <c r="C69" s="140" t="s">
        <v>5</v>
      </c>
      <c r="D69" s="30">
        <v>15</v>
      </c>
      <c r="E69" s="288"/>
      <c r="F69" s="155">
        <f>D69*E69</f>
        <v>0</v>
      </c>
      <c r="G69" s="130"/>
    </row>
    <row r="70" spans="1:7" s="131" customFormat="1">
      <c r="A70" s="18"/>
      <c r="B70" s="10"/>
      <c r="C70" s="2"/>
      <c r="D70" s="23"/>
      <c r="E70" s="288"/>
      <c r="F70" s="5"/>
      <c r="G70" s="130"/>
    </row>
    <row r="71" spans="1:7" s="131" customFormat="1">
      <c r="A71" s="18">
        <f>MAX(A58:A$70)+1</f>
        <v>5</v>
      </c>
      <c r="B71" s="25" t="s">
        <v>503</v>
      </c>
      <c r="C71" s="2"/>
      <c r="D71" s="3"/>
      <c r="E71" s="288"/>
      <c r="F71" s="5"/>
      <c r="G71" s="130"/>
    </row>
    <row r="72" spans="1:7" s="131" customFormat="1" ht="82.8">
      <c r="A72" s="18"/>
      <c r="B72" s="17" t="s">
        <v>645</v>
      </c>
      <c r="C72" s="2"/>
      <c r="D72" s="3"/>
      <c r="E72" s="288"/>
      <c r="F72" s="5"/>
      <c r="G72" s="130"/>
    </row>
    <row r="73" spans="1:7" s="131" customFormat="1">
      <c r="A73" s="18"/>
      <c r="B73" s="17" t="s">
        <v>530</v>
      </c>
      <c r="C73" s="2"/>
      <c r="D73" s="3"/>
      <c r="E73" s="288"/>
      <c r="F73" s="5"/>
      <c r="G73" s="130"/>
    </row>
    <row r="74" spans="1:7" s="131" customFormat="1" ht="27.6">
      <c r="A74" s="18"/>
      <c r="B74" s="17" t="s">
        <v>531</v>
      </c>
      <c r="C74" s="2"/>
      <c r="D74" s="3"/>
      <c r="E74" s="288"/>
      <c r="F74" s="5"/>
      <c r="G74" s="130"/>
    </row>
    <row r="75" spans="1:7" s="131" customFormat="1">
      <c r="A75" s="18"/>
      <c r="B75" s="156" t="s">
        <v>49</v>
      </c>
      <c r="C75" s="2" t="s">
        <v>105</v>
      </c>
      <c r="D75" s="3">
        <v>7</v>
      </c>
      <c r="E75" s="288"/>
      <c r="F75" s="155">
        <f>D75*E75</f>
        <v>0</v>
      </c>
      <c r="G75" s="130"/>
    </row>
    <row r="76" spans="1:7" s="131" customFormat="1">
      <c r="A76" s="18"/>
      <c r="B76" s="156"/>
      <c r="C76" s="2"/>
      <c r="D76" s="3"/>
      <c r="E76" s="288"/>
      <c r="F76" s="5"/>
      <c r="G76" s="130"/>
    </row>
    <row r="77" spans="1:7" s="131" customFormat="1">
      <c r="A77" s="18">
        <f>MAX(A$70:A76)+1</f>
        <v>6</v>
      </c>
      <c r="B77" s="25" t="s">
        <v>36</v>
      </c>
      <c r="C77" s="8"/>
      <c r="D77" s="9"/>
      <c r="E77" s="288"/>
      <c r="F77" s="5"/>
      <c r="G77" s="130"/>
    </row>
    <row r="78" spans="1:7" s="131" customFormat="1" ht="124.2">
      <c r="A78" s="18"/>
      <c r="B78" s="156" t="s">
        <v>602</v>
      </c>
      <c r="C78" s="140"/>
      <c r="D78" s="3"/>
      <c r="E78" s="288"/>
      <c r="F78" s="5"/>
      <c r="G78" s="130"/>
    </row>
    <row r="79" spans="1:7" s="131" customFormat="1">
      <c r="A79" s="18"/>
      <c r="B79" s="156" t="s">
        <v>135</v>
      </c>
      <c r="C79" s="2"/>
      <c r="D79" s="3"/>
      <c r="E79" s="288"/>
      <c r="F79" s="5"/>
      <c r="G79" s="130"/>
    </row>
    <row r="80" spans="1:7" s="131" customFormat="1">
      <c r="A80" s="18"/>
      <c r="B80" s="156" t="s">
        <v>136</v>
      </c>
      <c r="C80" s="2" t="s">
        <v>105</v>
      </c>
      <c r="D80" s="3">
        <v>30</v>
      </c>
      <c r="E80" s="288"/>
      <c r="F80" s="155">
        <f t="shared" ref="F80:F81" si="0">D80*E80</f>
        <v>0</v>
      </c>
      <c r="G80" s="130"/>
    </row>
    <row r="81" spans="1:7" s="131" customFormat="1">
      <c r="A81" s="18"/>
      <c r="B81" s="156" t="s">
        <v>137</v>
      </c>
      <c r="C81" s="2" t="s">
        <v>105</v>
      </c>
      <c r="D81" s="3">
        <v>50</v>
      </c>
      <c r="E81" s="288"/>
      <c r="F81" s="155">
        <f t="shared" si="0"/>
        <v>0</v>
      </c>
      <c r="G81" s="130"/>
    </row>
    <row r="82" spans="1:7" s="131" customFormat="1">
      <c r="A82" s="18"/>
      <c r="B82" s="156"/>
      <c r="C82" s="2"/>
      <c r="D82" s="3"/>
      <c r="E82" s="288"/>
      <c r="F82" s="5"/>
      <c r="G82" s="130"/>
    </row>
    <row r="83" spans="1:7" s="131" customFormat="1">
      <c r="A83" s="24">
        <f>MAX(A$70:A77)+1</f>
        <v>7</v>
      </c>
      <c r="B83" s="25" t="s">
        <v>504</v>
      </c>
      <c r="C83" s="2"/>
      <c r="D83" s="3"/>
      <c r="E83" s="288"/>
      <c r="F83" s="5"/>
      <c r="G83" s="130"/>
    </row>
    <row r="84" spans="1:7" s="131" customFormat="1" ht="82.8">
      <c r="A84" s="18"/>
      <c r="B84" s="17" t="s">
        <v>542</v>
      </c>
      <c r="C84" s="140" t="s">
        <v>5</v>
      </c>
      <c r="D84" s="3">
        <v>85</v>
      </c>
      <c r="E84" s="288"/>
      <c r="F84" s="155">
        <f>D84*E84</f>
        <v>0</v>
      </c>
      <c r="G84" s="157"/>
    </row>
    <row r="85" spans="1:7" s="131" customFormat="1">
      <c r="A85" s="18"/>
      <c r="B85" s="26"/>
      <c r="C85" s="2"/>
      <c r="D85" s="3"/>
      <c r="E85" s="288"/>
      <c r="F85" s="5"/>
      <c r="G85" s="130"/>
    </row>
    <row r="86" spans="1:7" s="131" customFormat="1">
      <c r="A86" s="18">
        <f>MAX(A$70:A83)+1</f>
        <v>8</v>
      </c>
      <c r="B86" s="25" t="s">
        <v>547</v>
      </c>
      <c r="C86" s="8"/>
      <c r="D86" s="9"/>
      <c r="E86" s="288"/>
      <c r="F86" s="5"/>
      <c r="G86" s="130"/>
    </row>
    <row r="87" spans="1:7" s="131" customFormat="1" ht="82.8">
      <c r="A87" s="18"/>
      <c r="B87" s="27" t="s">
        <v>139</v>
      </c>
      <c r="C87" s="140" t="s">
        <v>5</v>
      </c>
      <c r="D87" s="3">
        <v>85</v>
      </c>
      <c r="E87" s="288"/>
      <c r="F87" s="155">
        <f>D87*E87</f>
        <v>0</v>
      </c>
      <c r="G87" s="130"/>
    </row>
    <row r="88" spans="1:7" s="131" customFormat="1">
      <c r="A88" s="18"/>
      <c r="B88" s="26"/>
      <c r="C88" s="8"/>
      <c r="D88" s="9"/>
      <c r="E88" s="288"/>
      <c r="F88" s="5"/>
      <c r="G88" s="130"/>
    </row>
    <row r="89" spans="1:7" s="131" customFormat="1">
      <c r="A89" s="18">
        <f>MAX(A$70:A86)+1</f>
        <v>9</v>
      </c>
      <c r="B89" s="25" t="s">
        <v>546</v>
      </c>
      <c r="C89" s="8"/>
      <c r="D89" s="9"/>
      <c r="E89" s="288"/>
      <c r="F89" s="5"/>
      <c r="G89" s="130"/>
    </row>
    <row r="90" spans="1:7" s="131" customFormat="1" ht="124.2">
      <c r="A90" s="18"/>
      <c r="B90" s="27" t="s">
        <v>138</v>
      </c>
      <c r="C90" s="140" t="s">
        <v>5</v>
      </c>
      <c r="D90" s="3">
        <v>22</v>
      </c>
      <c r="E90" s="288"/>
      <c r="F90" s="155">
        <f>D90*E90</f>
        <v>0</v>
      </c>
      <c r="G90" s="130"/>
    </row>
    <row r="91" spans="1:7" s="131" customFormat="1">
      <c r="A91" s="18"/>
      <c r="B91" s="27"/>
      <c r="C91" s="140"/>
      <c r="D91" s="3"/>
      <c r="E91" s="288"/>
      <c r="F91" s="5"/>
      <c r="G91" s="130"/>
    </row>
    <row r="92" spans="1:7" s="131" customFormat="1">
      <c r="A92" s="18">
        <f>MAX(A$70:A89)+1</f>
        <v>10</v>
      </c>
      <c r="B92" s="25" t="s">
        <v>140</v>
      </c>
      <c r="C92" s="2"/>
      <c r="D92" s="3"/>
      <c r="E92" s="288"/>
      <c r="F92" s="5"/>
      <c r="G92" s="130"/>
    </row>
    <row r="93" spans="1:7" s="131" customFormat="1" ht="96.6">
      <c r="A93" s="18"/>
      <c r="B93" s="17" t="s">
        <v>543</v>
      </c>
      <c r="E93" s="288"/>
      <c r="F93" s="9"/>
      <c r="G93" s="130"/>
    </row>
    <row r="94" spans="1:7" s="131" customFormat="1">
      <c r="A94" s="18"/>
      <c r="B94" s="49" t="s">
        <v>544</v>
      </c>
      <c r="C94" s="140" t="s">
        <v>5</v>
      </c>
      <c r="D94" s="3">
        <v>60</v>
      </c>
      <c r="E94" s="288"/>
      <c r="F94" s="155">
        <f>D94*E94</f>
        <v>0</v>
      </c>
      <c r="G94" s="130"/>
    </row>
    <row r="95" spans="1:7" s="131" customFormat="1">
      <c r="A95" s="18"/>
      <c r="B95" s="17"/>
      <c r="C95" s="140"/>
      <c r="D95" s="3"/>
      <c r="E95" s="288"/>
      <c r="F95" s="5"/>
      <c r="G95" s="130"/>
    </row>
    <row r="96" spans="1:7" s="131" customFormat="1">
      <c r="A96" s="18">
        <f>MAX(A$70:A92)+1</f>
        <v>11</v>
      </c>
      <c r="B96" s="25" t="s">
        <v>545</v>
      </c>
      <c r="C96" s="8"/>
      <c r="D96" s="9"/>
      <c r="E96" s="288"/>
      <c r="F96" s="5"/>
      <c r="G96" s="130"/>
    </row>
    <row r="97" spans="1:7" s="131" customFormat="1" ht="69">
      <c r="A97" s="18"/>
      <c r="B97" s="27" t="s">
        <v>646</v>
      </c>
      <c r="C97" s="2" t="s">
        <v>5</v>
      </c>
      <c r="D97" s="3">
        <v>60</v>
      </c>
      <c r="E97" s="288"/>
      <c r="F97" s="155">
        <f>D97*E97</f>
        <v>0</v>
      </c>
      <c r="G97" s="130"/>
    </row>
    <row r="98" spans="1:7" s="131" customFormat="1">
      <c r="A98" s="18"/>
      <c r="B98" s="26"/>
      <c r="C98" s="2"/>
      <c r="D98" s="3"/>
      <c r="E98" s="288"/>
      <c r="F98" s="5"/>
      <c r="G98" s="130"/>
    </row>
    <row r="99" spans="1:7" s="131" customFormat="1">
      <c r="A99" s="18">
        <f>MAX(A$70:A96)+1</f>
        <v>12</v>
      </c>
      <c r="B99" s="25" t="s">
        <v>168</v>
      </c>
      <c r="C99" s="8"/>
      <c r="D99" s="9"/>
      <c r="E99" s="288"/>
      <c r="F99" s="5"/>
      <c r="G99" s="130"/>
    </row>
    <row r="100" spans="1:7" s="131" customFormat="1" ht="69">
      <c r="A100" s="18"/>
      <c r="B100" s="27" t="s">
        <v>548</v>
      </c>
      <c r="C100" s="140" t="s">
        <v>10</v>
      </c>
      <c r="D100" s="3">
        <v>3</v>
      </c>
      <c r="E100" s="288"/>
      <c r="F100" s="155">
        <f>D100*E100</f>
        <v>0</v>
      </c>
      <c r="G100" s="130"/>
    </row>
    <row r="101" spans="1:7" s="131" customFormat="1">
      <c r="A101" s="18"/>
      <c r="B101" s="27"/>
      <c r="C101" s="140"/>
      <c r="D101" s="3"/>
      <c r="E101" s="288"/>
      <c r="F101" s="5"/>
      <c r="G101" s="130"/>
    </row>
    <row r="102" spans="1:7" s="131" customFormat="1">
      <c r="A102" s="18">
        <f>MAX(A$70:A99)+1</f>
        <v>13</v>
      </c>
      <c r="B102" s="25" t="s">
        <v>158</v>
      </c>
      <c r="C102" s="8"/>
      <c r="D102" s="9"/>
      <c r="E102" s="288"/>
      <c r="F102" s="5"/>
      <c r="G102" s="130"/>
    </row>
    <row r="103" spans="1:7" s="131" customFormat="1" ht="124.2">
      <c r="A103" s="18"/>
      <c r="B103" s="27" t="s">
        <v>647</v>
      </c>
      <c r="C103" s="140"/>
      <c r="D103" s="3"/>
      <c r="E103" s="288"/>
      <c r="F103" s="5"/>
      <c r="G103" s="130"/>
    </row>
    <row r="104" spans="1:7" s="131" customFormat="1">
      <c r="A104" s="18"/>
      <c r="B104" s="25" t="s">
        <v>153</v>
      </c>
      <c r="C104" s="8"/>
      <c r="D104" s="9"/>
      <c r="E104" s="288"/>
      <c r="F104" s="5"/>
      <c r="G104" s="130"/>
    </row>
    <row r="105" spans="1:7" s="131" customFormat="1">
      <c r="A105" s="18"/>
      <c r="B105" s="27" t="s">
        <v>154</v>
      </c>
      <c r="C105" s="140" t="s">
        <v>6</v>
      </c>
      <c r="D105" s="3">
        <v>2</v>
      </c>
      <c r="E105" s="288"/>
      <c r="F105" s="155">
        <f>D105*E105</f>
        <v>0</v>
      </c>
      <c r="G105" s="130"/>
    </row>
    <row r="106" spans="1:7" s="131" customFormat="1">
      <c r="A106" s="18"/>
      <c r="B106" s="27" t="s">
        <v>155</v>
      </c>
      <c r="C106" s="140" t="s">
        <v>6</v>
      </c>
      <c r="D106" s="3">
        <v>2</v>
      </c>
      <c r="E106" s="288"/>
      <c r="F106" s="155">
        <f>D106*E106</f>
        <v>0</v>
      </c>
      <c r="G106" s="130"/>
    </row>
    <row r="107" spans="1:7" s="131" customFormat="1">
      <c r="A107" s="18"/>
      <c r="B107" s="25" t="s">
        <v>156</v>
      </c>
      <c r="C107" s="8"/>
      <c r="D107" s="9"/>
      <c r="E107" s="288"/>
      <c r="F107" s="5">
        <f t="shared" ref="F107" si="1">D107*E107</f>
        <v>0</v>
      </c>
      <c r="G107" s="130"/>
    </row>
    <row r="108" spans="1:7" s="131" customFormat="1">
      <c r="A108" s="18"/>
      <c r="B108" s="27" t="s">
        <v>157</v>
      </c>
      <c r="C108" s="140" t="s">
        <v>6</v>
      </c>
      <c r="D108" s="3">
        <v>1</v>
      </c>
      <c r="E108" s="288"/>
      <c r="F108" s="155">
        <f>D108*E108</f>
        <v>0</v>
      </c>
      <c r="G108" s="130"/>
    </row>
    <row r="109" spans="1:7" s="131" customFormat="1">
      <c r="A109" s="18"/>
      <c r="B109" s="26"/>
      <c r="C109" s="8"/>
      <c r="D109" s="9"/>
      <c r="E109" s="288"/>
      <c r="F109" s="5"/>
      <c r="G109" s="130"/>
    </row>
    <row r="110" spans="1:7" s="131" customFormat="1">
      <c r="A110" s="18">
        <f>MAX(A$70:A102)+1</f>
        <v>14</v>
      </c>
      <c r="B110" s="25" t="s">
        <v>141</v>
      </c>
      <c r="C110" s="8"/>
      <c r="D110" s="9"/>
      <c r="E110" s="288"/>
      <c r="F110" s="5"/>
      <c r="G110" s="130"/>
    </row>
    <row r="111" spans="1:7" s="131" customFormat="1" ht="82.8">
      <c r="A111" s="18"/>
      <c r="B111" s="27" t="s">
        <v>549</v>
      </c>
      <c r="C111" s="140" t="s">
        <v>5</v>
      </c>
      <c r="D111" s="3">
        <v>20</v>
      </c>
      <c r="E111" s="288"/>
      <c r="F111" s="155">
        <f>D111*E111</f>
        <v>0</v>
      </c>
      <c r="G111" s="130"/>
    </row>
    <row r="112" spans="1:7" s="131" customFormat="1">
      <c r="A112" s="18"/>
      <c r="B112" s="26"/>
      <c r="C112" s="2"/>
      <c r="D112" s="23"/>
      <c r="E112" s="288"/>
      <c r="F112" s="5"/>
      <c r="G112" s="130"/>
    </row>
    <row r="113" spans="1:7" s="131" customFormat="1">
      <c r="A113" s="18">
        <f>MAX(A$70:A110)+1</f>
        <v>15</v>
      </c>
      <c r="B113" s="25" t="s">
        <v>144</v>
      </c>
      <c r="C113" s="28"/>
      <c r="D113" s="23"/>
      <c r="E113" s="288"/>
      <c r="F113" s="5"/>
      <c r="G113" s="130"/>
    </row>
    <row r="114" spans="1:7" s="131" customFormat="1" ht="151.80000000000001">
      <c r="A114" s="18"/>
      <c r="B114" s="17" t="s">
        <v>550</v>
      </c>
      <c r="C114" s="140"/>
      <c r="D114" s="3"/>
      <c r="E114" s="288"/>
      <c r="F114" s="5"/>
      <c r="G114" s="130"/>
    </row>
    <row r="115" spans="1:7" s="131" customFormat="1">
      <c r="A115" s="18"/>
      <c r="B115" s="17" t="s">
        <v>142</v>
      </c>
      <c r="C115" s="140"/>
      <c r="D115" s="3"/>
      <c r="E115" s="288"/>
      <c r="F115" s="5"/>
      <c r="G115" s="130"/>
    </row>
    <row r="116" spans="1:7" s="131" customFormat="1">
      <c r="A116" s="18"/>
      <c r="B116" s="158" t="s">
        <v>143</v>
      </c>
      <c r="C116" s="159" t="s">
        <v>10</v>
      </c>
      <c r="D116" s="160">
        <v>2</v>
      </c>
      <c r="E116" s="288"/>
      <c r="F116" s="155">
        <f>D116*E116</f>
        <v>0</v>
      </c>
      <c r="G116" s="130"/>
    </row>
    <row r="117" spans="1:7" s="131" customFormat="1">
      <c r="A117" s="18"/>
      <c r="B117" s="158"/>
      <c r="C117" s="161"/>
      <c r="D117" s="160"/>
      <c r="E117" s="288"/>
      <c r="F117" s="162"/>
      <c r="G117" s="130"/>
    </row>
    <row r="118" spans="1:7" s="131" customFormat="1">
      <c r="A118" s="24">
        <f>MAX(A$70:A113)+1</f>
        <v>16</v>
      </c>
      <c r="B118" s="25" t="s">
        <v>145</v>
      </c>
      <c r="C118" s="29"/>
      <c r="D118" s="30"/>
      <c r="E118" s="288"/>
      <c r="F118" s="5"/>
      <c r="G118" s="130"/>
    </row>
    <row r="119" spans="1:7" s="131" customFormat="1" ht="110.4">
      <c r="A119" s="18"/>
      <c r="B119" s="52" t="s">
        <v>608</v>
      </c>
      <c r="C119" s="140"/>
      <c r="D119" s="163"/>
      <c r="E119" s="288"/>
      <c r="F119" s="5"/>
      <c r="G119" s="130"/>
    </row>
    <row r="120" spans="1:7" s="131" customFormat="1">
      <c r="A120" s="18"/>
      <c r="B120" s="31" t="s">
        <v>142</v>
      </c>
      <c r="C120" s="140" t="s">
        <v>10</v>
      </c>
      <c r="D120" s="3">
        <v>20</v>
      </c>
      <c r="E120" s="288"/>
      <c r="F120" s="155">
        <f>D120*E120</f>
        <v>0</v>
      </c>
      <c r="G120" s="130"/>
    </row>
    <row r="121" spans="1:7" s="131" customFormat="1">
      <c r="A121" s="18"/>
      <c r="B121" s="15"/>
      <c r="C121" s="2"/>
      <c r="D121" s="3"/>
      <c r="E121" s="288"/>
      <c r="F121" s="5"/>
      <c r="G121" s="130"/>
    </row>
    <row r="122" spans="1:7" s="131" customFormat="1">
      <c r="A122" s="18">
        <f>MAX(A$70:A120)+1</f>
        <v>17</v>
      </c>
      <c r="B122" s="25" t="s">
        <v>146</v>
      </c>
      <c r="C122" s="2"/>
      <c r="D122" s="3"/>
      <c r="E122" s="288"/>
      <c r="F122" s="5"/>
      <c r="G122" s="130"/>
    </row>
    <row r="123" spans="1:7" s="131" customFormat="1" ht="82.8">
      <c r="A123" s="18"/>
      <c r="B123" s="17" t="s">
        <v>551</v>
      </c>
      <c r="C123" s="140" t="s">
        <v>5</v>
      </c>
      <c r="D123" s="3">
        <v>15</v>
      </c>
      <c r="E123" s="288"/>
      <c r="F123" s="155">
        <f>D123*E123</f>
        <v>0</v>
      </c>
      <c r="G123" s="130"/>
    </row>
    <row r="124" spans="1:7" s="131" customFormat="1">
      <c r="A124" s="18"/>
      <c r="B124" s="15"/>
      <c r="C124" s="2"/>
      <c r="D124" s="3"/>
      <c r="E124" s="288"/>
      <c r="F124" s="5"/>
      <c r="G124" s="130"/>
    </row>
    <row r="125" spans="1:7" s="131" customFormat="1">
      <c r="A125" s="18">
        <f>MAX(A$70:A122)+1</f>
        <v>18</v>
      </c>
      <c r="B125" s="25" t="s">
        <v>518</v>
      </c>
      <c r="C125" s="2"/>
      <c r="D125" s="3"/>
      <c r="E125" s="288"/>
      <c r="F125" s="5"/>
      <c r="G125" s="130"/>
    </row>
    <row r="126" spans="1:7" s="131" customFormat="1" ht="41.4">
      <c r="A126" s="18"/>
      <c r="B126" s="17" t="s">
        <v>552</v>
      </c>
      <c r="C126" s="140" t="s">
        <v>10</v>
      </c>
      <c r="D126" s="3">
        <v>4</v>
      </c>
      <c r="E126" s="288"/>
      <c r="F126" s="155">
        <f>D126*E126</f>
        <v>0</v>
      </c>
      <c r="G126" s="130"/>
    </row>
    <row r="127" spans="1:7" s="131" customFormat="1">
      <c r="A127" s="18"/>
      <c r="B127" s="10"/>
      <c r="C127" s="2"/>
      <c r="D127" s="3"/>
      <c r="E127" s="288"/>
      <c r="F127" s="5"/>
      <c r="G127" s="130"/>
    </row>
    <row r="128" spans="1:7" s="131" customFormat="1">
      <c r="A128" s="18">
        <f>MAX(A$70:A127)+1</f>
        <v>19</v>
      </c>
      <c r="B128" s="25" t="s">
        <v>147</v>
      </c>
      <c r="C128" s="32"/>
      <c r="D128" s="33"/>
      <c r="E128" s="288"/>
      <c r="F128" s="5"/>
      <c r="G128" s="130"/>
    </row>
    <row r="129" spans="1:7" s="164" customFormat="1" ht="69">
      <c r="A129" s="18"/>
      <c r="B129" s="34" t="s">
        <v>553</v>
      </c>
      <c r="C129" s="35"/>
      <c r="D129" s="39"/>
      <c r="E129" s="288"/>
      <c r="F129" s="38"/>
      <c r="G129" s="130"/>
    </row>
    <row r="130" spans="1:7" s="164" customFormat="1">
      <c r="A130" s="18"/>
      <c r="B130" s="34" t="s">
        <v>148</v>
      </c>
      <c r="C130" s="35" t="s">
        <v>38</v>
      </c>
      <c r="D130" s="39">
        <v>1</v>
      </c>
      <c r="E130" s="288"/>
      <c r="F130" s="155">
        <f>D130*E130</f>
        <v>0</v>
      </c>
      <c r="G130" s="130"/>
    </row>
    <row r="131" spans="1:7" s="131" customFormat="1">
      <c r="A131" s="18"/>
      <c r="B131" s="36"/>
      <c r="C131" s="32"/>
      <c r="D131" s="33"/>
      <c r="E131" s="288"/>
      <c r="F131" s="5"/>
      <c r="G131" s="130"/>
    </row>
    <row r="132" spans="1:7" s="131" customFormat="1">
      <c r="A132" s="18">
        <f>MAX(A$70:A130)+1</f>
        <v>20</v>
      </c>
      <c r="B132" s="26" t="s">
        <v>45</v>
      </c>
      <c r="C132" s="28"/>
      <c r="D132" s="3"/>
      <c r="E132" s="288"/>
      <c r="F132" s="5"/>
      <c r="G132" s="130"/>
    </row>
    <row r="133" spans="1:7" s="131" customFormat="1" ht="69">
      <c r="A133" s="18"/>
      <c r="B133" s="37" t="s">
        <v>554</v>
      </c>
      <c r="C133" s="9"/>
      <c r="D133" s="9"/>
      <c r="E133" s="288"/>
      <c r="F133" s="9"/>
      <c r="G133" s="130"/>
    </row>
    <row r="134" spans="1:7" s="131" customFormat="1">
      <c r="A134" s="18"/>
      <c r="B134" s="31" t="s">
        <v>142</v>
      </c>
      <c r="C134" s="2" t="s">
        <v>38</v>
      </c>
      <c r="D134" s="3">
        <v>2</v>
      </c>
      <c r="E134" s="288"/>
      <c r="F134" s="155">
        <f>D134*E134</f>
        <v>0</v>
      </c>
      <c r="G134" s="130"/>
    </row>
    <row r="135" spans="1:7" s="131" customFormat="1">
      <c r="A135" s="18"/>
      <c r="B135" s="36"/>
      <c r="C135" s="28"/>
      <c r="D135" s="3"/>
      <c r="E135" s="288"/>
      <c r="F135" s="5"/>
      <c r="G135" s="130"/>
    </row>
    <row r="136" spans="1:7" s="131" customFormat="1">
      <c r="A136" s="18">
        <f>MAX(A$70:A132)+1</f>
        <v>21</v>
      </c>
      <c r="B136" s="26" t="s">
        <v>150</v>
      </c>
      <c r="C136" s="2"/>
      <c r="D136" s="3"/>
      <c r="E136" s="288"/>
      <c r="F136" s="5"/>
      <c r="G136" s="130"/>
    </row>
    <row r="137" spans="1:7" s="131" customFormat="1" ht="82.8">
      <c r="A137" s="18"/>
      <c r="B137" s="88" t="s">
        <v>648</v>
      </c>
      <c r="C137" s="35" t="s">
        <v>38</v>
      </c>
      <c r="D137" s="39">
        <v>2</v>
      </c>
      <c r="E137" s="288"/>
      <c r="F137" s="155">
        <f>D137*E137</f>
        <v>0</v>
      </c>
      <c r="G137" s="130"/>
    </row>
    <row r="138" spans="1:7" s="131" customFormat="1">
      <c r="A138" s="18"/>
      <c r="B138" s="36"/>
      <c r="C138" s="35"/>
      <c r="D138" s="39"/>
      <c r="E138" s="288"/>
      <c r="F138" s="38"/>
      <c r="G138" s="130"/>
    </row>
    <row r="139" spans="1:7" s="131" customFormat="1">
      <c r="A139" s="18">
        <f>MAX(A$70:A137)+1</f>
        <v>22</v>
      </c>
      <c r="B139" s="25" t="s">
        <v>555</v>
      </c>
      <c r="C139" s="2"/>
      <c r="D139" s="3"/>
      <c r="E139" s="288"/>
      <c r="F139" s="5"/>
      <c r="G139" s="130"/>
    </row>
    <row r="140" spans="1:7" s="131" customFormat="1" ht="41.4">
      <c r="A140" s="18"/>
      <c r="B140" s="31" t="s">
        <v>556</v>
      </c>
      <c r="C140" s="9"/>
      <c r="D140" s="9"/>
      <c r="E140" s="288"/>
      <c r="F140" s="9"/>
      <c r="G140" s="130"/>
    </row>
    <row r="141" spans="1:7" s="131" customFormat="1">
      <c r="A141" s="18"/>
      <c r="B141" s="31" t="s">
        <v>149</v>
      </c>
      <c r="C141" s="2"/>
      <c r="D141" s="3"/>
      <c r="E141" s="288"/>
      <c r="F141" s="5"/>
      <c r="G141" s="130"/>
    </row>
    <row r="142" spans="1:7" s="131" customFormat="1">
      <c r="A142" s="18"/>
      <c r="B142" s="31" t="s">
        <v>136</v>
      </c>
      <c r="C142" s="2" t="s">
        <v>6</v>
      </c>
      <c r="D142" s="3">
        <v>7</v>
      </c>
      <c r="E142" s="288"/>
      <c r="F142" s="155">
        <f>D142*E142</f>
        <v>0</v>
      </c>
      <c r="G142" s="130"/>
    </row>
    <row r="143" spans="1:7" s="131" customFormat="1">
      <c r="A143" s="18"/>
      <c r="B143" s="36"/>
      <c r="C143" s="35"/>
      <c r="D143" s="39"/>
      <c r="E143" s="288"/>
      <c r="F143" s="38"/>
      <c r="G143" s="130"/>
    </row>
    <row r="144" spans="1:7" s="131" customFormat="1">
      <c r="A144" s="18">
        <f>MAX(A$70:A142)+1</f>
        <v>23</v>
      </c>
      <c r="B144" s="25" t="s">
        <v>501</v>
      </c>
      <c r="C144" s="2"/>
      <c r="D144" s="3"/>
      <c r="E144" s="288"/>
      <c r="F144" s="5"/>
      <c r="G144" s="130"/>
    </row>
    <row r="145" spans="1:7" s="131" customFormat="1" ht="151.80000000000001">
      <c r="A145" s="18"/>
      <c r="B145" s="52" t="s">
        <v>658</v>
      </c>
      <c r="C145" s="9"/>
      <c r="D145" s="9"/>
      <c r="E145" s="288"/>
      <c r="F145" s="9"/>
      <c r="G145" s="130"/>
    </row>
    <row r="146" spans="1:7" s="131" customFormat="1">
      <c r="A146" s="18"/>
      <c r="B146" s="52" t="s">
        <v>649</v>
      </c>
      <c r="C146" s="2" t="s">
        <v>10</v>
      </c>
      <c r="D146" s="3">
        <v>1</v>
      </c>
      <c r="E146" s="288"/>
      <c r="F146" s="155">
        <f>D146*E146</f>
        <v>0</v>
      </c>
      <c r="G146" s="130"/>
    </row>
    <row r="147" spans="1:7" s="131" customFormat="1">
      <c r="A147" s="18"/>
      <c r="B147" s="26"/>
      <c r="C147" s="2"/>
      <c r="D147" s="3"/>
      <c r="E147" s="288"/>
      <c r="F147" s="5"/>
      <c r="G147" s="130"/>
    </row>
    <row r="148" spans="1:7" s="131" customFormat="1">
      <c r="A148" s="18">
        <f>MAX(A$70:A147)+1</f>
        <v>24</v>
      </c>
      <c r="B148" s="19" t="s">
        <v>511</v>
      </c>
      <c r="C148" s="2"/>
      <c r="D148" s="3"/>
      <c r="E148" s="288"/>
      <c r="F148" s="5"/>
      <c r="G148" s="130"/>
    </row>
    <row r="149" spans="1:7" s="131" customFormat="1" ht="138">
      <c r="A149" s="18"/>
      <c r="B149" s="17" t="s">
        <v>650</v>
      </c>
      <c r="C149" s="165" t="s">
        <v>5</v>
      </c>
      <c r="D149" s="39">
        <v>280</v>
      </c>
      <c r="E149" s="288"/>
      <c r="F149" s="155">
        <f>D149*E149</f>
        <v>0</v>
      </c>
      <c r="G149" s="130"/>
    </row>
    <row r="150" spans="1:7" s="131" customFormat="1">
      <c r="A150" s="18"/>
      <c r="B150" s="41"/>
      <c r="C150" s="2"/>
      <c r="D150" s="3"/>
      <c r="E150" s="288"/>
      <c r="F150" s="5"/>
      <c r="G150" s="130"/>
    </row>
    <row r="151" spans="1:7" s="131" customFormat="1">
      <c r="A151" s="18">
        <f>MAX(A$70:A150)+1</f>
        <v>25</v>
      </c>
      <c r="B151" s="19" t="s">
        <v>516</v>
      </c>
      <c r="C151" s="2"/>
      <c r="D151" s="3"/>
      <c r="E151" s="288"/>
      <c r="F151" s="5"/>
      <c r="G151" s="130"/>
    </row>
    <row r="152" spans="1:7" s="131" customFormat="1" ht="96.6">
      <c r="A152" s="18"/>
      <c r="B152" s="17" t="s">
        <v>557</v>
      </c>
      <c r="C152" s="165" t="s">
        <v>5</v>
      </c>
      <c r="D152" s="39">
        <v>20</v>
      </c>
      <c r="E152" s="288"/>
      <c r="F152" s="155">
        <f>D152*E152</f>
        <v>0</v>
      </c>
      <c r="G152" s="130"/>
    </row>
    <row r="153" spans="1:7" s="131" customFormat="1">
      <c r="A153" s="18"/>
      <c r="B153" s="41"/>
      <c r="C153" s="2"/>
      <c r="D153" s="3"/>
      <c r="E153" s="288"/>
      <c r="F153" s="5"/>
      <c r="G153" s="130"/>
    </row>
    <row r="154" spans="1:7" s="131" customFormat="1">
      <c r="A154" s="18">
        <f>MAX(A$70:A153)+1</f>
        <v>26</v>
      </c>
      <c r="B154" s="19" t="s">
        <v>512</v>
      </c>
      <c r="C154" s="2"/>
      <c r="D154" s="3"/>
      <c r="E154" s="288"/>
      <c r="F154" s="5"/>
      <c r="G154" s="130"/>
    </row>
    <row r="155" spans="1:7" s="131" customFormat="1" ht="234.6">
      <c r="A155" s="18"/>
      <c r="B155" s="17" t="s">
        <v>558</v>
      </c>
      <c r="C155" s="9"/>
      <c r="D155" s="9"/>
      <c r="E155" s="288"/>
      <c r="F155" s="9"/>
      <c r="G155" s="130"/>
    </row>
    <row r="156" spans="1:7" s="131" customFormat="1">
      <c r="A156" s="18"/>
      <c r="B156" s="166" t="s">
        <v>151</v>
      </c>
      <c r="C156" s="165" t="s">
        <v>5</v>
      </c>
      <c r="D156" s="39">
        <v>30</v>
      </c>
      <c r="E156" s="288"/>
      <c r="F156" s="155">
        <f>D156*E156</f>
        <v>0</v>
      </c>
      <c r="G156" s="130"/>
    </row>
    <row r="157" spans="1:7" s="131" customFormat="1">
      <c r="A157" s="18"/>
      <c r="B157" s="26"/>
      <c r="C157" s="2"/>
      <c r="D157" s="3"/>
      <c r="E157" s="288"/>
      <c r="F157" s="5"/>
      <c r="G157" s="130"/>
    </row>
    <row r="158" spans="1:7" s="131" customFormat="1">
      <c r="A158" s="18">
        <f>MAX(A$70:A154)+1</f>
        <v>27</v>
      </c>
      <c r="B158" s="25" t="s">
        <v>169</v>
      </c>
      <c r="C158" s="2"/>
      <c r="D158" s="3"/>
      <c r="E158" s="288"/>
      <c r="F158" s="5"/>
      <c r="G158" s="130"/>
    </row>
    <row r="159" spans="1:7" s="131" customFormat="1" ht="110.4">
      <c r="A159" s="18"/>
      <c r="B159" s="17" t="s">
        <v>559</v>
      </c>
      <c r="C159" s="9" t="s">
        <v>10</v>
      </c>
      <c r="D159" s="167">
        <v>15</v>
      </c>
      <c r="E159" s="288"/>
      <c r="F159" s="155">
        <f>D159*E159</f>
        <v>0</v>
      </c>
      <c r="G159" s="130"/>
    </row>
    <row r="160" spans="1:7" s="131" customFormat="1">
      <c r="A160" s="18"/>
      <c r="B160" s="25"/>
      <c r="C160" s="2"/>
      <c r="D160" s="3"/>
      <c r="E160" s="288"/>
      <c r="F160" s="5"/>
      <c r="G160" s="130"/>
    </row>
    <row r="161" spans="1:7" s="131" customFormat="1">
      <c r="A161" s="18">
        <f>MAX(A$70:A160)+1</f>
        <v>28</v>
      </c>
      <c r="B161" s="25" t="s">
        <v>108</v>
      </c>
      <c r="C161" s="2"/>
      <c r="D161" s="3"/>
      <c r="E161" s="288"/>
      <c r="F161" s="5"/>
      <c r="G161" s="130"/>
    </row>
    <row r="162" spans="1:7" s="131" customFormat="1" ht="124.2">
      <c r="A162" s="18"/>
      <c r="B162" s="31" t="s">
        <v>560</v>
      </c>
      <c r="C162" s="140" t="s">
        <v>5</v>
      </c>
      <c r="D162" s="3">
        <v>30</v>
      </c>
      <c r="E162" s="288"/>
      <c r="F162" s="155">
        <f>D162*E162</f>
        <v>0</v>
      </c>
      <c r="G162" s="130"/>
    </row>
    <row r="163" spans="1:7" s="131" customFormat="1">
      <c r="A163" s="18"/>
      <c r="B163" s="10"/>
      <c r="C163" s="2"/>
      <c r="D163" s="3"/>
      <c r="E163" s="288"/>
      <c r="F163" s="5"/>
      <c r="G163" s="130"/>
    </row>
    <row r="164" spans="1:7" s="131" customFormat="1" ht="27.6">
      <c r="A164" s="18">
        <f>MAX(A$70:A163)+1</f>
        <v>29</v>
      </c>
      <c r="B164" s="168" t="s">
        <v>561</v>
      </c>
      <c r="C164" s="2"/>
      <c r="D164" s="3"/>
      <c r="E164" s="288"/>
      <c r="F164" s="5"/>
      <c r="G164" s="130"/>
    </row>
    <row r="165" spans="1:7" s="131" customFormat="1" ht="110.4">
      <c r="A165" s="18"/>
      <c r="B165" s="52" t="s">
        <v>651</v>
      </c>
      <c r="C165" s="2" t="s">
        <v>10</v>
      </c>
      <c r="D165" s="3">
        <v>10</v>
      </c>
      <c r="E165" s="288"/>
      <c r="F165" s="155">
        <f>D165*E165</f>
        <v>0</v>
      </c>
      <c r="G165" s="130"/>
    </row>
    <row r="166" spans="1:7" s="131" customFormat="1">
      <c r="A166" s="6"/>
      <c r="B166" s="17"/>
      <c r="C166" s="140"/>
      <c r="D166" s="3"/>
      <c r="E166" s="4"/>
      <c r="F166" s="5"/>
      <c r="G166" s="130"/>
    </row>
    <row r="167" spans="1:7" s="152" customFormat="1" ht="15.6">
      <c r="A167" s="60" t="s">
        <v>11</v>
      </c>
      <c r="B167" s="91" t="s">
        <v>52</v>
      </c>
      <c r="C167" s="92"/>
      <c r="D167" s="92"/>
      <c r="E167" s="92"/>
      <c r="F167" s="87">
        <f>SUM(F59:F165)</f>
        <v>0</v>
      </c>
      <c r="G167" s="151"/>
    </row>
    <row r="168" spans="1:7" s="150" customFormat="1" ht="27.6"/>
    <row r="169" spans="1:7" s="152" customFormat="1" ht="15.6">
      <c r="A169" s="54" t="s">
        <v>9</v>
      </c>
      <c r="B169" s="61" t="s">
        <v>46</v>
      </c>
      <c r="C169" s="62"/>
      <c r="D169" s="63"/>
      <c r="E169" s="64"/>
      <c r="F169" s="65"/>
      <c r="G169" s="151"/>
    </row>
    <row r="170" spans="1:7" s="131" customFormat="1">
      <c r="A170" s="153"/>
      <c r="B170" s="153"/>
      <c r="C170" s="153"/>
      <c r="D170" s="153"/>
      <c r="E170" s="153"/>
      <c r="F170" s="153"/>
      <c r="G170" s="130"/>
    </row>
    <row r="171" spans="1:7" s="131" customFormat="1" ht="27.6">
      <c r="A171" s="153" t="s">
        <v>607</v>
      </c>
      <c r="B171" s="153" t="s">
        <v>119</v>
      </c>
      <c r="C171" s="153" t="s">
        <v>118</v>
      </c>
      <c r="D171" s="153" t="s">
        <v>102</v>
      </c>
      <c r="E171" s="153" t="s">
        <v>117</v>
      </c>
      <c r="F171" s="153" t="s">
        <v>101</v>
      </c>
      <c r="G171" s="130"/>
    </row>
    <row r="172" spans="1:7" s="131" customFormat="1">
      <c r="A172" s="18">
        <v>1</v>
      </c>
      <c r="B172" s="19" t="s">
        <v>39</v>
      </c>
      <c r="C172" s="35"/>
      <c r="D172" s="39"/>
      <c r="E172" s="40"/>
      <c r="F172" s="38"/>
      <c r="G172" s="130"/>
    </row>
    <row r="173" spans="1:7" s="131" customFormat="1" ht="69">
      <c r="A173" s="18"/>
      <c r="B173" s="166" t="s">
        <v>562</v>
      </c>
      <c r="C173" s="35" t="s">
        <v>5</v>
      </c>
      <c r="D173" s="39">
        <v>100</v>
      </c>
      <c r="E173" s="288"/>
      <c r="F173" s="155">
        <f>D173*E173</f>
        <v>0</v>
      </c>
      <c r="G173" s="130"/>
    </row>
    <row r="174" spans="1:7" s="131" customFormat="1">
      <c r="A174" s="18"/>
      <c r="B174" s="166"/>
      <c r="C174" s="35"/>
      <c r="D174" s="39"/>
      <c r="E174" s="288"/>
      <c r="F174" s="38"/>
      <c r="G174" s="130"/>
    </row>
    <row r="175" spans="1:7" s="131" customFormat="1" ht="27.6">
      <c r="A175" s="18">
        <f>MAX(A$172:A174)+1</f>
        <v>2</v>
      </c>
      <c r="B175" s="36" t="s">
        <v>152</v>
      </c>
      <c r="C175" s="35"/>
      <c r="D175" s="39"/>
      <c r="E175" s="288"/>
      <c r="F175" s="38"/>
      <c r="G175" s="130"/>
    </row>
    <row r="176" spans="1:7" s="131" customFormat="1" ht="55.2">
      <c r="A176" s="18"/>
      <c r="B176" s="166" t="s">
        <v>563</v>
      </c>
      <c r="C176" s="35" t="s">
        <v>10</v>
      </c>
      <c r="D176" s="39">
        <v>60</v>
      </c>
      <c r="E176" s="288"/>
      <c r="F176" s="155">
        <f>D176*E176</f>
        <v>0</v>
      </c>
      <c r="G176" s="130"/>
    </row>
    <row r="177" spans="1:7" s="131" customFormat="1">
      <c r="A177" s="18"/>
      <c r="B177" s="36"/>
      <c r="C177" s="35"/>
      <c r="D177" s="39"/>
      <c r="E177" s="288"/>
      <c r="F177" s="38"/>
      <c r="G177" s="130"/>
    </row>
    <row r="178" spans="1:7" s="131" customFormat="1" ht="27.6">
      <c r="A178" s="18">
        <f>MAX(A$172:A177)+1</f>
        <v>3</v>
      </c>
      <c r="B178" s="36" t="s">
        <v>510</v>
      </c>
      <c r="C178" s="35"/>
      <c r="D178" s="39"/>
      <c r="E178" s="288"/>
      <c r="F178" s="38"/>
      <c r="G178" s="130"/>
    </row>
    <row r="179" spans="1:7" s="131" customFormat="1" ht="151.80000000000001">
      <c r="A179" s="18"/>
      <c r="B179" s="166" t="s">
        <v>564</v>
      </c>
      <c r="C179" s="35" t="s">
        <v>6</v>
      </c>
      <c r="D179" s="39">
        <v>7</v>
      </c>
      <c r="E179" s="288"/>
      <c r="F179" s="155">
        <f>D179*E179</f>
        <v>0</v>
      </c>
      <c r="G179" s="130"/>
    </row>
    <row r="180" spans="1:7" s="131" customFormat="1">
      <c r="A180" s="42"/>
      <c r="B180" s="166"/>
      <c r="C180" s="35"/>
      <c r="D180" s="39"/>
      <c r="E180" s="40"/>
      <c r="F180" s="5"/>
      <c r="G180" s="130"/>
    </row>
    <row r="181" spans="1:7" s="152" customFormat="1" ht="15.6">
      <c r="A181" s="53" t="s">
        <v>9</v>
      </c>
      <c r="B181" s="56" t="s">
        <v>50</v>
      </c>
      <c r="C181" s="57"/>
      <c r="D181" s="58"/>
      <c r="E181" s="59"/>
      <c r="F181" s="86">
        <f>SUM(F173:F179)</f>
        <v>0</v>
      </c>
      <c r="G181" s="151"/>
    </row>
    <row r="182" spans="1:7" s="150" customFormat="1" ht="27.6"/>
    <row r="183" spans="1:7" s="152" customFormat="1" ht="15.6">
      <c r="A183" s="54" t="s">
        <v>12</v>
      </c>
      <c r="B183" s="169" t="s">
        <v>40</v>
      </c>
      <c r="C183" s="170"/>
      <c r="D183" s="169"/>
      <c r="E183" s="171"/>
      <c r="F183" s="171"/>
      <c r="G183" s="151"/>
    </row>
    <row r="184" spans="1:7" s="131" customFormat="1">
      <c r="A184" s="43"/>
      <c r="B184" s="172" t="s">
        <v>567</v>
      </c>
      <c r="C184" s="173"/>
      <c r="D184" s="174"/>
      <c r="E184" s="175"/>
      <c r="F184" s="175"/>
      <c r="G184" s="130"/>
    </row>
    <row r="185" spans="1:7" s="131" customFormat="1" ht="72">
      <c r="A185" s="43"/>
      <c r="B185" s="176" t="s">
        <v>565</v>
      </c>
      <c r="C185" s="173"/>
      <c r="D185" s="174"/>
      <c r="E185" s="291"/>
      <c r="F185" s="175"/>
      <c r="G185" s="130"/>
    </row>
    <row r="186" spans="1:7" s="131" customFormat="1" ht="158.4">
      <c r="A186" s="43"/>
      <c r="B186" s="176" t="s">
        <v>566</v>
      </c>
      <c r="C186" s="173"/>
      <c r="D186" s="174"/>
      <c r="E186" s="291"/>
      <c r="F186" s="175"/>
      <c r="G186" s="130"/>
    </row>
    <row r="187" spans="1:7" s="131" customFormat="1">
      <c r="A187" s="42"/>
      <c r="B187" s="177"/>
      <c r="C187" s="178"/>
      <c r="D187" s="179"/>
      <c r="E187" s="292"/>
      <c r="F187" s="180"/>
      <c r="G187" s="130"/>
    </row>
    <row r="188" spans="1:7" s="131" customFormat="1" ht="27.6">
      <c r="A188" s="153" t="s">
        <v>607</v>
      </c>
      <c r="B188" s="153" t="s">
        <v>119</v>
      </c>
      <c r="C188" s="153" t="s">
        <v>118</v>
      </c>
      <c r="D188" s="153" t="s">
        <v>102</v>
      </c>
      <c r="E188" s="293" t="s">
        <v>117</v>
      </c>
      <c r="F188" s="153" t="s">
        <v>101</v>
      </c>
      <c r="G188" s="130"/>
    </row>
    <row r="189" spans="1:7" s="164" customFormat="1">
      <c r="A189" s="18">
        <v>1</v>
      </c>
      <c r="B189" s="19" t="s">
        <v>159</v>
      </c>
      <c r="C189" s="181"/>
      <c r="D189" s="39"/>
      <c r="E189" s="290"/>
      <c r="F189" s="38"/>
      <c r="G189" s="130"/>
    </row>
    <row r="190" spans="1:7" s="164" customFormat="1" ht="207.6">
      <c r="A190" s="18"/>
      <c r="B190" s="166" t="s">
        <v>568</v>
      </c>
      <c r="C190" s="181"/>
      <c r="D190" s="39"/>
      <c r="E190" s="290"/>
      <c r="F190" s="38"/>
      <c r="G190" s="130"/>
    </row>
    <row r="191" spans="1:7" s="164" customFormat="1">
      <c r="A191" s="18" t="s">
        <v>94</v>
      </c>
      <c r="B191" s="19" t="s">
        <v>106</v>
      </c>
      <c r="C191" s="181" t="s">
        <v>10</v>
      </c>
      <c r="D191" s="39">
        <v>35</v>
      </c>
      <c r="E191" s="288"/>
      <c r="F191" s="155">
        <f>D191*E191</f>
        <v>0</v>
      </c>
      <c r="G191" s="130"/>
    </row>
    <row r="192" spans="1:7" s="164" customFormat="1">
      <c r="A192" s="18" t="s">
        <v>95</v>
      </c>
      <c r="B192" s="172" t="s">
        <v>107</v>
      </c>
      <c r="C192" s="181" t="s">
        <v>5</v>
      </c>
      <c r="D192" s="39">
        <v>50</v>
      </c>
      <c r="E192" s="288"/>
      <c r="F192" s="155">
        <f>D192*E192</f>
        <v>0</v>
      </c>
      <c r="G192" s="130"/>
    </row>
    <row r="193" spans="1:7" s="164" customFormat="1">
      <c r="A193" s="42"/>
      <c r="B193" s="177"/>
      <c r="C193" s="178"/>
      <c r="D193" s="179"/>
      <c r="E193" s="288"/>
      <c r="F193" s="180"/>
      <c r="G193" s="130"/>
    </row>
    <row r="194" spans="1:7" s="164" customFormat="1">
      <c r="A194" s="18">
        <v>2</v>
      </c>
      <c r="B194" s="19" t="s">
        <v>519</v>
      </c>
      <c r="C194" s="181"/>
      <c r="D194" s="39"/>
      <c r="E194" s="288"/>
      <c r="F194" s="38"/>
      <c r="G194" s="130"/>
    </row>
    <row r="195" spans="1:7" s="164" customFormat="1" ht="55.2">
      <c r="A195" s="18"/>
      <c r="B195" s="166" t="s">
        <v>569</v>
      </c>
      <c r="C195" s="181"/>
      <c r="D195" s="39"/>
      <c r="E195" s="288"/>
      <c r="F195" s="38"/>
      <c r="G195" s="130"/>
    </row>
    <row r="196" spans="1:7" s="164" customFormat="1">
      <c r="A196" s="18"/>
      <c r="B196" s="182" t="s">
        <v>106</v>
      </c>
      <c r="C196" s="181" t="s">
        <v>10</v>
      </c>
      <c r="D196" s="39">
        <f>D126</f>
        <v>4</v>
      </c>
      <c r="E196" s="288"/>
      <c r="F196" s="155">
        <f>D196*E196</f>
        <v>0</v>
      </c>
      <c r="G196" s="130"/>
    </row>
    <row r="197" spans="1:7" s="164" customFormat="1">
      <c r="A197" s="18"/>
      <c r="B197" s="19"/>
      <c r="C197" s="181"/>
      <c r="D197" s="183"/>
      <c r="E197" s="288"/>
      <c r="F197" s="184"/>
      <c r="G197" s="130"/>
    </row>
    <row r="198" spans="1:7" s="164" customFormat="1">
      <c r="A198" s="18">
        <f>MAX(A$189:A197)+1</f>
        <v>3</v>
      </c>
      <c r="B198" s="185" t="s">
        <v>160</v>
      </c>
      <c r="C198" s="181"/>
      <c r="D198" s="183"/>
      <c r="E198" s="288"/>
      <c r="F198" s="184"/>
      <c r="G198" s="130"/>
    </row>
    <row r="199" spans="1:7" s="164" customFormat="1" ht="55.2">
      <c r="A199" s="18"/>
      <c r="B199" s="166" t="s">
        <v>571</v>
      </c>
      <c r="C199" s="35"/>
      <c r="D199" s="186"/>
      <c r="E199" s="288"/>
      <c r="F199" s="38"/>
      <c r="G199" s="130"/>
    </row>
    <row r="200" spans="1:7" s="164" customFormat="1">
      <c r="A200" s="18" t="s">
        <v>94</v>
      </c>
      <c r="B200" s="19" t="s">
        <v>106</v>
      </c>
      <c r="C200" s="35" t="s">
        <v>10</v>
      </c>
      <c r="D200" s="186">
        <v>5</v>
      </c>
      <c r="E200" s="288"/>
      <c r="F200" s="155">
        <f>D200*E200</f>
        <v>0</v>
      </c>
      <c r="G200" s="130"/>
    </row>
    <row r="201" spans="1:7" s="164" customFormat="1">
      <c r="A201" s="18" t="s">
        <v>95</v>
      </c>
      <c r="B201" s="172" t="s">
        <v>107</v>
      </c>
      <c r="C201" s="35" t="s">
        <v>5</v>
      </c>
      <c r="D201" s="186">
        <v>15</v>
      </c>
      <c r="E201" s="288"/>
      <c r="F201" s="155">
        <f>D201*E201</f>
        <v>0</v>
      </c>
      <c r="G201" s="130"/>
    </row>
    <row r="202" spans="1:7" s="164" customFormat="1">
      <c r="A202" s="18"/>
      <c r="B202" s="19"/>
      <c r="C202" s="181"/>
      <c r="D202" s="183"/>
      <c r="E202" s="288"/>
      <c r="F202" s="184"/>
      <c r="G202" s="130"/>
    </row>
    <row r="203" spans="1:7" s="164" customFormat="1">
      <c r="A203" s="18">
        <f>MAX(A$189:A202)+1</f>
        <v>4</v>
      </c>
      <c r="B203" s="185" t="s">
        <v>532</v>
      </c>
      <c r="C203" s="181"/>
      <c r="D203" s="183"/>
      <c r="E203" s="288"/>
      <c r="F203" s="184"/>
      <c r="G203" s="130"/>
    </row>
    <row r="204" spans="1:7" s="164" customFormat="1" ht="82.8">
      <c r="A204" s="18"/>
      <c r="B204" s="166" t="s">
        <v>570</v>
      </c>
      <c r="C204" s="35"/>
      <c r="D204" s="186"/>
      <c r="E204" s="288"/>
      <c r="F204" s="38"/>
      <c r="G204" s="130"/>
    </row>
    <row r="205" spans="1:7" s="164" customFormat="1">
      <c r="A205" s="18" t="s">
        <v>94</v>
      </c>
      <c r="B205" s="19" t="s">
        <v>106</v>
      </c>
      <c r="C205" s="35" t="s">
        <v>10</v>
      </c>
      <c r="D205" s="186">
        <v>1</v>
      </c>
      <c r="E205" s="288"/>
      <c r="F205" s="155">
        <f>D205*E205</f>
        <v>0</v>
      </c>
      <c r="G205" s="130"/>
    </row>
    <row r="206" spans="1:7" s="164" customFormat="1">
      <c r="A206" s="18" t="s">
        <v>95</v>
      </c>
      <c r="B206" s="172" t="s">
        <v>107</v>
      </c>
      <c r="C206" s="35" t="s">
        <v>5</v>
      </c>
      <c r="D206" s="186">
        <v>10</v>
      </c>
      <c r="E206" s="288"/>
      <c r="F206" s="155">
        <f>D206*E206</f>
        <v>0</v>
      </c>
      <c r="G206" s="130"/>
    </row>
    <row r="207" spans="1:7" s="164" customFormat="1">
      <c r="A207" s="18"/>
      <c r="B207" s="187"/>
      <c r="C207" s="35"/>
      <c r="D207" s="186"/>
      <c r="E207" s="288"/>
      <c r="F207" s="38"/>
      <c r="G207" s="130"/>
    </row>
    <row r="208" spans="1:7" s="164" customFormat="1">
      <c r="A208" s="18">
        <f>MAX(A$189:A206)+1</f>
        <v>5</v>
      </c>
      <c r="B208" s="185" t="s">
        <v>161</v>
      </c>
      <c r="C208" s="181"/>
      <c r="D208" s="183"/>
      <c r="E208" s="288"/>
      <c r="F208" s="184"/>
      <c r="G208" s="130"/>
    </row>
    <row r="209" spans="1:7" s="164" customFormat="1" ht="55.2">
      <c r="A209" s="18"/>
      <c r="B209" s="166" t="s">
        <v>572</v>
      </c>
      <c r="C209" s="35"/>
      <c r="D209" s="186"/>
      <c r="E209" s="288"/>
      <c r="F209" s="38"/>
      <c r="G209" s="130"/>
    </row>
    <row r="210" spans="1:7" s="164" customFormat="1">
      <c r="A210" s="18" t="s">
        <v>94</v>
      </c>
      <c r="B210" s="19" t="s">
        <v>106</v>
      </c>
      <c r="C210" s="35" t="s">
        <v>10</v>
      </c>
      <c r="D210" s="186">
        <v>1.2</v>
      </c>
      <c r="E210" s="288"/>
      <c r="F210" s="155">
        <f>D210*E210</f>
        <v>0</v>
      </c>
      <c r="G210" s="130"/>
    </row>
    <row r="211" spans="1:7" s="164" customFormat="1">
      <c r="A211" s="18" t="s">
        <v>95</v>
      </c>
      <c r="B211" s="172" t="s">
        <v>107</v>
      </c>
      <c r="C211" s="181" t="s">
        <v>5</v>
      </c>
      <c r="D211" s="39">
        <v>15</v>
      </c>
      <c r="E211" s="288"/>
      <c r="F211" s="155">
        <f>D211*E211</f>
        <v>0</v>
      </c>
      <c r="G211" s="130"/>
    </row>
    <row r="212" spans="1:7" s="164" customFormat="1">
      <c r="A212" s="18"/>
      <c r="B212" s="172"/>
      <c r="C212" s="181"/>
      <c r="D212" s="39"/>
      <c r="E212" s="288"/>
      <c r="F212" s="38"/>
      <c r="G212" s="130"/>
    </row>
    <row r="213" spans="1:7" s="164" customFormat="1">
      <c r="A213" s="18">
        <f>MAX(A$189:A208)+1</f>
        <v>6</v>
      </c>
      <c r="B213" s="185" t="s">
        <v>162</v>
      </c>
      <c r="C213" s="181"/>
      <c r="D213" s="183"/>
      <c r="E213" s="288"/>
      <c r="F213" s="184"/>
      <c r="G213" s="130"/>
    </row>
    <row r="214" spans="1:7" s="164" customFormat="1" ht="55.2">
      <c r="A214" s="18"/>
      <c r="B214" s="166" t="s">
        <v>573</v>
      </c>
      <c r="C214" s="35"/>
      <c r="D214" s="186"/>
      <c r="E214" s="288"/>
      <c r="F214" s="38"/>
      <c r="G214" s="130"/>
    </row>
    <row r="215" spans="1:7" s="164" customFormat="1">
      <c r="A215" s="18" t="s">
        <v>94</v>
      </c>
      <c r="B215" s="19" t="s">
        <v>106</v>
      </c>
      <c r="C215" s="35" t="s">
        <v>10</v>
      </c>
      <c r="D215" s="186">
        <v>25</v>
      </c>
      <c r="E215" s="288"/>
      <c r="F215" s="155">
        <f>D215*E215</f>
        <v>0</v>
      </c>
      <c r="G215" s="130"/>
    </row>
    <row r="216" spans="1:7" s="164" customFormat="1">
      <c r="A216" s="18" t="s">
        <v>95</v>
      </c>
      <c r="B216" s="172" t="s">
        <v>107</v>
      </c>
      <c r="C216" s="181" t="s">
        <v>5</v>
      </c>
      <c r="D216" s="39">
        <v>20</v>
      </c>
      <c r="E216" s="288"/>
      <c r="F216" s="155">
        <f>D216*E216</f>
        <v>0</v>
      </c>
      <c r="G216" s="130"/>
    </row>
    <row r="217" spans="1:7" s="164" customFormat="1">
      <c r="A217" s="18"/>
      <c r="B217" s="172"/>
      <c r="C217" s="181"/>
      <c r="D217" s="39"/>
      <c r="E217" s="288"/>
      <c r="F217" s="38"/>
      <c r="G217" s="130"/>
    </row>
    <row r="218" spans="1:7" s="164" customFormat="1">
      <c r="A218" s="18">
        <f>MAX(A$189:A213)+1</f>
        <v>7</v>
      </c>
      <c r="B218" s="185" t="s">
        <v>574</v>
      </c>
      <c r="C218" s="181"/>
      <c r="D218" s="183"/>
      <c r="E218" s="288"/>
      <c r="F218" s="184"/>
      <c r="G218" s="130"/>
    </row>
    <row r="219" spans="1:7" s="164" customFormat="1" ht="317.39999999999998">
      <c r="A219" s="18"/>
      <c r="B219" s="166" t="s">
        <v>577</v>
      </c>
      <c r="C219" s="35" t="s">
        <v>5</v>
      </c>
      <c r="D219" s="186">
        <v>130</v>
      </c>
      <c r="E219" s="288"/>
      <c r="F219" s="155">
        <f>D219*E219</f>
        <v>0</v>
      </c>
      <c r="G219" s="130"/>
    </row>
    <row r="220" spans="1:7" s="164" customFormat="1" ht="27.6">
      <c r="A220" s="18"/>
      <c r="B220" s="166" t="s">
        <v>507</v>
      </c>
      <c r="C220" s="35"/>
      <c r="D220" s="186"/>
      <c r="E220" s="288"/>
      <c r="F220" s="38"/>
      <c r="G220" s="130"/>
    </row>
    <row r="221" spans="1:7" s="164" customFormat="1">
      <c r="A221" s="18"/>
      <c r="B221" s="19" t="s">
        <v>502</v>
      </c>
      <c r="C221" s="35" t="s">
        <v>10</v>
      </c>
      <c r="D221" s="186">
        <v>30</v>
      </c>
      <c r="E221" s="288"/>
      <c r="F221" s="155">
        <f>D221*E221</f>
        <v>0</v>
      </c>
      <c r="G221" s="130"/>
    </row>
    <row r="222" spans="1:7" s="164" customFormat="1">
      <c r="A222" s="18"/>
      <c r="B222" s="172"/>
      <c r="C222" s="181"/>
      <c r="D222" s="39"/>
      <c r="E222" s="288"/>
      <c r="F222" s="38"/>
      <c r="G222" s="130"/>
    </row>
    <row r="223" spans="1:7" s="164" customFormat="1">
      <c r="A223" s="18">
        <f>MAX(A$189:A222)+1</f>
        <v>8</v>
      </c>
      <c r="B223" s="44" t="s">
        <v>576</v>
      </c>
      <c r="C223" s="188"/>
      <c r="D223" s="189"/>
      <c r="E223" s="288"/>
      <c r="F223" s="190"/>
      <c r="G223" s="130"/>
    </row>
    <row r="224" spans="1:7" s="164" customFormat="1" ht="110.4">
      <c r="A224" s="191"/>
      <c r="B224" s="45" t="s">
        <v>575</v>
      </c>
      <c r="C224" s="35" t="s">
        <v>5</v>
      </c>
      <c r="D224" s="39">
        <v>30</v>
      </c>
      <c r="E224" s="288"/>
      <c r="F224" s="155">
        <f>D224*E224</f>
        <v>0</v>
      </c>
      <c r="G224" s="130"/>
    </row>
    <row r="225" spans="1:7" s="164" customFormat="1">
      <c r="A225" s="18"/>
      <c r="B225" s="185"/>
      <c r="C225" s="181"/>
      <c r="D225" s="183"/>
      <c r="E225" s="288"/>
      <c r="F225" s="184"/>
      <c r="G225" s="130"/>
    </row>
    <row r="226" spans="1:7" s="164" customFormat="1">
      <c r="A226" s="18">
        <f>MAX(A$189:A225)+1</f>
        <v>9</v>
      </c>
      <c r="B226" s="44" t="s">
        <v>66</v>
      </c>
      <c r="C226" s="188"/>
      <c r="D226" s="189"/>
      <c r="E226" s="288"/>
      <c r="F226" s="190"/>
      <c r="G226" s="130"/>
    </row>
    <row r="227" spans="1:7" s="164" customFormat="1" ht="179.4">
      <c r="A227" s="191"/>
      <c r="B227" s="45" t="s">
        <v>652</v>
      </c>
      <c r="C227" s="35" t="s">
        <v>105</v>
      </c>
      <c r="D227" s="39">
        <v>100</v>
      </c>
      <c r="E227" s="288"/>
      <c r="F227" s="155">
        <f>D227*E227</f>
        <v>0</v>
      </c>
      <c r="G227" s="130"/>
    </row>
    <row r="228" spans="1:7" s="131" customFormat="1">
      <c r="A228" s="42"/>
      <c r="B228" s="25"/>
      <c r="C228" s="2"/>
      <c r="D228" s="23"/>
      <c r="E228" s="289"/>
      <c r="F228" s="5"/>
      <c r="G228" s="130"/>
    </row>
    <row r="229" spans="1:7" s="196" customFormat="1" ht="15.6">
      <c r="A229" s="55" t="s">
        <v>12</v>
      </c>
      <c r="B229" s="192" t="s">
        <v>51</v>
      </c>
      <c r="C229" s="193"/>
      <c r="D229" s="192"/>
      <c r="E229" s="295"/>
      <c r="F229" s="194">
        <f>SUM(F190:F228)</f>
        <v>0</v>
      </c>
      <c r="G229" s="195"/>
    </row>
    <row r="230" spans="1:7" s="150" customFormat="1" ht="27.6">
      <c r="E230" s="296"/>
    </row>
    <row r="231" spans="1:7" s="196" customFormat="1" ht="15.6">
      <c r="A231" s="197" t="s">
        <v>53</v>
      </c>
      <c r="B231" s="198" t="s">
        <v>103</v>
      </c>
      <c r="C231" s="199"/>
      <c r="D231" s="200"/>
      <c r="E231" s="297"/>
      <c r="F231" s="201"/>
      <c r="G231" s="195"/>
    </row>
    <row r="232" spans="1:7">
      <c r="A232" s="153"/>
      <c r="B232" s="153"/>
      <c r="C232" s="153"/>
      <c r="D232" s="153"/>
      <c r="E232" s="293"/>
      <c r="F232" s="153"/>
      <c r="G232" s="130"/>
    </row>
    <row r="233" spans="1:7" ht="27.6">
      <c r="A233" s="153" t="s">
        <v>607</v>
      </c>
      <c r="B233" s="153" t="s">
        <v>119</v>
      </c>
      <c r="C233" s="153" t="s">
        <v>118</v>
      </c>
      <c r="D233" s="153" t="s">
        <v>102</v>
      </c>
      <c r="E233" s="293" t="s">
        <v>117</v>
      </c>
      <c r="F233" s="153" t="s">
        <v>101</v>
      </c>
      <c r="G233" s="130"/>
    </row>
    <row r="234" spans="1:7">
      <c r="A234" s="42">
        <v>1</v>
      </c>
      <c r="B234" s="25" t="s">
        <v>23</v>
      </c>
      <c r="C234" s="2"/>
      <c r="D234" s="3"/>
      <c r="E234" s="298"/>
      <c r="F234" s="204"/>
      <c r="G234" s="130"/>
    </row>
    <row r="235" spans="1:7" ht="110.4">
      <c r="A235" s="42"/>
      <c r="B235" s="10" t="s">
        <v>114</v>
      </c>
      <c r="C235" s="2"/>
      <c r="D235" s="3"/>
      <c r="E235" s="298"/>
      <c r="F235" s="204"/>
      <c r="G235" s="130"/>
    </row>
    <row r="236" spans="1:7">
      <c r="A236" s="42"/>
      <c r="B236" s="17" t="s">
        <v>88</v>
      </c>
      <c r="C236" s="2" t="s">
        <v>24</v>
      </c>
      <c r="D236" s="3">
        <v>7000</v>
      </c>
      <c r="E236" s="288"/>
      <c r="F236" s="155">
        <f>D236*E236</f>
        <v>0</v>
      </c>
      <c r="G236" s="130"/>
    </row>
    <row r="237" spans="1:7">
      <c r="A237" s="42"/>
      <c r="B237" s="17"/>
      <c r="C237" s="2"/>
      <c r="D237" s="205"/>
      <c r="E237" s="288"/>
      <c r="F237" s="5"/>
      <c r="G237" s="130"/>
    </row>
    <row r="238" spans="1:7">
      <c r="A238" s="42">
        <f>MAX(A$234:A237)+1</f>
        <v>2</v>
      </c>
      <c r="B238" s="25" t="s">
        <v>104</v>
      </c>
      <c r="C238" s="2"/>
      <c r="D238" s="205"/>
      <c r="E238" s="288"/>
      <c r="F238" s="5"/>
      <c r="G238" s="130"/>
    </row>
    <row r="239" spans="1:7" ht="262.2">
      <c r="A239" s="42"/>
      <c r="B239" s="7" t="s">
        <v>578</v>
      </c>
      <c r="C239" s="2"/>
      <c r="D239" s="205"/>
      <c r="E239" s="288"/>
      <c r="F239" s="5"/>
      <c r="G239" s="130"/>
    </row>
    <row r="240" spans="1:7" ht="55.2">
      <c r="A240" s="42"/>
      <c r="B240" s="206" t="s">
        <v>517</v>
      </c>
      <c r="C240" s="2"/>
      <c r="D240" s="205"/>
      <c r="E240" s="288"/>
      <c r="F240" s="5"/>
      <c r="G240" s="130"/>
    </row>
    <row r="241" spans="1:7">
      <c r="A241" s="42"/>
      <c r="B241" s="17" t="s">
        <v>163</v>
      </c>
      <c r="C241" s="2" t="s">
        <v>6</v>
      </c>
      <c r="D241" s="3">
        <v>430</v>
      </c>
      <c r="E241" s="288"/>
      <c r="F241" s="155">
        <f>D241*E241</f>
        <v>0</v>
      </c>
      <c r="G241" s="130"/>
    </row>
    <row r="242" spans="1:7">
      <c r="A242" s="42"/>
      <c r="B242" s="17"/>
      <c r="C242" s="2"/>
      <c r="D242" s="205"/>
      <c r="E242" s="288"/>
      <c r="F242" s="5"/>
      <c r="G242" s="130"/>
    </row>
    <row r="243" spans="1:7">
      <c r="A243" s="42">
        <f>MAX(A$234:A242)+1</f>
        <v>3</v>
      </c>
      <c r="B243" s="25" t="s">
        <v>164</v>
      </c>
      <c r="C243" s="2"/>
      <c r="D243" s="205"/>
      <c r="E243" s="288"/>
      <c r="F243" s="5"/>
      <c r="G243" s="130"/>
    </row>
    <row r="244" spans="1:7" ht="82.8">
      <c r="A244" s="42"/>
      <c r="B244" s="17" t="s">
        <v>653</v>
      </c>
      <c r="C244" s="2"/>
      <c r="D244" s="205"/>
      <c r="E244" s="288"/>
      <c r="F244" s="5"/>
      <c r="G244" s="130"/>
    </row>
    <row r="245" spans="1:7" ht="331.2">
      <c r="A245" s="42"/>
      <c r="B245" s="17" t="s">
        <v>609</v>
      </c>
      <c r="C245" s="2"/>
      <c r="D245" s="205"/>
      <c r="E245" s="288"/>
      <c r="F245" s="5"/>
      <c r="G245" s="130"/>
    </row>
    <row r="246" spans="1:7">
      <c r="A246" s="42"/>
      <c r="B246" s="17" t="s">
        <v>508</v>
      </c>
      <c r="C246" s="2" t="s">
        <v>105</v>
      </c>
      <c r="D246" s="3">
        <v>110</v>
      </c>
      <c r="E246" s="288"/>
      <c r="F246" s="155">
        <f>D246*E246</f>
        <v>0</v>
      </c>
      <c r="G246" s="130"/>
    </row>
    <row r="247" spans="1:7">
      <c r="A247" s="42"/>
      <c r="B247" s="17" t="s">
        <v>533</v>
      </c>
      <c r="C247" s="2" t="s">
        <v>105</v>
      </c>
      <c r="D247" s="3">
        <v>110</v>
      </c>
      <c r="E247" s="288"/>
      <c r="F247" s="155">
        <f>D247*E247</f>
        <v>0</v>
      </c>
      <c r="G247" s="130"/>
    </row>
    <row r="248" spans="1:7">
      <c r="A248" s="42"/>
      <c r="B248" s="207"/>
      <c r="C248" s="2"/>
      <c r="D248" s="3"/>
      <c r="E248" s="288"/>
      <c r="F248" s="5"/>
      <c r="G248" s="130"/>
    </row>
    <row r="249" spans="1:7">
      <c r="A249" s="42">
        <f>MAX(A$234:A248)+1</f>
        <v>4</v>
      </c>
      <c r="B249" s="208" t="s">
        <v>165</v>
      </c>
      <c r="C249" s="2"/>
      <c r="D249" s="205"/>
      <c r="E249" s="288"/>
      <c r="F249" s="5"/>
      <c r="G249" s="130"/>
    </row>
    <row r="250" spans="1:7" ht="27.6">
      <c r="A250" s="42"/>
      <c r="B250" s="7" t="s">
        <v>166</v>
      </c>
      <c r="C250" s="2"/>
      <c r="D250" s="205"/>
      <c r="E250" s="288"/>
      <c r="F250" s="5"/>
      <c r="G250" s="130"/>
    </row>
    <row r="251" spans="1:7" ht="69">
      <c r="A251" s="42"/>
      <c r="B251" s="156" t="s">
        <v>167</v>
      </c>
      <c r="C251" s="2" t="s">
        <v>5</v>
      </c>
      <c r="D251" s="3">
        <v>40</v>
      </c>
      <c r="E251" s="288"/>
      <c r="F251" s="155">
        <f>D251*E251</f>
        <v>0</v>
      </c>
      <c r="G251" s="130"/>
    </row>
    <row r="252" spans="1:7">
      <c r="A252" s="42"/>
      <c r="B252" s="17"/>
      <c r="C252" s="2"/>
      <c r="D252" s="205"/>
      <c r="E252" s="289"/>
      <c r="F252" s="5"/>
      <c r="G252" s="130"/>
    </row>
    <row r="253" spans="1:7" s="214" customFormat="1" ht="15.6">
      <c r="A253" s="209" t="s">
        <v>53</v>
      </c>
      <c r="B253" s="192" t="s">
        <v>598</v>
      </c>
      <c r="C253" s="210"/>
      <c r="D253" s="211"/>
      <c r="E253" s="299"/>
      <c r="F253" s="212">
        <f>SUM(F234:F252)</f>
        <v>0</v>
      </c>
      <c r="G253" s="213"/>
    </row>
    <row r="254" spans="1:7" s="150" customFormat="1" ht="27.6">
      <c r="E254" s="296"/>
    </row>
    <row r="255" spans="1:7" s="214" customFormat="1" ht="15.6">
      <c r="A255" s="197" t="s">
        <v>54</v>
      </c>
      <c r="B255" s="198" t="s">
        <v>193</v>
      </c>
      <c r="C255" s="215"/>
      <c r="D255" s="216"/>
      <c r="E255" s="300"/>
      <c r="F255" s="217"/>
      <c r="G255" s="213"/>
    </row>
    <row r="256" spans="1:7">
      <c r="A256" s="42"/>
      <c r="B256" s="218" t="s">
        <v>22</v>
      </c>
      <c r="C256" s="178"/>
      <c r="D256" s="179"/>
      <c r="E256" s="292"/>
      <c r="F256" s="180"/>
      <c r="G256" s="130"/>
    </row>
    <row r="257" spans="1:7" ht="331.2">
      <c r="A257" s="42"/>
      <c r="B257" s="219" t="s">
        <v>665</v>
      </c>
      <c r="C257" s="178"/>
      <c r="D257" s="179"/>
      <c r="E257" s="292"/>
      <c r="F257" s="180"/>
      <c r="G257" s="130"/>
    </row>
    <row r="258" spans="1:7" ht="14.4">
      <c r="A258" s="42"/>
      <c r="B258" s="219"/>
      <c r="C258" s="178"/>
      <c r="D258" s="179"/>
      <c r="E258" s="292"/>
      <c r="F258" s="180"/>
      <c r="G258" s="130"/>
    </row>
    <row r="259" spans="1:7" ht="27.6">
      <c r="A259" s="153" t="s">
        <v>607</v>
      </c>
      <c r="B259" s="153" t="s">
        <v>119</v>
      </c>
      <c r="C259" s="153" t="s">
        <v>118</v>
      </c>
      <c r="D259" s="153" t="s">
        <v>102</v>
      </c>
      <c r="E259" s="293" t="s">
        <v>117</v>
      </c>
      <c r="F259" s="153" t="s">
        <v>101</v>
      </c>
      <c r="G259" s="130"/>
    </row>
    <row r="260" spans="1:7">
      <c r="A260" s="42">
        <v>1</v>
      </c>
      <c r="B260" s="25" t="s">
        <v>195</v>
      </c>
      <c r="C260" s="2"/>
      <c r="D260" s="3"/>
      <c r="E260" s="298"/>
      <c r="F260" s="204"/>
      <c r="G260" s="130"/>
    </row>
    <row r="261" spans="1:7" ht="276">
      <c r="A261" s="42"/>
      <c r="B261" s="10" t="s">
        <v>610</v>
      </c>
      <c r="C261" s="2"/>
      <c r="D261" s="3"/>
      <c r="E261" s="298"/>
      <c r="F261" s="204"/>
      <c r="G261" s="130"/>
    </row>
    <row r="262" spans="1:7">
      <c r="A262" s="42"/>
      <c r="B262" s="15" t="s">
        <v>196</v>
      </c>
      <c r="C262" s="2" t="s">
        <v>24</v>
      </c>
      <c r="D262" s="3">
        <v>11000</v>
      </c>
      <c r="E262" s="288"/>
      <c r="F262" s="155">
        <f>D262*E262</f>
        <v>0</v>
      </c>
      <c r="G262" s="130"/>
    </row>
    <row r="263" spans="1:7">
      <c r="A263" s="42"/>
      <c r="B263" s="17"/>
      <c r="C263" s="2"/>
      <c r="D263" s="205"/>
      <c r="E263" s="288"/>
      <c r="F263" s="5"/>
      <c r="G263" s="130"/>
    </row>
    <row r="264" spans="1:7">
      <c r="A264" s="42">
        <f>MAX(A$260:A260)+1</f>
        <v>2</v>
      </c>
      <c r="B264" s="25" t="s">
        <v>197</v>
      </c>
      <c r="C264" s="2"/>
      <c r="D264" s="205"/>
      <c r="E264" s="288"/>
      <c r="F264" s="5"/>
      <c r="G264" s="130"/>
    </row>
    <row r="265" spans="1:7" ht="276">
      <c r="A265" s="42"/>
      <c r="B265" s="220" t="s">
        <v>579</v>
      </c>
      <c r="C265" s="2" t="s">
        <v>105</v>
      </c>
      <c r="D265" s="3">
        <v>90</v>
      </c>
      <c r="E265" s="288"/>
      <c r="F265" s="155">
        <f>D265*E265</f>
        <v>0</v>
      </c>
      <c r="G265" s="130"/>
    </row>
    <row r="266" spans="1:7">
      <c r="A266" s="42"/>
      <c r="B266" s="17"/>
      <c r="C266" s="2"/>
      <c r="D266" s="205"/>
      <c r="E266" s="288"/>
      <c r="F266" s="5"/>
      <c r="G266" s="130"/>
    </row>
    <row r="267" spans="1:7">
      <c r="A267" s="42">
        <f>MAX(A$260:A264)+1</f>
        <v>3</v>
      </c>
      <c r="B267" s="25" t="s">
        <v>520</v>
      </c>
      <c r="C267" s="2"/>
      <c r="D267" s="205"/>
      <c r="E267" s="288"/>
      <c r="F267" s="5"/>
      <c r="G267" s="130"/>
    </row>
    <row r="268" spans="1:7" ht="41.4">
      <c r="A268" s="42"/>
      <c r="B268" s="17" t="s">
        <v>198</v>
      </c>
      <c r="C268" s="2" t="s">
        <v>105</v>
      </c>
      <c r="D268" s="3">
        <v>10</v>
      </c>
      <c r="E268" s="288"/>
      <c r="F268" s="155">
        <f>D268*E268</f>
        <v>0</v>
      </c>
      <c r="G268" s="130"/>
    </row>
    <row r="269" spans="1:7">
      <c r="A269" s="42"/>
      <c r="B269" s="17"/>
      <c r="C269" s="2"/>
      <c r="D269" s="205"/>
      <c r="E269" s="288"/>
      <c r="F269" s="5"/>
      <c r="G269" s="130"/>
    </row>
    <row r="270" spans="1:7">
      <c r="A270" s="42">
        <f>MAX(A$260:A267)+1</f>
        <v>4</v>
      </c>
      <c r="B270" s="25" t="s">
        <v>521</v>
      </c>
      <c r="C270" s="2"/>
      <c r="D270" s="205"/>
      <c r="E270" s="288"/>
      <c r="F270" s="5"/>
      <c r="G270" s="130"/>
    </row>
    <row r="271" spans="1:7" ht="55.2">
      <c r="A271" s="42"/>
      <c r="B271" s="17" t="s">
        <v>522</v>
      </c>
      <c r="C271" s="2" t="s">
        <v>105</v>
      </c>
      <c r="D271" s="3">
        <v>15</v>
      </c>
      <c r="E271" s="288"/>
      <c r="F271" s="155">
        <f>D271*E271</f>
        <v>0</v>
      </c>
      <c r="G271" s="130"/>
    </row>
    <row r="272" spans="1:7">
      <c r="A272" s="42"/>
      <c r="B272" s="17"/>
      <c r="C272" s="2"/>
      <c r="D272" s="3"/>
      <c r="E272" s="289"/>
      <c r="F272" s="5"/>
      <c r="G272" s="130"/>
    </row>
    <row r="273" spans="1:11" s="152" customFormat="1" ht="15.6">
      <c r="A273" s="221" t="s">
        <v>54</v>
      </c>
      <c r="B273" s="222" t="s">
        <v>596</v>
      </c>
      <c r="C273" s="223"/>
      <c r="D273" s="224"/>
      <c r="E273" s="301"/>
      <c r="F273" s="225">
        <f>SUM(F262:F272)</f>
        <v>0</v>
      </c>
      <c r="G273" s="151"/>
    </row>
    <row r="274" spans="1:11" s="150" customFormat="1" ht="27.6">
      <c r="E274" s="296"/>
    </row>
    <row r="275" spans="1:11" s="152" customFormat="1" ht="15.6">
      <c r="A275" s="54" t="s">
        <v>56</v>
      </c>
      <c r="B275" s="169" t="s">
        <v>18</v>
      </c>
      <c r="C275" s="170"/>
      <c r="D275" s="226"/>
      <c r="E275" s="302"/>
      <c r="F275" s="227"/>
      <c r="G275" s="151"/>
    </row>
    <row r="276" spans="1:11">
      <c r="A276" s="153"/>
      <c r="B276" s="153"/>
      <c r="C276" s="153"/>
      <c r="D276" s="153"/>
      <c r="E276" s="293"/>
      <c r="F276" s="153"/>
      <c r="G276" s="130"/>
    </row>
    <row r="277" spans="1:11" ht="27.6">
      <c r="A277" s="153" t="s">
        <v>607</v>
      </c>
      <c r="B277" s="153" t="s">
        <v>119</v>
      </c>
      <c r="C277" s="153" t="s">
        <v>118</v>
      </c>
      <c r="D277" s="153" t="s">
        <v>102</v>
      </c>
      <c r="E277" s="293" t="s">
        <v>117</v>
      </c>
      <c r="F277" s="153" t="s">
        <v>101</v>
      </c>
      <c r="G277" s="130"/>
    </row>
    <row r="278" spans="1:11">
      <c r="A278" s="18">
        <v>1</v>
      </c>
      <c r="B278" s="19" t="s">
        <v>0</v>
      </c>
      <c r="C278" s="228"/>
      <c r="D278" s="229"/>
      <c r="E278" s="303"/>
      <c r="F278" s="38"/>
      <c r="G278" s="130"/>
    </row>
    <row r="279" spans="1:11" ht="55.2">
      <c r="A279" s="18"/>
      <c r="B279" s="166" t="s">
        <v>170</v>
      </c>
      <c r="C279" s="35" t="s">
        <v>5</v>
      </c>
      <c r="D279" s="39">
        <v>150</v>
      </c>
      <c r="E279" s="288"/>
      <c r="F279" s="155">
        <f>D279*E279</f>
        <v>0</v>
      </c>
      <c r="G279" s="130"/>
    </row>
    <row r="280" spans="1:11">
      <c r="A280" s="18"/>
      <c r="B280" s="45"/>
      <c r="C280" s="35"/>
      <c r="D280" s="39"/>
      <c r="E280" s="288"/>
      <c r="F280" s="38"/>
      <c r="G280" s="130"/>
    </row>
    <row r="281" spans="1:11">
      <c r="A281" s="18">
        <f>MAX(A$278:A279)+1</f>
        <v>2</v>
      </c>
      <c r="B281" s="185" t="s">
        <v>534</v>
      </c>
      <c r="C281" s="35"/>
      <c r="D281" s="39"/>
      <c r="E281" s="288"/>
      <c r="F281" s="38"/>
      <c r="G281" s="130"/>
    </row>
    <row r="282" spans="1:11" ht="69">
      <c r="A282" s="18"/>
      <c r="B282" s="166" t="s">
        <v>580</v>
      </c>
      <c r="C282" s="35" t="s">
        <v>5</v>
      </c>
      <c r="D282" s="39">
        <v>10</v>
      </c>
      <c r="E282" s="288"/>
      <c r="F282" s="155">
        <f>D282*E282</f>
        <v>0</v>
      </c>
      <c r="G282" s="130"/>
      <c r="K282" s="230"/>
    </row>
    <row r="283" spans="1:11">
      <c r="A283" s="18"/>
      <c r="B283" s="231"/>
      <c r="C283" s="165"/>
      <c r="D283" s="232"/>
      <c r="E283" s="304"/>
      <c r="F283" s="233"/>
      <c r="G283" s="130"/>
    </row>
    <row r="284" spans="1:11">
      <c r="A284" s="42"/>
      <c r="B284" s="17"/>
      <c r="C284" s="2"/>
      <c r="D284" s="3"/>
      <c r="E284" s="289"/>
      <c r="F284" s="5"/>
      <c r="G284" s="130"/>
    </row>
    <row r="285" spans="1:11" s="152" customFormat="1" ht="15.6">
      <c r="A285" s="53" t="s">
        <v>56</v>
      </c>
      <c r="B285" s="222" t="s">
        <v>55</v>
      </c>
      <c r="C285" s="223"/>
      <c r="D285" s="224"/>
      <c r="E285" s="301"/>
      <c r="F285" s="225">
        <f>SUM(F279:F282)</f>
        <v>0</v>
      </c>
      <c r="G285" s="151"/>
    </row>
    <row r="286" spans="1:11" s="150" customFormat="1" ht="27.6">
      <c r="E286" s="296"/>
    </row>
    <row r="287" spans="1:11" s="152" customFormat="1" ht="15.6">
      <c r="A287" s="54" t="s">
        <v>58</v>
      </c>
      <c r="B287" s="169" t="s">
        <v>19</v>
      </c>
      <c r="C287" s="170"/>
      <c r="D287" s="226"/>
      <c r="E287" s="302"/>
      <c r="F287" s="227"/>
      <c r="G287" s="151"/>
    </row>
    <row r="288" spans="1:11">
      <c r="B288" s="182" t="s">
        <v>22</v>
      </c>
      <c r="E288" s="305"/>
    </row>
    <row r="289" spans="1:8" ht="57.6">
      <c r="A289" s="18"/>
      <c r="B289" s="176" t="s">
        <v>581</v>
      </c>
      <c r="C289" s="181"/>
      <c r="D289" s="183"/>
      <c r="E289" s="294"/>
      <c r="F289" s="184"/>
      <c r="G289" s="130"/>
    </row>
    <row r="290" spans="1:8">
      <c r="A290" s="18"/>
      <c r="B290" s="202"/>
      <c r="C290" s="181"/>
      <c r="D290" s="183"/>
      <c r="E290" s="294"/>
      <c r="F290" s="184"/>
      <c r="G290" s="130"/>
    </row>
    <row r="291" spans="1:8" ht="27.6">
      <c r="A291" s="153" t="s">
        <v>607</v>
      </c>
      <c r="B291" s="153" t="s">
        <v>119</v>
      </c>
      <c r="C291" s="153" t="s">
        <v>118</v>
      </c>
      <c r="D291" s="153" t="s">
        <v>102</v>
      </c>
      <c r="E291" s="293" t="s">
        <v>117</v>
      </c>
      <c r="F291" s="153" t="s">
        <v>101</v>
      </c>
      <c r="G291" s="130"/>
    </row>
    <row r="292" spans="1:8">
      <c r="A292" s="18" t="s">
        <v>525</v>
      </c>
      <c r="B292" s="172" t="s">
        <v>526</v>
      </c>
      <c r="C292" s="181"/>
      <c r="D292" s="183"/>
      <c r="E292" s="294"/>
      <c r="F292" s="184"/>
      <c r="G292" s="130"/>
    </row>
    <row r="293" spans="1:8" ht="55.2">
      <c r="A293" s="18"/>
      <c r="B293" s="154" t="s">
        <v>527</v>
      </c>
      <c r="C293" s="181" t="s">
        <v>10</v>
      </c>
      <c r="D293" s="39">
        <v>4</v>
      </c>
      <c r="E293" s="288"/>
      <c r="F293" s="155">
        <f>D293*E293</f>
        <v>0</v>
      </c>
      <c r="G293" s="130"/>
    </row>
    <row r="294" spans="1:8" ht="82.8">
      <c r="A294" s="18"/>
      <c r="B294" s="240" t="s">
        <v>582</v>
      </c>
      <c r="C294" s="181" t="s">
        <v>5</v>
      </c>
      <c r="D294" s="39">
        <v>8</v>
      </c>
      <c r="E294" s="288"/>
      <c r="F294" s="155">
        <f>D294*E294</f>
        <v>0</v>
      </c>
      <c r="G294" s="130"/>
    </row>
    <row r="295" spans="1:8">
      <c r="A295" s="18"/>
      <c r="B295" s="241"/>
      <c r="C295" s="181"/>
      <c r="D295" s="183"/>
      <c r="E295" s="288"/>
      <c r="F295" s="184"/>
      <c r="G295" s="130"/>
    </row>
    <row r="296" spans="1:8">
      <c r="A296" s="18">
        <v>2</v>
      </c>
      <c r="B296" s="36" t="s">
        <v>583</v>
      </c>
      <c r="C296" s="35"/>
      <c r="D296" s="39"/>
      <c r="E296" s="288"/>
      <c r="F296" s="38"/>
      <c r="G296" s="130"/>
    </row>
    <row r="297" spans="1:8" ht="69">
      <c r="A297" s="242"/>
      <c r="B297" s="45" t="s">
        <v>584</v>
      </c>
      <c r="C297" s="243"/>
      <c r="D297" s="244"/>
      <c r="E297" s="288"/>
      <c r="F297" s="245"/>
      <c r="G297" s="130"/>
    </row>
    <row r="298" spans="1:8">
      <c r="A298" s="242"/>
      <c r="B298" s="46" t="s">
        <v>89</v>
      </c>
      <c r="C298" s="35" t="s">
        <v>5</v>
      </c>
      <c r="D298" s="39">
        <v>300</v>
      </c>
      <c r="E298" s="288"/>
      <c r="F298" s="155">
        <f>D298*E298</f>
        <v>0</v>
      </c>
      <c r="G298" s="130"/>
    </row>
    <row r="299" spans="1:8">
      <c r="A299" s="18"/>
      <c r="B299" s="241"/>
      <c r="C299" s="181"/>
      <c r="D299" s="183"/>
      <c r="E299" s="288"/>
      <c r="F299" s="184"/>
      <c r="G299" s="130"/>
    </row>
    <row r="300" spans="1:8">
      <c r="A300" s="18">
        <v>3</v>
      </c>
      <c r="B300" s="36" t="s">
        <v>513</v>
      </c>
      <c r="C300" s="35"/>
      <c r="D300" s="39"/>
      <c r="E300" s="288"/>
      <c r="F300" s="38"/>
      <c r="G300" s="130"/>
    </row>
    <row r="301" spans="1:8" ht="179.4">
      <c r="A301" s="242"/>
      <c r="B301" s="50" t="s">
        <v>514</v>
      </c>
      <c r="C301" s="35" t="s">
        <v>5</v>
      </c>
      <c r="D301" s="39">
        <v>30</v>
      </c>
      <c r="E301" s="288"/>
      <c r="F301" s="155">
        <f>D301*E301</f>
        <v>0</v>
      </c>
      <c r="G301" s="130"/>
      <c r="H301" s="230"/>
    </row>
    <row r="302" spans="1:8">
      <c r="A302" s="1"/>
      <c r="B302" s="149"/>
      <c r="C302" s="140"/>
      <c r="D302" s="136"/>
      <c r="E302" s="306"/>
      <c r="F302" s="138"/>
      <c r="G302" s="130"/>
    </row>
    <row r="303" spans="1:8" s="152" customFormat="1" ht="15.6">
      <c r="A303" s="53" t="s">
        <v>58</v>
      </c>
      <c r="B303" s="222" t="s">
        <v>57</v>
      </c>
      <c r="C303" s="223"/>
      <c r="D303" s="224"/>
      <c r="E303" s="301"/>
      <c r="F303" s="225">
        <f>SUM(F292:F302)</f>
        <v>0</v>
      </c>
      <c r="G303" s="151"/>
    </row>
    <row r="304" spans="1:8" s="150" customFormat="1" ht="27.6">
      <c r="E304" s="296"/>
    </row>
    <row r="305" spans="1:8" s="152" customFormat="1" ht="15.6">
      <c r="A305" s="54" t="s">
        <v>59</v>
      </c>
      <c r="B305" s="169" t="s">
        <v>20</v>
      </c>
      <c r="C305" s="170"/>
      <c r="D305" s="226"/>
      <c r="E305" s="302"/>
      <c r="F305" s="227"/>
      <c r="G305" s="151"/>
    </row>
    <row r="306" spans="1:8">
      <c r="A306" s="153"/>
      <c r="B306" s="153"/>
      <c r="C306" s="153"/>
      <c r="D306" s="153"/>
      <c r="E306" s="293"/>
      <c r="F306" s="153"/>
      <c r="G306" s="130"/>
    </row>
    <row r="307" spans="1:8" ht="27.6">
      <c r="A307" s="153" t="s">
        <v>607</v>
      </c>
      <c r="B307" s="153" t="s">
        <v>119</v>
      </c>
      <c r="C307" s="153" t="s">
        <v>118</v>
      </c>
      <c r="D307" s="153" t="s">
        <v>102</v>
      </c>
      <c r="E307" s="293" t="s">
        <v>117</v>
      </c>
      <c r="F307" s="153" t="s">
        <v>101</v>
      </c>
      <c r="G307" s="130"/>
    </row>
    <row r="308" spans="1:8">
      <c r="A308" s="18">
        <v>1</v>
      </c>
      <c r="B308" s="19" t="s">
        <v>14</v>
      </c>
      <c r="C308" s="35"/>
      <c r="D308" s="39"/>
      <c r="E308" s="290"/>
      <c r="F308" s="38"/>
      <c r="G308" s="130"/>
    </row>
    <row r="309" spans="1:8" ht="151.80000000000001">
      <c r="A309" s="18"/>
      <c r="B309" s="45" t="s">
        <v>654</v>
      </c>
      <c r="C309" s="35" t="s">
        <v>5</v>
      </c>
      <c r="D309" s="39">
        <v>550</v>
      </c>
      <c r="E309" s="288"/>
      <c r="F309" s="155">
        <f>D309*E309</f>
        <v>0</v>
      </c>
      <c r="G309" s="130"/>
      <c r="H309" s="131"/>
    </row>
    <row r="310" spans="1:8">
      <c r="A310" s="42"/>
      <c r="B310" s="177"/>
      <c r="C310" s="178"/>
      <c r="D310" s="179"/>
      <c r="E310" s="288"/>
      <c r="F310" s="180"/>
      <c r="G310" s="130"/>
    </row>
    <row r="311" spans="1:8">
      <c r="A311" s="18">
        <v>2</v>
      </c>
      <c r="B311" s="19" t="s">
        <v>509</v>
      </c>
      <c r="C311" s="35"/>
      <c r="D311" s="39"/>
      <c r="E311" s="288"/>
      <c r="F311" s="38"/>
      <c r="G311" s="130"/>
    </row>
    <row r="312" spans="1:8" ht="110.4">
      <c r="A312" s="18"/>
      <c r="B312" s="45" t="s">
        <v>643</v>
      </c>
      <c r="C312" s="35" t="s">
        <v>10</v>
      </c>
      <c r="D312" s="39">
        <v>330</v>
      </c>
      <c r="E312" s="288"/>
      <c r="F312" s="155">
        <f>D312*E312</f>
        <v>0</v>
      </c>
      <c r="G312" s="130"/>
      <c r="H312" s="131"/>
    </row>
    <row r="313" spans="1:8">
      <c r="A313" s="242"/>
      <c r="B313" s="45"/>
      <c r="C313" s="35"/>
      <c r="D313" s="39"/>
      <c r="E313" s="288"/>
      <c r="F313" s="38"/>
      <c r="G313" s="130"/>
    </row>
    <row r="314" spans="1:8">
      <c r="A314" s="18">
        <f>MAX(A$308:A313)+1</f>
        <v>3</v>
      </c>
      <c r="B314" s="19" t="s">
        <v>16</v>
      </c>
      <c r="C314" s="35"/>
      <c r="D314" s="39"/>
      <c r="E314" s="288"/>
      <c r="F314" s="38"/>
      <c r="G314" s="130"/>
    </row>
    <row r="315" spans="1:8" ht="82.8">
      <c r="A315" s="18"/>
      <c r="B315" s="45" t="s">
        <v>611</v>
      </c>
      <c r="C315" s="35" t="s">
        <v>5</v>
      </c>
      <c r="D315" s="39">
        <v>30</v>
      </c>
      <c r="E315" s="288"/>
      <c r="F315" s="155">
        <f>D315*E315</f>
        <v>0</v>
      </c>
      <c r="G315" s="130"/>
    </row>
    <row r="316" spans="1:8">
      <c r="A316" s="18"/>
      <c r="B316" s="241"/>
      <c r="C316" s="181"/>
      <c r="D316" s="183"/>
      <c r="E316" s="288"/>
      <c r="F316" s="184"/>
      <c r="G316" s="130"/>
    </row>
    <row r="317" spans="1:8">
      <c r="A317" s="18">
        <f>MAX(A$308:A316)+1</f>
        <v>4</v>
      </c>
      <c r="B317" s="19" t="s">
        <v>171</v>
      </c>
      <c r="C317" s="165"/>
      <c r="D317" s="232"/>
      <c r="E317" s="288"/>
      <c r="F317" s="233"/>
      <c r="G317" s="130"/>
    </row>
    <row r="318" spans="1:8" ht="41.4">
      <c r="A318" s="246"/>
      <c r="B318" s="45" t="s">
        <v>585</v>
      </c>
      <c r="C318" s="243"/>
      <c r="D318" s="244"/>
      <c r="E318" s="288"/>
      <c r="F318" s="245"/>
      <c r="G318" s="130"/>
    </row>
    <row r="319" spans="1:8" ht="165.6">
      <c r="A319" s="246"/>
      <c r="B319" s="45" t="s">
        <v>655</v>
      </c>
      <c r="C319" s="35" t="s">
        <v>10</v>
      </c>
      <c r="D319" s="39">
        <v>10</v>
      </c>
      <c r="E319" s="288"/>
      <c r="F319" s="155">
        <f>D319*E319</f>
        <v>0</v>
      </c>
      <c r="G319" s="130"/>
    </row>
    <row r="320" spans="1:8">
      <c r="A320" s="18"/>
      <c r="B320" s="241"/>
      <c r="C320" s="181"/>
      <c r="D320" s="183"/>
      <c r="E320" s="288"/>
      <c r="F320" s="184"/>
      <c r="G320" s="130"/>
    </row>
    <row r="321" spans="1:7">
      <c r="A321" s="18">
        <f>MAX(A$308:A320)+1</f>
        <v>5</v>
      </c>
      <c r="B321" s="19" t="s">
        <v>172</v>
      </c>
      <c r="C321" s="165"/>
      <c r="D321" s="232"/>
      <c r="E321" s="288"/>
      <c r="F321" s="233"/>
      <c r="G321" s="130"/>
    </row>
    <row r="322" spans="1:7" ht="55.2">
      <c r="A322" s="246"/>
      <c r="B322" s="45" t="s">
        <v>586</v>
      </c>
      <c r="C322" s="35" t="s">
        <v>5</v>
      </c>
      <c r="D322" s="39">
        <v>60</v>
      </c>
      <c r="E322" s="288"/>
      <c r="F322" s="155">
        <f>D322*E322</f>
        <v>0</v>
      </c>
      <c r="G322" s="130"/>
    </row>
    <row r="323" spans="1:7">
      <c r="A323" s="18"/>
      <c r="B323" s="241"/>
      <c r="C323" s="181"/>
      <c r="D323" s="183"/>
      <c r="E323" s="288"/>
      <c r="F323" s="184"/>
      <c r="G323" s="130"/>
    </row>
    <row r="324" spans="1:7">
      <c r="A324" s="18">
        <f>MAX(A$308:A323)+1</f>
        <v>6</v>
      </c>
      <c r="B324" s="19" t="s">
        <v>505</v>
      </c>
      <c r="C324" s="165"/>
      <c r="D324" s="232"/>
      <c r="E324" s="288"/>
      <c r="F324" s="233"/>
      <c r="G324" s="130"/>
    </row>
    <row r="325" spans="1:7" ht="27.6">
      <c r="A325" s="246"/>
      <c r="B325" s="45" t="s">
        <v>173</v>
      </c>
      <c r="C325" s="243"/>
      <c r="D325" s="244"/>
      <c r="E325" s="288"/>
      <c r="F325" s="245"/>
      <c r="G325" s="130"/>
    </row>
    <row r="326" spans="1:7">
      <c r="A326" s="246"/>
      <c r="B326" s="247" t="s">
        <v>587</v>
      </c>
      <c r="C326" s="35" t="s">
        <v>24</v>
      </c>
      <c r="D326" s="39">
        <v>150</v>
      </c>
      <c r="E326" s="288"/>
      <c r="F326" s="155">
        <f>D326*E326</f>
        <v>0</v>
      </c>
      <c r="G326" s="130"/>
    </row>
    <row r="327" spans="1:7">
      <c r="A327" s="246"/>
      <c r="B327" s="247" t="s">
        <v>174</v>
      </c>
      <c r="C327" s="35" t="s">
        <v>6</v>
      </c>
      <c r="D327" s="39">
        <v>60</v>
      </c>
      <c r="E327" s="288"/>
      <c r="F327" s="155">
        <f>D327*E327</f>
        <v>0</v>
      </c>
      <c r="G327" s="130"/>
    </row>
    <row r="328" spans="1:7">
      <c r="A328" s="246"/>
      <c r="B328" s="247"/>
      <c r="C328" s="35"/>
      <c r="D328" s="39"/>
      <c r="E328" s="288"/>
      <c r="F328" s="38"/>
      <c r="G328" s="130"/>
    </row>
    <row r="329" spans="1:7">
      <c r="A329" s="24">
        <f>MAX(A$308:A324)+1</f>
        <v>7</v>
      </c>
      <c r="B329" s="19" t="s">
        <v>175</v>
      </c>
      <c r="C329" s="165"/>
      <c r="D329" s="232"/>
      <c r="E329" s="288"/>
      <c r="F329" s="233"/>
      <c r="G329" s="130"/>
    </row>
    <row r="330" spans="1:7" ht="82.8">
      <c r="A330" s="246"/>
      <c r="B330" s="45" t="s">
        <v>588</v>
      </c>
      <c r="C330" s="243"/>
      <c r="D330" s="244"/>
      <c r="E330" s="288"/>
      <c r="F330" s="245"/>
      <c r="G330" s="130"/>
    </row>
    <row r="331" spans="1:7">
      <c r="A331" s="246"/>
      <c r="B331" s="247" t="s">
        <v>176</v>
      </c>
      <c r="C331" s="35" t="s">
        <v>5</v>
      </c>
      <c r="D331" s="39">
        <v>15</v>
      </c>
      <c r="E331" s="288"/>
      <c r="F331" s="155">
        <f>D331*E331</f>
        <v>0</v>
      </c>
      <c r="G331" s="130"/>
    </row>
    <row r="332" spans="1:7">
      <c r="A332" s="1"/>
      <c r="B332" s="247" t="s">
        <v>177</v>
      </c>
      <c r="C332" s="140" t="s">
        <v>10</v>
      </c>
      <c r="D332" s="136">
        <v>1</v>
      </c>
      <c r="E332" s="288"/>
      <c r="F332" s="155">
        <f>D332*E332</f>
        <v>0</v>
      </c>
      <c r="G332" s="130"/>
    </row>
    <row r="333" spans="1:7">
      <c r="A333" s="1"/>
      <c r="B333" s="247"/>
      <c r="C333" s="140"/>
      <c r="D333" s="136"/>
      <c r="E333" s="288"/>
      <c r="F333" s="138"/>
      <c r="G333" s="130"/>
    </row>
    <row r="334" spans="1:7" s="152" customFormat="1" ht="15.6">
      <c r="A334" s="53" t="s">
        <v>59</v>
      </c>
      <c r="B334" s="222" t="s">
        <v>60</v>
      </c>
      <c r="C334" s="223"/>
      <c r="D334" s="224"/>
      <c r="E334" s="301"/>
      <c r="F334" s="225">
        <f>SUM(F309:F332)</f>
        <v>0</v>
      </c>
      <c r="G334" s="151"/>
    </row>
    <row r="335" spans="1:7" s="150" customFormat="1" ht="27.6">
      <c r="E335" s="296"/>
    </row>
    <row r="336" spans="1:7" s="152" customFormat="1" ht="15.6">
      <c r="A336" s="54" t="s">
        <v>61</v>
      </c>
      <c r="B336" s="248" t="s">
        <v>41</v>
      </c>
      <c r="C336" s="62"/>
      <c r="D336" s="63"/>
      <c r="E336" s="307"/>
      <c r="F336" s="65"/>
      <c r="G336" s="151"/>
    </row>
    <row r="337" spans="1:7" ht="100.8">
      <c r="A337" s="42"/>
      <c r="B337" s="72" t="s">
        <v>612</v>
      </c>
      <c r="C337" s="2"/>
      <c r="D337" s="3"/>
      <c r="E337" s="289"/>
      <c r="F337" s="5"/>
      <c r="G337" s="130"/>
    </row>
    <row r="338" spans="1:7" ht="14.4">
      <c r="A338" s="42"/>
      <c r="B338" s="72"/>
      <c r="C338" s="2"/>
      <c r="D338" s="3"/>
      <c r="E338" s="289"/>
      <c r="F338" s="5"/>
      <c r="G338" s="130"/>
    </row>
    <row r="339" spans="1:7" ht="27.6">
      <c r="A339" s="153" t="s">
        <v>607</v>
      </c>
      <c r="B339" s="153" t="s">
        <v>119</v>
      </c>
      <c r="C339" s="153" t="s">
        <v>118</v>
      </c>
      <c r="D339" s="153" t="s">
        <v>102</v>
      </c>
      <c r="E339" s="293" t="s">
        <v>117</v>
      </c>
      <c r="F339" s="153" t="s">
        <v>101</v>
      </c>
      <c r="G339" s="130"/>
    </row>
    <row r="340" spans="1:7">
      <c r="A340" s="18">
        <v>1</v>
      </c>
      <c r="B340" s="19" t="s">
        <v>112</v>
      </c>
      <c r="C340" s="35"/>
      <c r="D340" s="39"/>
      <c r="E340" s="290"/>
      <c r="F340" s="38"/>
      <c r="G340" s="130"/>
    </row>
    <row r="341" spans="1:7" ht="41.4">
      <c r="A341" s="18"/>
      <c r="B341" s="45" t="s">
        <v>178</v>
      </c>
      <c r="C341" s="35" t="s">
        <v>8</v>
      </c>
      <c r="D341" s="39">
        <v>7</v>
      </c>
      <c r="E341" s="288"/>
      <c r="F341" s="155">
        <f>D341*E341</f>
        <v>0</v>
      </c>
      <c r="G341" s="130"/>
    </row>
    <row r="342" spans="1:7">
      <c r="A342" s="18"/>
      <c r="B342" s="45"/>
      <c r="C342" s="35"/>
      <c r="D342" s="39"/>
      <c r="E342" s="288"/>
      <c r="F342" s="38"/>
      <c r="G342" s="130"/>
    </row>
    <row r="343" spans="1:7">
      <c r="A343" s="18">
        <f>MAX(A$339:A342)+1</f>
        <v>2</v>
      </c>
      <c r="B343" s="19" t="s">
        <v>62</v>
      </c>
      <c r="C343" s="35"/>
      <c r="D343" s="39"/>
      <c r="E343" s="288"/>
      <c r="F343" s="38"/>
      <c r="G343" s="130"/>
    </row>
    <row r="344" spans="1:7" ht="55.2">
      <c r="A344" s="18"/>
      <c r="B344" s="45" t="s">
        <v>111</v>
      </c>
      <c r="C344" s="35" t="s">
        <v>8</v>
      </c>
      <c r="D344" s="39">
        <v>50</v>
      </c>
      <c r="E344" s="288"/>
      <c r="F344" s="155">
        <f>D344*E344</f>
        <v>0</v>
      </c>
      <c r="G344" s="130"/>
    </row>
    <row r="345" spans="1:7">
      <c r="A345" s="18"/>
      <c r="B345" s="45"/>
      <c r="C345" s="35"/>
      <c r="D345" s="39"/>
      <c r="E345" s="288"/>
      <c r="F345" s="38"/>
      <c r="G345" s="130"/>
    </row>
    <row r="346" spans="1:7">
      <c r="A346" s="18">
        <f>MAX(A$339:A345)+1</f>
        <v>3</v>
      </c>
      <c r="B346" s="19" t="s">
        <v>183</v>
      </c>
      <c r="C346" s="35"/>
      <c r="D346" s="39"/>
      <c r="E346" s="288"/>
      <c r="F346" s="38"/>
      <c r="G346" s="130"/>
    </row>
    <row r="347" spans="1:7" ht="55.2">
      <c r="A347" s="18"/>
      <c r="B347" s="45" t="s">
        <v>184</v>
      </c>
      <c r="C347" s="35"/>
      <c r="D347" s="39"/>
      <c r="E347" s="288"/>
      <c r="F347" s="38"/>
      <c r="G347" s="130"/>
    </row>
    <row r="348" spans="1:7">
      <c r="A348" s="18"/>
      <c r="B348" s="45" t="s">
        <v>153</v>
      </c>
      <c r="C348" s="35"/>
      <c r="D348" s="39"/>
      <c r="E348" s="288"/>
      <c r="F348" s="38"/>
      <c r="G348" s="130"/>
    </row>
    <row r="349" spans="1:7">
      <c r="A349" s="18"/>
      <c r="B349" s="45" t="s">
        <v>154</v>
      </c>
      <c r="C349" s="35" t="s">
        <v>6</v>
      </c>
      <c r="D349" s="39">
        <v>2</v>
      </c>
      <c r="E349" s="288"/>
      <c r="F349" s="155">
        <f>D349*E349</f>
        <v>0</v>
      </c>
      <c r="G349" s="130"/>
    </row>
    <row r="350" spans="1:7">
      <c r="A350" s="18"/>
      <c r="B350" s="45" t="s">
        <v>155</v>
      </c>
      <c r="C350" s="35" t="s">
        <v>6</v>
      </c>
      <c r="D350" s="39">
        <v>2</v>
      </c>
      <c r="E350" s="288"/>
      <c r="F350" s="155">
        <f>D350*E350</f>
        <v>0</v>
      </c>
      <c r="G350" s="130"/>
    </row>
    <row r="351" spans="1:7">
      <c r="A351" s="42"/>
      <c r="B351" s="249" t="s">
        <v>589</v>
      </c>
      <c r="C351" s="35" t="s">
        <v>6</v>
      </c>
      <c r="D351" s="39">
        <v>1</v>
      </c>
      <c r="E351" s="288"/>
      <c r="F351" s="155">
        <f>D351*E351</f>
        <v>0</v>
      </c>
      <c r="G351" s="130"/>
    </row>
    <row r="352" spans="1:7">
      <c r="A352" s="18"/>
      <c r="B352" s="45"/>
      <c r="C352" s="35"/>
      <c r="D352" s="39"/>
      <c r="E352" s="288"/>
      <c r="F352" s="38"/>
      <c r="G352" s="130"/>
    </row>
    <row r="353" spans="1:7">
      <c r="A353" s="18">
        <f>MAX(A$339:A352)+1</f>
        <v>4</v>
      </c>
      <c r="B353" s="19" t="s">
        <v>179</v>
      </c>
      <c r="C353" s="35"/>
      <c r="D353" s="39"/>
      <c r="E353" s="288"/>
      <c r="F353" s="38"/>
      <c r="G353" s="130"/>
    </row>
    <row r="354" spans="1:7" ht="41.4">
      <c r="A354" s="18"/>
      <c r="B354" s="45" t="s">
        <v>182</v>
      </c>
      <c r="C354" s="35"/>
      <c r="D354" s="39"/>
      <c r="E354" s="288"/>
      <c r="F354" s="38"/>
      <c r="G354" s="130"/>
    </row>
    <row r="355" spans="1:7">
      <c r="A355" s="18"/>
      <c r="B355" s="45" t="s">
        <v>180</v>
      </c>
      <c r="C355" s="35" t="s">
        <v>105</v>
      </c>
      <c r="D355" s="39">
        <v>70</v>
      </c>
      <c r="E355" s="288"/>
      <c r="F355" s="155">
        <f>D355*E355</f>
        <v>0</v>
      </c>
      <c r="G355" s="130"/>
    </row>
    <row r="356" spans="1:7">
      <c r="A356" s="42"/>
      <c r="B356" s="249" t="s">
        <v>181</v>
      </c>
      <c r="C356" s="35" t="s">
        <v>105</v>
      </c>
      <c r="D356" s="39">
        <v>90</v>
      </c>
      <c r="E356" s="288"/>
      <c r="F356" s="155">
        <f>D356*E356</f>
        <v>0</v>
      </c>
      <c r="G356" s="130"/>
    </row>
    <row r="357" spans="1:7">
      <c r="A357" s="42"/>
      <c r="B357" s="249"/>
      <c r="C357" s="35"/>
      <c r="D357" s="39"/>
      <c r="E357" s="290"/>
      <c r="F357" s="38"/>
      <c r="G357" s="130"/>
    </row>
    <row r="358" spans="1:7" s="152" customFormat="1" ht="15.6">
      <c r="A358" s="53" t="s">
        <v>61</v>
      </c>
      <c r="B358" s="56" t="s">
        <v>41</v>
      </c>
      <c r="C358" s="57"/>
      <c r="D358" s="58"/>
      <c r="E358" s="308"/>
      <c r="F358" s="86">
        <f>SUM(F341:F357)</f>
        <v>0</v>
      </c>
      <c r="G358" s="151"/>
    </row>
    <row r="359" spans="1:7" s="150" customFormat="1" ht="27.6">
      <c r="E359" s="296"/>
    </row>
    <row r="360" spans="1:7" s="152" customFormat="1" ht="15.6">
      <c r="A360" s="250" t="s">
        <v>63</v>
      </c>
      <c r="B360" s="61" t="s">
        <v>42</v>
      </c>
      <c r="C360" s="62"/>
      <c r="D360" s="63"/>
      <c r="E360" s="307"/>
      <c r="F360" s="65"/>
      <c r="G360" s="151"/>
    </row>
    <row r="361" spans="1:7" ht="72">
      <c r="A361" s="42"/>
      <c r="B361" s="72" t="s">
        <v>613</v>
      </c>
      <c r="C361" s="28"/>
      <c r="D361" s="23"/>
      <c r="E361" s="309"/>
      <c r="F361" s="251"/>
    </row>
    <row r="362" spans="1:7" s="154" customFormat="1">
      <c r="E362" s="310"/>
    </row>
    <row r="363" spans="1:7" ht="27.6">
      <c r="A363" s="153" t="s">
        <v>607</v>
      </c>
      <c r="B363" s="153" t="s">
        <v>119</v>
      </c>
      <c r="C363" s="153" t="s">
        <v>118</v>
      </c>
      <c r="D363" s="153" t="s">
        <v>102</v>
      </c>
      <c r="E363" s="293" t="s">
        <v>117</v>
      </c>
      <c r="F363" s="153" t="s">
        <v>101</v>
      </c>
    </row>
    <row r="364" spans="1:7">
      <c r="A364" s="42">
        <v>1</v>
      </c>
      <c r="B364" s="168" t="s">
        <v>591</v>
      </c>
      <c r="C364" s="28"/>
      <c r="D364" s="3"/>
      <c r="E364" s="289"/>
      <c r="F364" s="251"/>
    </row>
    <row r="365" spans="1:7" ht="69">
      <c r="A365" s="42"/>
      <c r="B365" s="252" t="s">
        <v>590</v>
      </c>
      <c r="C365" s="28"/>
      <c r="D365" s="3"/>
      <c r="E365" s="289"/>
      <c r="F365" s="251"/>
    </row>
    <row r="366" spans="1:7">
      <c r="A366" s="42"/>
      <c r="B366" s="253" t="s">
        <v>136</v>
      </c>
      <c r="C366" s="28" t="s">
        <v>6</v>
      </c>
      <c r="D366" s="3">
        <v>7</v>
      </c>
      <c r="E366" s="289"/>
      <c r="F366" s="155">
        <f>D366*E366</f>
        <v>0</v>
      </c>
    </row>
    <row r="367" spans="1:7">
      <c r="A367" s="42"/>
      <c r="B367" s="10"/>
      <c r="C367" s="28"/>
      <c r="D367" s="3"/>
      <c r="E367" s="289"/>
      <c r="F367" s="5"/>
    </row>
    <row r="368" spans="1:7">
      <c r="A368" s="42">
        <f>MAX(A$364:A367)+1</f>
        <v>2</v>
      </c>
      <c r="B368" s="168" t="s">
        <v>185</v>
      </c>
      <c r="C368" s="28"/>
      <c r="D368" s="3"/>
      <c r="E368" s="289"/>
      <c r="F368" s="251"/>
    </row>
    <row r="369" spans="1:7" ht="41.4">
      <c r="A369" s="42"/>
      <c r="B369" s="252" t="s">
        <v>592</v>
      </c>
      <c r="C369" s="28"/>
      <c r="D369" s="3"/>
      <c r="E369" s="289"/>
      <c r="F369" s="251"/>
    </row>
    <row r="370" spans="1:7">
      <c r="A370" s="42"/>
      <c r="B370" s="254"/>
      <c r="C370" s="28" t="s">
        <v>6</v>
      </c>
      <c r="D370" s="3">
        <v>2</v>
      </c>
      <c r="E370" s="289"/>
      <c r="F370" s="155">
        <f>D370*E370</f>
        <v>0</v>
      </c>
    </row>
    <row r="371" spans="1:7" s="152" customFormat="1" ht="15.6">
      <c r="A371" s="255" t="s">
        <v>63</v>
      </c>
      <c r="B371" s="56" t="s">
        <v>64</v>
      </c>
      <c r="C371" s="57"/>
      <c r="D371" s="256"/>
      <c r="E371" s="311"/>
      <c r="F371" s="86">
        <f>SUM(F365:F370)</f>
        <v>0</v>
      </c>
      <c r="G371" s="151"/>
    </row>
    <row r="372" spans="1:7" s="150" customFormat="1" ht="27.6">
      <c r="E372" s="296"/>
    </row>
    <row r="373" spans="1:7" s="152" customFormat="1" ht="15.6">
      <c r="A373" s="250" t="s">
        <v>65</v>
      </c>
      <c r="B373" s="61" t="s">
        <v>67</v>
      </c>
      <c r="C373" s="62"/>
      <c r="D373" s="257"/>
      <c r="E373" s="312"/>
      <c r="F373" s="65"/>
      <c r="G373" s="151"/>
    </row>
    <row r="374" spans="1:7">
      <c r="A374" s="153"/>
      <c r="B374" s="153"/>
      <c r="C374" s="153"/>
      <c r="D374" s="153"/>
      <c r="E374" s="293"/>
      <c r="F374" s="153"/>
    </row>
    <row r="375" spans="1:7" ht="27.6">
      <c r="A375" s="153" t="s">
        <v>607</v>
      </c>
      <c r="B375" s="153" t="s">
        <v>119</v>
      </c>
      <c r="C375" s="153" t="s">
        <v>118</v>
      </c>
      <c r="D375" s="153" t="s">
        <v>102</v>
      </c>
      <c r="E375" s="293" t="s">
        <v>117</v>
      </c>
      <c r="F375" s="153" t="s">
        <v>101</v>
      </c>
    </row>
    <row r="376" spans="1:7">
      <c r="A376" s="42">
        <v>1</v>
      </c>
      <c r="B376" s="258" t="s">
        <v>186</v>
      </c>
      <c r="C376" s="259"/>
      <c r="D376" s="260"/>
      <c r="E376" s="313"/>
      <c r="F376" s="261"/>
    </row>
    <row r="377" spans="1:7" ht="27.6">
      <c r="A377" s="42"/>
      <c r="B377" s="253" t="s">
        <v>593</v>
      </c>
      <c r="C377" s="259"/>
      <c r="D377" s="260"/>
      <c r="E377" s="313"/>
      <c r="F377" s="261"/>
    </row>
    <row r="378" spans="1:7">
      <c r="A378" s="42"/>
      <c r="B378" s="15" t="s">
        <v>187</v>
      </c>
      <c r="C378" s="262" t="s">
        <v>6</v>
      </c>
      <c r="D378" s="3">
        <v>1</v>
      </c>
      <c r="E378" s="288"/>
      <c r="F378" s="155">
        <f>D378*E378</f>
        <v>0</v>
      </c>
    </row>
    <row r="379" spans="1:7">
      <c r="A379" s="263"/>
      <c r="B379" s="15"/>
      <c r="C379" s="2"/>
      <c r="D379" s="3"/>
      <c r="E379" s="289"/>
      <c r="F379" s="5"/>
    </row>
    <row r="380" spans="1:7" s="152" customFormat="1" ht="15.6">
      <c r="A380" s="255" t="s">
        <v>65</v>
      </c>
      <c r="B380" s="56" t="s">
        <v>68</v>
      </c>
      <c r="C380" s="57"/>
      <c r="D380" s="256"/>
      <c r="E380" s="311"/>
      <c r="F380" s="86">
        <f>SUM(F378)</f>
        <v>0</v>
      </c>
      <c r="G380" s="151"/>
    </row>
    <row r="381" spans="1:7" s="150" customFormat="1" ht="27.6">
      <c r="E381" s="296"/>
    </row>
    <row r="382" spans="1:7" s="152" customFormat="1" ht="15.6">
      <c r="A382" s="250" t="s">
        <v>69</v>
      </c>
      <c r="B382" s="61" t="s">
        <v>90</v>
      </c>
      <c r="C382" s="62"/>
      <c r="D382" s="63"/>
      <c r="E382" s="307"/>
      <c r="F382" s="65"/>
      <c r="G382" s="151"/>
    </row>
    <row r="383" spans="1:7">
      <c r="A383" s="153"/>
      <c r="B383" s="153"/>
      <c r="C383" s="153"/>
      <c r="D383" s="153"/>
      <c r="E383" s="293"/>
      <c r="F383" s="153"/>
    </row>
    <row r="384" spans="1:7" ht="27.6">
      <c r="A384" s="153" t="s">
        <v>607</v>
      </c>
      <c r="B384" s="153" t="s">
        <v>119</v>
      </c>
      <c r="C384" s="153" t="s">
        <v>118</v>
      </c>
      <c r="D384" s="153" t="s">
        <v>102</v>
      </c>
      <c r="E384" s="293" t="s">
        <v>117</v>
      </c>
      <c r="F384" s="153" t="s">
        <v>101</v>
      </c>
    </row>
    <row r="385" spans="1:7">
      <c r="A385" s="18">
        <v>1</v>
      </c>
      <c r="B385" s="36" t="s">
        <v>188</v>
      </c>
      <c r="C385" s="35"/>
      <c r="D385" s="39"/>
      <c r="E385" s="290"/>
      <c r="F385" s="38"/>
    </row>
    <row r="386" spans="1:7" ht="69">
      <c r="A386" s="246"/>
      <c r="B386" s="45" t="s">
        <v>656</v>
      </c>
      <c r="C386" s="244"/>
      <c r="D386" s="244"/>
      <c r="E386" s="314"/>
      <c r="F386" s="244"/>
    </row>
    <row r="387" spans="1:7">
      <c r="A387" s="246"/>
      <c r="B387" s="231" t="s">
        <v>113</v>
      </c>
      <c r="C387" s="35" t="s">
        <v>5</v>
      </c>
      <c r="D387" s="39">
        <v>80</v>
      </c>
      <c r="E387" s="288"/>
      <c r="F387" s="155">
        <f>D387*E387</f>
        <v>0</v>
      </c>
    </row>
    <row r="388" spans="1:7">
      <c r="A388" s="1"/>
      <c r="B388" s="264"/>
      <c r="C388" s="32"/>
      <c r="D388" s="33"/>
      <c r="E388" s="288"/>
      <c r="F388" s="204"/>
    </row>
    <row r="389" spans="1:7">
      <c r="A389" s="18">
        <v>2</v>
      </c>
      <c r="B389" s="36" t="s">
        <v>189</v>
      </c>
      <c r="C389" s="35"/>
      <c r="D389" s="39"/>
      <c r="E389" s="288"/>
      <c r="F389" s="38"/>
    </row>
    <row r="390" spans="1:7" ht="41.4">
      <c r="A390" s="246"/>
      <c r="B390" s="45" t="s">
        <v>190</v>
      </c>
      <c r="C390" s="244"/>
      <c r="D390" s="244"/>
      <c r="E390" s="288"/>
      <c r="F390" s="244"/>
    </row>
    <row r="391" spans="1:7">
      <c r="A391" s="246"/>
      <c r="B391" s="231" t="s">
        <v>191</v>
      </c>
      <c r="C391" s="35" t="s">
        <v>5</v>
      </c>
      <c r="D391" s="39">
        <v>60</v>
      </c>
      <c r="E391" s="288"/>
      <c r="F391" s="155">
        <f>D391*E391</f>
        <v>0</v>
      </c>
    </row>
    <row r="392" spans="1:7">
      <c r="A392" s="1"/>
      <c r="B392" s="231" t="s">
        <v>192</v>
      </c>
      <c r="C392" s="35" t="s">
        <v>5</v>
      </c>
      <c r="D392" s="39">
        <v>20</v>
      </c>
      <c r="E392" s="288"/>
      <c r="F392" s="155">
        <f>D392*E392</f>
        <v>0</v>
      </c>
    </row>
    <row r="393" spans="1:7">
      <c r="A393" s="1"/>
      <c r="B393" s="264"/>
      <c r="C393" s="32"/>
      <c r="D393" s="33"/>
      <c r="E393" s="203"/>
      <c r="F393" s="204"/>
    </row>
    <row r="394" spans="1:7" s="152" customFormat="1" ht="15.6">
      <c r="A394" s="255" t="s">
        <v>69</v>
      </c>
      <c r="B394" s="265" t="s">
        <v>91</v>
      </c>
      <c r="C394" s="266"/>
      <c r="D394" s="266"/>
      <c r="E394" s="266"/>
      <c r="F394" s="86">
        <f>SUM(F386:F392)</f>
        <v>0</v>
      </c>
      <c r="G394" s="151"/>
    </row>
    <row r="395" spans="1:7" s="150" customFormat="1" ht="27.6"/>
    <row r="396" spans="1:7" s="152" customFormat="1" ht="15.6">
      <c r="A396" s="250" t="s">
        <v>605</v>
      </c>
      <c r="B396" s="61" t="s">
        <v>44</v>
      </c>
      <c r="C396" s="62"/>
      <c r="D396" s="63"/>
      <c r="E396" s="64"/>
      <c r="F396" s="65"/>
      <c r="G396" s="151"/>
    </row>
    <row r="397" spans="1:7">
      <c r="A397" s="47"/>
      <c r="B397" s="267" t="s">
        <v>109</v>
      </c>
      <c r="C397" s="2"/>
      <c r="D397" s="3"/>
      <c r="E397" s="4"/>
      <c r="F397" s="5"/>
    </row>
    <row r="398" spans="1:7" ht="27.6">
      <c r="A398" s="48"/>
      <c r="B398" s="154" t="s">
        <v>110</v>
      </c>
      <c r="C398" s="2"/>
      <c r="D398" s="3"/>
      <c r="E398" s="4"/>
      <c r="F398" s="5"/>
    </row>
    <row r="399" spans="1:7">
      <c r="A399" s="48"/>
      <c r="B399" s="268" t="s">
        <v>657</v>
      </c>
      <c r="C399" s="154"/>
      <c r="D399" s="39"/>
      <c r="E399" s="40"/>
      <c r="F399" s="38"/>
    </row>
    <row r="400" spans="1:7" s="154" customFormat="1">
      <c r="B400" s="268"/>
    </row>
    <row r="401" spans="1:7" ht="27.6">
      <c r="A401" s="153" t="s">
        <v>607</v>
      </c>
      <c r="B401" s="153" t="s">
        <v>119</v>
      </c>
      <c r="C401" s="153" t="s">
        <v>118</v>
      </c>
      <c r="D401" s="153" t="s">
        <v>102</v>
      </c>
      <c r="E401" s="293" t="s">
        <v>117</v>
      </c>
      <c r="F401" s="153" t="s">
        <v>101</v>
      </c>
    </row>
    <row r="402" spans="1:7">
      <c r="A402" s="18">
        <v>1</v>
      </c>
      <c r="B402" s="267" t="s">
        <v>200</v>
      </c>
      <c r="C402" s="154"/>
      <c r="D402" s="39"/>
      <c r="E402" s="290"/>
      <c r="F402" s="38"/>
    </row>
    <row r="403" spans="1:7" ht="41.4">
      <c r="A403" s="18"/>
      <c r="B403" s="154" t="s">
        <v>199</v>
      </c>
      <c r="C403" s="154"/>
      <c r="D403" s="39"/>
      <c r="E403" s="290"/>
      <c r="F403" s="38"/>
    </row>
    <row r="404" spans="1:7">
      <c r="A404" s="242"/>
      <c r="B404" s="268"/>
      <c r="C404" s="154" t="s">
        <v>105</v>
      </c>
      <c r="D404" s="39">
        <v>30</v>
      </c>
      <c r="E404" s="288"/>
      <c r="F404" s="155">
        <f>D404*E404</f>
        <v>0</v>
      </c>
    </row>
    <row r="405" spans="1:7">
      <c r="A405" s="246"/>
      <c r="B405" s="154"/>
      <c r="C405" s="154"/>
      <c r="D405" s="39"/>
      <c r="E405" s="288"/>
      <c r="F405" s="38">
        <f t="shared" ref="F405:F407" si="2">(D405*E405)</f>
        <v>0</v>
      </c>
    </row>
    <row r="406" spans="1:7">
      <c r="A406" s="18">
        <v>2</v>
      </c>
      <c r="B406" s="267" t="s">
        <v>201</v>
      </c>
      <c r="C406" s="154"/>
      <c r="D406" s="39"/>
      <c r="E406" s="288"/>
      <c r="F406" s="38">
        <f t="shared" si="2"/>
        <v>0</v>
      </c>
    </row>
    <row r="407" spans="1:7" ht="27.6">
      <c r="A407" s="18"/>
      <c r="B407" s="154" t="s">
        <v>202</v>
      </c>
      <c r="C407" s="154"/>
      <c r="D407" s="39"/>
      <c r="E407" s="288"/>
      <c r="F407" s="38">
        <f t="shared" si="2"/>
        <v>0</v>
      </c>
    </row>
    <row r="408" spans="1:7">
      <c r="A408" s="18"/>
      <c r="B408" s="154" t="s">
        <v>203</v>
      </c>
      <c r="C408" s="154" t="s">
        <v>26</v>
      </c>
      <c r="D408" s="39">
        <v>1</v>
      </c>
      <c r="E408" s="288"/>
      <c r="F408" s="155">
        <f>D408*E408</f>
        <v>0</v>
      </c>
    </row>
    <row r="409" spans="1:7">
      <c r="A409" s="18"/>
      <c r="B409" s="45"/>
      <c r="C409" s="35"/>
      <c r="D409" s="39"/>
      <c r="E409" s="290"/>
      <c r="F409" s="38"/>
    </row>
    <row r="410" spans="1:7" s="152" customFormat="1" ht="15.6">
      <c r="A410" s="255" t="s">
        <v>605</v>
      </c>
      <c r="B410" s="56" t="s">
        <v>71</v>
      </c>
      <c r="C410" s="57"/>
      <c r="D410" s="58"/>
      <c r="E410" s="308"/>
      <c r="F410" s="86">
        <f>SUM(F402:F408)</f>
        <v>0</v>
      </c>
      <c r="G410" s="151"/>
    </row>
    <row r="411" spans="1:7" s="150" customFormat="1" ht="27.6">
      <c r="B411" s="269"/>
      <c r="E411" s="296"/>
    </row>
    <row r="412" spans="1:7" s="152" customFormat="1" ht="15.6">
      <c r="A412" s="250" t="s">
        <v>70</v>
      </c>
      <c r="B412" s="270" t="s">
        <v>92</v>
      </c>
      <c r="C412" s="62"/>
      <c r="D412" s="63"/>
      <c r="E412" s="307"/>
      <c r="F412" s="65"/>
      <c r="G412" s="151"/>
    </row>
    <row r="413" spans="1:7">
      <c r="A413" s="153"/>
      <c r="B413" s="153"/>
      <c r="C413" s="153"/>
      <c r="D413" s="153"/>
      <c r="E413" s="293"/>
      <c r="F413" s="153"/>
    </row>
    <row r="414" spans="1:7" ht="27.6">
      <c r="A414" s="153" t="s">
        <v>607</v>
      </c>
      <c r="B414" s="153" t="s">
        <v>119</v>
      </c>
      <c r="C414" s="153" t="s">
        <v>118</v>
      </c>
      <c r="D414" s="153" t="s">
        <v>102</v>
      </c>
      <c r="E414" s="293" t="s">
        <v>117</v>
      </c>
      <c r="F414" s="153" t="s">
        <v>101</v>
      </c>
    </row>
    <row r="415" spans="1:7">
      <c r="A415" s="271" t="s">
        <v>13</v>
      </c>
      <c r="B415" s="26" t="s">
        <v>205</v>
      </c>
      <c r="C415" s="2"/>
      <c r="D415" s="3"/>
      <c r="E415" s="289"/>
      <c r="F415" s="5"/>
    </row>
    <row r="416" spans="1:7" ht="69">
      <c r="A416" s="271"/>
      <c r="B416" s="10" t="s">
        <v>599</v>
      </c>
      <c r="C416" s="2" t="s">
        <v>5</v>
      </c>
      <c r="D416" s="3">
        <v>60</v>
      </c>
      <c r="E416" s="288"/>
      <c r="F416" s="155">
        <f>D416*E416</f>
        <v>0</v>
      </c>
    </row>
    <row r="417" spans="1:7">
      <c r="A417" s="1"/>
      <c r="B417" s="272"/>
      <c r="C417" s="2"/>
      <c r="D417" s="3"/>
      <c r="E417" s="288"/>
      <c r="F417" s="5"/>
    </row>
    <row r="418" spans="1:7">
      <c r="A418" s="271" t="s">
        <v>15</v>
      </c>
      <c r="B418" s="26" t="s">
        <v>594</v>
      </c>
      <c r="C418" s="2"/>
      <c r="D418" s="3"/>
      <c r="E418" s="288"/>
      <c r="F418" s="5"/>
    </row>
    <row r="419" spans="1:7" ht="69">
      <c r="A419" s="271"/>
      <c r="B419" s="10" t="s">
        <v>600</v>
      </c>
      <c r="C419" s="2" t="s">
        <v>528</v>
      </c>
      <c r="D419" s="3">
        <v>20</v>
      </c>
      <c r="E419" s="288"/>
      <c r="F419" s="155">
        <f>D419*E419</f>
        <v>0</v>
      </c>
    </row>
    <row r="420" spans="1:7">
      <c r="A420" s="271"/>
      <c r="B420" s="26"/>
      <c r="C420" s="2"/>
      <c r="D420" s="3"/>
      <c r="E420" s="289"/>
      <c r="F420" s="5"/>
    </row>
    <row r="421" spans="1:7" s="152" customFormat="1" ht="15.6">
      <c r="A421" s="255" t="s">
        <v>70</v>
      </c>
      <c r="B421" s="56" t="s">
        <v>93</v>
      </c>
      <c r="C421" s="57"/>
      <c r="D421" s="58"/>
      <c r="E421" s="308"/>
      <c r="F421" s="86">
        <f>SUM(F416:F419)</f>
        <v>0</v>
      </c>
      <c r="G421" s="151"/>
    </row>
    <row r="422" spans="1:7" s="150" customFormat="1" ht="27.6">
      <c r="B422" s="269"/>
      <c r="E422" s="296"/>
    </row>
    <row r="423" spans="1:7" s="152" customFormat="1" ht="15.6">
      <c r="A423" s="250" t="s">
        <v>43</v>
      </c>
      <c r="B423" s="270" t="s">
        <v>529</v>
      </c>
      <c r="C423" s="62"/>
      <c r="D423" s="63"/>
      <c r="E423" s="307"/>
      <c r="F423" s="65"/>
      <c r="G423" s="151"/>
    </row>
    <row r="424" spans="1:7" ht="86.4">
      <c r="A424" s="1"/>
      <c r="B424" s="51" t="s">
        <v>614</v>
      </c>
      <c r="C424" s="2"/>
      <c r="D424" s="3"/>
      <c r="E424" s="289"/>
      <c r="F424" s="5"/>
    </row>
    <row r="425" spans="1:7" ht="14.4">
      <c r="A425" s="1"/>
      <c r="B425" s="51"/>
      <c r="C425" s="2"/>
      <c r="D425" s="3"/>
      <c r="E425" s="289"/>
      <c r="F425" s="5"/>
    </row>
    <row r="426" spans="1:7" ht="27.6">
      <c r="A426" s="153" t="s">
        <v>607</v>
      </c>
      <c r="B426" s="153" t="s">
        <v>119</v>
      </c>
      <c r="C426" s="153" t="s">
        <v>118</v>
      </c>
      <c r="D426" s="153" t="s">
        <v>102</v>
      </c>
      <c r="E426" s="293" t="s">
        <v>117</v>
      </c>
      <c r="F426" s="153" t="s">
        <v>101</v>
      </c>
    </row>
    <row r="427" spans="1:7">
      <c r="A427" s="271" t="s">
        <v>13</v>
      </c>
      <c r="B427" s="26" t="s">
        <v>595</v>
      </c>
      <c r="C427" s="2"/>
      <c r="D427" s="3"/>
      <c r="E427" s="289"/>
      <c r="F427" s="5"/>
    </row>
    <row r="428" spans="1:7" ht="276">
      <c r="A428" s="271"/>
      <c r="B428" s="154" t="s">
        <v>601</v>
      </c>
      <c r="C428" s="2"/>
      <c r="D428" s="3"/>
      <c r="E428" s="289"/>
      <c r="F428" s="5"/>
    </row>
    <row r="429" spans="1:7">
      <c r="A429" s="271"/>
      <c r="B429" s="15"/>
      <c r="C429" s="2" t="s">
        <v>10</v>
      </c>
      <c r="D429" s="3">
        <v>2</v>
      </c>
      <c r="E429" s="288"/>
      <c r="F429" s="155">
        <f>D429*E429</f>
        <v>0</v>
      </c>
    </row>
    <row r="430" spans="1:7">
      <c r="A430" s="271"/>
      <c r="B430" s="26"/>
      <c r="C430" s="2"/>
      <c r="D430" s="3"/>
      <c r="E430" s="4"/>
      <c r="F430" s="5"/>
    </row>
    <row r="431" spans="1:7" s="152" customFormat="1" ht="15.6">
      <c r="A431" s="255" t="s">
        <v>43</v>
      </c>
      <c r="B431" s="56" t="s">
        <v>529</v>
      </c>
      <c r="C431" s="57"/>
      <c r="D431" s="58"/>
      <c r="E431" s="59"/>
      <c r="F431" s="86">
        <f>SUM(F429)</f>
        <v>0</v>
      </c>
      <c r="G431" s="151"/>
    </row>
    <row r="432" spans="1:7" s="150" customFormat="1" ht="27.6"/>
    <row r="433" spans="1:7" s="129" customFormat="1" ht="15.6">
      <c r="A433" s="273"/>
      <c r="B433" s="274" t="s">
        <v>204</v>
      </c>
      <c r="C433" s="275"/>
      <c r="D433" s="275"/>
      <c r="E433" s="275"/>
      <c r="F433" s="276"/>
      <c r="G433" s="128"/>
    </row>
    <row r="434" spans="1:7" s="129" customFormat="1">
      <c r="A434" s="77" t="s">
        <v>11</v>
      </c>
      <c r="B434" s="277" t="s">
        <v>17</v>
      </c>
      <c r="C434" s="78"/>
      <c r="D434" s="79"/>
      <c r="E434" s="79"/>
      <c r="F434" s="80">
        <f>F167</f>
        <v>0</v>
      </c>
      <c r="G434" s="128"/>
    </row>
    <row r="435" spans="1:7" s="129" customFormat="1">
      <c r="A435" s="81" t="s">
        <v>9</v>
      </c>
      <c r="B435" s="277" t="s">
        <v>72</v>
      </c>
      <c r="C435" s="82"/>
      <c r="D435" s="83"/>
      <c r="E435" s="84"/>
      <c r="F435" s="85">
        <f>F181</f>
        <v>0</v>
      </c>
      <c r="G435" s="128"/>
    </row>
    <row r="436" spans="1:7" s="129" customFormat="1">
      <c r="A436" s="81" t="s">
        <v>12</v>
      </c>
      <c r="B436" s="277" t="s">
        <v>40</v>
      </c>
      <c r="C436" s="278"/>
      <c r="D436" s="277"/>
      <c r="E436" s="279"/>
      <c r="F436" s="85">
        <f>F229</f>
        <v>0</v>
      </c>
      <c r="G436" s="128"/>
    </row>
    <row r="437" spans="1:7" s="129" customFormat="1">
      <c r="A437" s="280" t="s">
        <v>53</v>
      </c>
      <c r="B437" s="277" t="s">
        <v>103</v>
      </c>
      <c r="C437" s="278"/>
      <c r="D437" s="281"/>
      <c r="E437" s="282"/>
      <c r="F437" s="85">
        <f>F253</f>
        <v>0</v>
      </c>
      <c r="G437" s="128"/>
    </row>
    <row r="438" spans="1:7" s="129" customFormat="1">
      <c r="A438" s="280" t="s">
        <v>54</v>
      </c>
      <c r="B438" s="277" t="s">
        <v>193</v>
      </c>
      <c r="C438" s="278"/>
      <c r="D438" s="281"/>
      <c r="E438" s="282"/>
      <c r="F438" s="85">
        <f>F273</f>
        <v>0</v>
      </c>
      <c r="G438" s="128"/>
    </row>
    <row r="439" spans="1:7" s="129" customFormat="1">
      <c r="A439" s="81" t="s">
        <v>56</v>
      </c>
      <c r="B439" s="277" t="s">
        <v>73</v>
      </c>
      <c r="C439" s="82"/>
      <c r="D439" s="83"/>
      <c r="E439" s="84"/>
      <c r="F439" s="85">
        <f>F285</f>
        <v>0</v>
      </c>
      <c r="G439" s="128"/>
    </row>
    <row r="440" spans="1:7" s="129" customFormat="1">
      <c r="A440" s="81" t="s">
        <v>58</v>
      </c>
      <c r="B440" s="277" t="s">
        <v>74</v>
      </c>
      <c r="C440" s="278"/>
      <c r="D440" s="281"/>
      <c r="E440" s="282"/>
      <c r="F440" s="85">
        <f>F303</f>
        <v>0</v>
      </c>
      <c r="G440" s="128"/>
    </row>
    <row r="441" spans="1:7" s="129" customFormat="1">
      <c r="A441" s="81" t="s">
        <v>59</v>
      </c>
      <c r="B441" s="277" t="s">
        <v>75</v>
      </c>
      <c r="C441" s="278"/>
      <c r="D441" s="281"/>
      <c r="E441" s="282"/>
      <c r="F441" s="85">
        <f>F334</f>
        <v>0</v>
      </c>
      <c r="G441" s="128"/>
    </row>
    <row r="442" spans="1:7" s="129" customFormat="1">
      <c r="A442" s="81" t="s">
        <v>61</v>
      </c>
      <c r="B442" s="277" t="s">
        <v>41</v>
      </c>
      <c r="C442" s="278"/>
      <c r="D442" s="281"/>
      <c r="E442" s="282"/>
      <c r="F442" s="85">
        <f>F358</f>
        <v>0</v>
      </c>
      <c r="G442" s="128"/>
    </row>
    <row r="443" spans="1:7" s="129" customFormat="1">
      <c r="A443" s="283" t="s">
        <v>63</v>
      </c>
      <c r="B443" s="277" t="s">
        <v>42</v>
      </c>
      <c r="C443" s="278"/>
      <c r="D443" s="281"/>
      <c r="E443" s="282"/>
      <c r="F443" s="85">
        <f>F371</f>
        <v>0</v>
      </c>
      <c r="G443" s="128"/>
    </row>
    <row r="444" spans="1:7" s="129" customFormat="1">
      <c r="A444" s="283" t="s">
        <v>65</v>
      </c>
      <c r="B444" s="277" t="s">
        <v>76</v>
      </c>
      <c r="C444" s="82"/>
      <c r="D444" s="83"/>
      <c r="E444" s="84"/>
      <c r="F444" s="85">
        <f>F380</f>
        <v>0</v>
      </c>
      <c r="G444" s="128"/>
    </row>
    <row r="445" spans="1:7" s="129" customFormat="1">
      <c r="A445" s="283" t="s">
        <v>69</v>
      </c>
      <c r="B445" s="277" t="s">
        <v>90</v>
      </c>
      <c r="C445" s="82"/>
      <c r="D445" s="83"/>
      <c r="E445" s="84"/>
      <c r="F445" s="85">
        <f>F394</f>
        <v>0</v>
      </c>
      <c r="G445" s="128"/>
    </row>
    <row r="446" spans="1:7" s="129" customFormat="1">
      <c r="A446" s="283" t="s">
        <v>605</v>
      </c>
      <c r="B446" s="277" t="s">
        <v>77</v>
      </c>
      <c r="C446" s="82"/>
      <c r="D446" s="83"/>
      <c r="E446" s="84"/>
      <c r="F446" s="85">
        <f>F410</f>
        <v>0</v>
      </c>
      <c r="G446" s="128"/>
    </row>
    <row r="447" spans="1:7" s="129" customFormat="1">
      <c r="A447" s="283" t="s">
        <v>70</v>
      </c>
      <c r="B447" s="277" t="s">
        <v>92</v>
      </c>
      <c r="C447" s="82"/>
      <c r="D447" s="83"/>
      <c r="E447" s="84"/>
      <c r="F447" s="85">
        <f>F421</f>
        <v>0</v>
      </c>
      <c r="G447" s="128"/>
    </row>
    <row r="448" spans="1:7" s="129" customFormat="1">
      <c r="A448" s="283" t="s">
        <v>43</v>
      </c>
      <c r="B448" s="284" t="s">
        <v>529</v>
      </c>
      <c r="C448" s="82"/>
      <c r="D448" s="83"/>
      <c r="E448" s="84"/>
      <c r="F448" s="85">
        <f>F431</f>
        <v>0</v>
      </c>
      <c r="G448" s="128"/>
    </row>
    <row r="449" spans="1:6" ht="15.6">
      <c r="A449" s="285" t="s">
        <v>666</v>
      </c>
      <c r="B449" s="285"/>
      <c r="C449" s="285"/>
      <c r="D449" s="285"/>
      <c r="E449" s="286">
        <f>SUM(F434:F448)</f>
        <v>0</v>
      </c>
      <c r="F449" s="286"/>
    </row>
    <row r="450" spans="1:6">
      <c r="D450" s="136"/>
      <c r="E450" s="137"/>
    </row>
    <row r="451" spans="1:6">
      <c r="D451" s="136"/>
      <c r="E451" s="137"/>
    </row>
    <row r="452" spans="1:6">
      <c r="D452" s="136"/>
      <c r="E452" s="137"/>
    </row>
    <row r="453" spans="1:6">
      <c r="D453" s="136"/>
      <c r="E453" s="137"/>
    </row>
    <row r="454" spans="1:6">
      <c r="D454" s="136"/>
      <c r="E454" s="137"/>
    </row>
    <row r="455" spans="1:6">
      <c r="D455" s="136"/>
      <c r="E455" s="137"/>
    </row>
    <row r="456" spans="1:6">
      <c r="D456" s="136"/>
      <c r="E456" s="137"/>
    </row>
    <row r="457" spans="1:6">
      <c r="D457" s="136"/>
      <c r="E457" s="137"/>
    </row>
    <row r="458" spans="1:6">
      <c r="D458" s="136"/>
      <c r="E458" s="137"/>
    </row>
    <row r="459" spans="1:6">
      <c r="D459" s="136"/>
      <c r="E459" s="137"/>
    </row>
    <row r="460" spans="1:6">
      <c r="D460" s="136"/>
      <c r="E460" s="137"/>
    </row>
    <row r="461" spans="1:6">
      <c r="D461" s="136"/>
      <c r="E461" s="137"/>
    </row>
    <row r="462" spans="1:6">
      <c r="D462" s="136"/>
      <c r="E462" s="137"/>
    </row>
    <row r="463" spans="1:6">
      <c r="D463" s="136"/>
      <c r="E463" s="137"/>
    </row>
    <row r="464" spans="1:6">
      <c r="D464" s="136"/>
      <c r="E464" s="137"/>
    </row>
  </sheetData>
  <sheetProtection algorithmName="SHA-512" hashValue="3poJEqfvz/X7hwU6/sGRkv9JwNL7HAEZ7F4BDrrOeNVkBmEw46UM0FZVZ9WXh5p8Wg9M0inqtccYVT2R23bnmw==" saltValue="rUQHWDBP9sfH7TLp12tVzQ==" spinCount="100000" sheet="1" objects="1" scenarios="1" formatCells="0" formatColumns="0" formatRows="0"/>
  <customSheetViews>
    <customSheetView guid="{A57091C1-F04E-425C-B63A-DBB22B0B9DC8}" scale="55" showPageBreaks="1" showGridLines="0" printArea="1" view="pageLayout">
      <selection activeCell="L1" sqref="L1"/>
      <rowBreaks count="26" manualBreakCount="26">
        <brk id="17" max="5" man="1"/>
        <brk id="31" max="5" man="1"/>
        <brk id="60" max="5" man="1"/>
        <brk id="86" max="5" man="1"/>
        <brk id="106" max="5" man="1"/>
        <brk id="128" max="5" man="1"/>
        <brk id="150" max="5" man="1"/>
        <brk id="171" max="5" man="1"/>
        <brk id="182" max="5" man="1"/>
        <brk id="196" max="5" man="1"/>
        <brk id="222" max="5" man="1"/>
        <brk id="246" max="5" man="1"/>
        <brk id="258" max="5" man="1"/>
        <brk id="270" max="5" man="1"/>
        <brk id="287" max="5" man="1"/>
        <brk id="296" max="5" man="1"/>
        <brk id="309" max="5" man="1"/>
        <brk id="328" max="5" man="1"/>
        <brk id="343" max="5" man="1"/>
        <brk id="358" max="5" man="1"/>
        <brk id="382" max="5" man="1"/>
        <brk id="394" max="5" man="1"/>
        <brk id="415" max="5" man="1"/>
        <brk id="436" max="5" man="1"/>
        <brk id="455" max="5" man="1"/>
        <brk id="480" max="5" man="1"/>
      </rowBreaks>
      <pageMargins left="0.7" right="0.7" top="0.75" bottom="0.75" header="0.3" footer="0.3"/>
      <printOptions headings="1"/>
      <pageSetup paperSize="9" scale="52" firstPageNumber="161" orientation="portrait" useFirstPageNumber="1" r:id="rId1"/>
      <headerFooter>
        <oddHeader xml:space="preserve">&amp;L&amp;G&amp;CTROŠKOVNIK GRAĐEVINSKO OBRTNIČKIH RADOVA&amp;RCRKVA SVETOG MIHAELA ARKANĐELA
Isce 33a, Zagreb - Gračani </oddHeader>
        <oddFooter>&amp;LPROJEKT OBNOVE KONSTRUKCIJE&amp;C&amp;D&amp;RStranica &amp;P</oddFooter>
      </headerFooter>
    </customSheetView>
  </customSheetViews>
  <mergeCells count="7">
    <mergeCell ref="B167:E167"/>
    <mergeCell ref="B394:E394"/>
    <mergeCell ref="B433:E433"/>
    <mergeCell ref="B11:E11"/>
    <mergeCell ref="A43:B43"/>
    <mergeCell ref="E449:F449"/>
    <mergeCell ref="A449:D449"/>
  </mergeCells>
  <hyperlinks>
    <hyperlink ref="B446" location="_18_ostali" display="OSTALI RADOVI I DOBAVE " xr:uid="{00000000-0004-0000-0200-000000000000}"/>
    <hyperlink ref="B445" location="_17_krovopokrivacki" display="KROVOPOKRIVAČKI RADOVI" xr:uid="{00000000-0004-0000-0200-000001000000}"/>
    <hyperlink ref="B444" location="_11_bravarski" display="BRAVARSKI RADOVI " xr:uid="{00000000-0004-0000-0200-000002000000}"/>
    <hyperlink ref="B443" location="_10_stolarski" display="STOLARSKI RADOVI " xr:uid="{00000000-0004-0000-0200-000003000000}"/>
    <hyperlink ref="B442" location="_09_limarski" display="LIMARSKI RADOVI" xr:uid="{00000000-0004-0000-0200-000004000000}"/>
    <hyperlink ref="B441" location="_07_tesarski" display="TESARSKI RADOVI " xr:uid="{00000000-0004-0000-0200-000005000000}"/>
    <hyperlink ref="B440" location="_06_zidarski" display="ZIDARSKI RADOVI " xr:uid="{00000000-0004-0000-0200-000006000000}"/>
    <hyperlink ref="B437" location="_04_armiracki" display="ARMIRAČKI RADOVI I SEIZMIČKA OJAČANJA KARBONSKIM VLAKNIMA " xr:uid="{00000000-0004-0000-0200-000007000000}"/>
    <hyperlink ref="B439" location="_05_izolacije" display="IZOLACIJE " xr:uid="{00000000-0004-0000-0200-000008000000}"/>
    <hyperlink ref="B436" location="_03_betoni" display="BETONSKI I ARMIRANOBETONSKI RADOVI  " xr:uid="{00000000-0004-0000-0200-000009000000}"/>
    <hyperlink ref="B435" location="_02_Zemljani" display="ZEMLJANI RADOVI " xr:uid="{00000000-0004-0000-0200-00000A000000}"/>
    <hyperlink ref="B434" location="_01_rusenja" display="PRIPREMNI RADOVI, RUŠENJA I DEMONTAŽE" xr:uid="{00000000-0004-0000-0200-00000B000000}"/>
  </hyperlinks>
  <pageMargins left="0.7" right="0.7" top="0.75" bottom="0.75" header="0.3" footer="0.3"/>
  <pageSetup paperSize="9" scale="75" firstPageNumber="161" fitToHeight="0" orientation="portrait" useFirstPageNumber="1" r:id="rId2"/>
  <headerFooter>
    <oddHeader>&amp;LTROŠKOVNIK OBRTNIČKO GRAĐEVINSKIH RADOVA&amp;RCRKVA SV. MIHAELA GRAČANI - ZAGREB</oddHeader>
    <oddFooter>&amp;LPROJEKT OBNOVE KONSTRUKCIJE&amp;RFORETIĆ I SINOVI d.o.o 
STUDIO ARHING d.o.o.</oddFooter>
  </headerFooter>
  <rowBreaks count="14" manualBreakCount="14">
    <brk id="10" max="5" man="1"/>
    <brk id="76" max="5" man="1"/>
    <brk id="101" max="5" man="1"/>
    <brk id="153" max="5" man="1"/>
    <brk id="174" max="5" man="1"/>
    <brk id="222" max="5" man="1"/>
    <brk id="242" max="5" man="1"/>
    <brk id="254" max="5" man="1"/>
    <brk id="263" max="5" man="1"/>
    <brk id="286" max="5" man="1"/>
    <brk id="310" max="5" man="1"/>
    <brk id="335" max="5" man="1"/>
    <brk id="372" max="5" man="1"/>
    <brk id="417"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20</vt:i4>
      </vt:variant>
    </vt:vector>
  </HeadingPairs>
  <TitlesOfParts>
    <vt:vector size="23" baseType="lpstr">
      <vt:lpstr>NASLOVNICA</vt:lpstr>
      <vt:lpstr>OPĆI UVJETI</vt:lpstr>
      <vt:lpstr>GRADJEVINSKO OBRTNIČKI</vt:lpstr>
      <vt:lpstr>_0_pripremni</vt:lpstr>
      <vt:lpstr>_00_brt_2</vt:lpstr>
      <vt:lpstr>_00_brt_3</vt:lpstr>
      <vt:lpstr>_02_Zemljani</vt:lpstr>
      <vt:lpstr>_03_betoni</vt:lpstr>
      <vt:lpstr>_04_armiracki</vt:lpstr>
      <vt:lpstr>_05_izolacije</vt:lpstr>
      <vt:lpstr>_06_zidarski</vt:lpstr>
      <vt:lpstr>_07_tesarski</vt:lpstr>
      <vt:lpstr>_09_limarski</vt:lpstr>
      <vt:lpstr>_10_stolarski</vt:lpstr>
      <vt:lpstr>_11_bravarski</vt:lpstr>
      <vt:lpstr>_15_uređenje_dvorišta</vt:lpstr>
      <vt:lpstr>_16_klesarski</vt:lpstr>
      <vt:lpstr>_17_krovopokrivacki</vt:lpstr>
      <vt:lpstr>_18_ostali</vt:lpstr>
      <vt:lpstr>_a_gro</vt:lpstr>
      <vt:lpstr>'GRADJEVINSKO OBRTNIČKI'!Print_Area</vt:lpstr>
      <vt:lpstr>NASLOVNICA!Print_Area</vt:lpstr>
      <vt:lpstr>'OPĆI UVJETI'!Print_Area</vt:lpstr>
    </vt:vector>
  </TitlesOfParts>
  <Company>G.H.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TROŠKOVNIK_GRAČANI_202011014</dc:title>
  <dc:creator>Studio Arhing;D. Foretić;Nikola Pasalic</dc:creator>
  <cp:keywords>Gračani</cp:keywords>
  <cp:lastModifiedBy>Ilija Beljan</cp:lastModifiedBy>
  <cp:lastPrinted>2021-11-04T11:35:15Z</cp:lastPrinted>
  <dcterms:created xsi:type="dcterms:W3CDTF">2001-02-23T10:44:33Z</dcterms:created>
  <dcterms:modified xsi:type="dcterms:W3CDTF">2021-11-04T11:35:21Z</dcterms:modified>
</cp:coreProperties>
</file>