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Elena\Documents\5.NOJN\WAWA d.o.o\Nabava Radova\Objava Poziva\"/>
    </mc:Choice>
  </mc:AlternateContent>
  <xr:revisionPtr revIDLastSave="0" documentId="13_ncr:1_{A2A38E59-039E-4708-9527-182C38D7FF40}" xr6:coauthVersionLast="47" xr6:coauthVersionMax="47" xr10:uidLastSave="{00000000-0000-0000-0000-000000000000}"/>
  <bookViews>
    <workbookView xWindow="28680" yWindow="-120" windowWidth="29040" windowHeight="15840" tabRatio="833" firstSheet="1" activeTab="1" xr2:uid="{00000000-000D-0000-FFFF-FFFF00000000}"/>
  </bookViews>
  <sheets>
    <sheet name="NASLOVNA" sheetId="21" state="hidden" r:id="rId1"/>
    <sheet name="A_GRAĐEVINSKI UKUPNO" sheetId="18" r:id="rId2"/>
    <sheet name="A.01 ZEMLJANI RADOVI" sheetId="1" r:id="rId3"/>
    <sheet name="A.02 BETONSKI I AB RADOVI" sheetId="4" r:id="rId4"/>
    <sheet name="A.03 IZOLATERSKI RADOVI" sheetId="8" r:id="rId5"/>
    <sheet name="A.04 FASADERSKI RADOVI" sheetId="13" r:id="rId6"/>
    <sheet name="A.05 KROVOPOKRIVAČKI RADOVI" sheetId="25" r:id="rId7"/>
    <sheet name="A.06 LIMARSKI RADOVI" sheetId="7" r:id="rId8"/>
    <sheet name="B.01 BRAVARSKI RADOVI, KONSTRUK" sheetId="26" r:id="rId9"/>
    <sheet name="B.02 PODOPOLAGAČKI RADOVI" sheetId="27" r:id="rId10"/>
    <sheet name="B.03 GIPSKARTONSKI RADOVI" sheetId="28" r:id="rId11"/>
    <sheet name="B.04 SOBOSLIKARSKI RADOVI" sheetId="29" r:id="rId12"/>
    <sheet name="D_E_F UKUPNO" sheetId="44" r:id="rId13"/>
    <sheet name="D.01 PRIPREMNI RADOVI" sheetId="34" r:id="rId14"/>
    <sheet name="D.02 GEODETSKI RADOVI" sheetId="35" r:id="rId15"/>
    <sheet name="D.03 GRAĐEVINSKI RADOVI" sheetId="36" r:id="rId16"/>
    <sheet name="D.04 VANJSKI VODOVOD" sheetId="37" r:id="rId17"/>
    <sheet name="D.05 VANJSKA ODVODNJA" sheetId="38" r:id="rId18"/>
    <sheet name="D.06 OBJEKT VODOVOD" sheetId="39" r:id="rId19"/>
    <sheet name="D.07 OBJEKT ODVODNJA" sheetId="40" r:id="rId20"/>
    <sheet name="D.08 SANITARIJE" sheetId="41" r:id="rId21"/>
    <sheet name="D.09 OSTALI RADOVI" sheetId="42" r:id="rId22"/>
    <sheet name="D.10 NEPREDVIĐENI RADOVI" sheetId="43" r:id="rId23"/>
    <sheet name="E.01 GRIJANJE" sheetId="45" r:id="rId24"/>
    <sheet name="F.01 UREĐENJE OKOLIŠA" sheetId="46"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40" l="1"/>
  <c r="F55" i="39"/>
  <c r="F27" i="39"/>
  <c r="F28" i="13"/>
  <c r="F42" i="4"/>
  <c r="F14" i="46"/>
  <c r="F10" i="46"/>
  <c r="G9" i="45"/>
  <c r="G10" i="45"/>
  <c r="G11" i="45"/>
  <c r="G12" i="45"/>
  <c r="G15" i="45"/>
  <c r="G19" i="45"/>
  <c r="G22" i="45"/>
  <c r="G25" i="45"/>
  <c r="G28" i="45"/>
  <c r="G31" i="45"/>
  <c r="G8" i="45"/>
  <c r="E37" i="44"/>
  <c r="F6" i="43"/>
  <c r="F8" i="43" s="1"/>
  <c r="F31" i="44" s="1"/>
  <c r="F28" i="42"/>
  <c r="F24" i="42"/>
  <c r="F20" i="42"/>
  <c r="F16" i="42"/>
  <c r="F12" i="42"/>
  <c r="F8" i="42"/>
  <c r="F31" i="41"/>
  <c r="F30" i="41"/>
  <c r="F24" i="41"/>
  <c r="F18" i="41"/>
  <c r="F12" i="41"/>
  <c r="F11" i="41"/>
  <c r="F10" i="41"/>
  <c r="F20" i="40"/>
  <c r="F15" i="40"/>
  <c r="F11" i="40"/>
  <c r="F10" i="40"/>
  <c r="F9" i="40"/>
  <c r="F52" i="39"/>
  <c r="F47" i="39"/>
  <c r="F42" i="39"/>
  <c r="F38" i="39"/>
  <c r="F34" i="39"/>
  <c r="F33" i="39"/>
  <c r="F22" i="39"/>
  <c r="F17" i="39"/>
  <c r="F13" i="39"/>
  <c r="F12" i="39"/>
  <c r="F11" i="39"/>
  <c r="F10" i="39"/>
  <c r="F19" i="38"/>
  <c r="F11" i="38"/>
  <c r="F17" i="46" l="1"/>
  <c r="F35" i="44" s="1"/>
  <c r="G33" i="45"/>
  <c r="F33" i="44" s="1"/>
  <c r="F30" i="42"/>
  <c r="F29" i="44" s="1"/>
  <c r="F33" i="41"/>
  <c r="F27" i="44" s="1"/>
  <c r="F25" i="44"/>
  <c r="F23" i="44"/>
  <c r="F23" i="38"/>
  <c r="F21" i="44" s="1"/>
  <c r="F25" i="37" l="1"/>
  <c r="F21" i="37"/>
  <c r="F17" i="37"/>
  <c r="F13" i="37"/>
  <c r="F46" i="36"/>
  <c r="F42" i="36"/>
  <c r="F38" i="36"/>
  <c r="F34" i="36"/>
  <c r="F29" i="36"/>
  <c r="F25" i="36"/>
  <c r="F24" i="36"/>
  <c r="F19" i="36"/>
  <c r="F18" i="36"/>
  <c r="F11" i="36"/>
  <c r="F10" i="36"/>
  <c r="F18" i="35"/>
  <c r="F14" i="35"/>
  <c r="F10" i="35"/>
  <c r="F6" i="35"/>
  <c r="F11" i="34"/>
  <c r="F13" i="34" s="1"/>
  <c r="F5" i="44" s="1"/>
  <c r="F31" i="7"/>
  <c r="F14" i="29"/>
  <c r="F10" i="29"/>
  <c r="R41" i="28"/>
  <c r="N41" i="28"/>
  <c r="J41" i="28"/>
  <c r="F41" i="28"/>
  <c r="R36" i="28"/>
  <c r="N36" i="28"/>
  <c r="J36" i="28"/>
  <c r="F36" i="28"/>
  <c r="R33" i="28"/>
  <c r="N33" i="28"/>
  <c r="J33" i="28"/>
  <c r="F33" i="28"/>
  <c r="R32" i="28"/>
  <c r="N32" i="28"/>
  <c r="J32" i="28"/>
  <c r="F32" i="28"/>
  <c r="R29" i="28"/>
  <c r="N29" i="28"/>
  <c r="J29" i="28"/>
  <c r="F29" i="28"/>
  <c r="R40" i="28"/>
  <c r="N40" i="28"/>
  <c r="J40" i="28"/>
  <c r="F40" i="28"/>
  <c r="R39" i="28"/>
  <c r="N39" i="28"/>
  <c r="J39" i="28"/>
  <c r="F39" i="28"/>
  <c r="R38" i="28"/>
  <c r="N38" i="28"/>
  <c r="J38" i="28"/>
  <c r="F38" i="28"/>
  <c r="R26" i="28"/>
  <c r="N26" i="28"/>
  <c r="J26" i="28"/>
  <c r="F26" i="28"/>
  <c r="R23" i="28"/>
  <c r="N23" i="28"/>
  <c r="J23" i="28"/>
  <c r="F23" i="28"/>
  <c r="R21" i="28"/>
  <c r="R44" i="28" s="1"/>
  <c r="N21" i="28"/>
  <c r="N44" i="28" s="1"/>
  <c r="J21" i="28"/>
  <c r="J44" i="28" s="1"/>
  <c r="F21" i="28"/>
  <c r="P17" i="27"/>
  <c r="K17" i="27"/>
  <c r="P16" i="27"/>
  <c r="K16" i="27"/>
  <c r="U15" i="27"/>
  <c r="U19" i="27" s="1"/>
  <c r="P15" i="27"/>
  <c r="K15" i="27"/>
  <c r="K19" i="27" s="1"/>
  <c r="F15" i="27"/>
  <c r="F19" i="27" s="1"/>
  <c r="F27" i="18" s="1"/>
  <c r="F27" i="37" l="1"/>
  <c r="F13" i="44" s="1"/>
  <c r="P19" i="27"/>
  <c r="F49" i="36"/>
  <c r="F9" i="44" s="1"/>
  <c r="F20" i="35"/>
  <c r="F7" i="44" s="1"/>
  <c r="F22" i="29"/>
  <c r="F31" i="18" s="1"/>
  <c r="F44" i="28"/>
  <c r="F29" i="18" s="1"/>
  <c r="F37" i="44" l="1"/>
  <c r="F24" i="7"/>
  <c r="F23" i="7"/>
  <c r="F22" i="7"/>
  <c r="F21" i="7"/>
  <c r="F20" i="7"/>
  <c r="F19" i="7"/>
  <c r="F18" i="7"/>
  <c r="F17" i="7"/>
  <c r="F15" i="7"/>
  <c r="F16" i="7"/>
  <c r="F14" i="7"/>
  <c r="F40" i="7"/>
  <c r="F39" i="7"/>
  <c r="F13" i="26"/>
  <c r="F10" i="26"/>
  <c r="F24" i="25"/>
  <c r="F20" i="25"/>
  <c r="F25" i="13"/>
  <c r="F21" i="13"/>
  <c r="F25" i="1"/>
  <c r="F26" i="1"/>
  <c r="F17" i="1"/>
  <c r="F21" i="1"/>
  <c r="F22" i="1"/>
  <c r="F20" i="1"/>
  <c r="F33" i="4"/>
  <c r="F15" i="26" l="1"/>
  <c r="F25" i="18" s="1"/>
  <c r="F27" i="25"/>
  <c r="F21" i="18" l="1"/>
  <c r="F30" i="1" l="1"/>
  <c r="F5" i="18" s="1"/>
  <c r="F27" i="8"/>
  <c r="F20" i="8"/>
  <c r="F25" i="4"/>
  <c r="F27" i="4"/>
  <c r="F28" i="4"/>
  <c r="E33" i="18"/>
  <c r="F43" i="7"/>
  <c r="F23" i="18" s="1"/>
  <c r="F13" i="18"/>
  <c r="F30" i="4"/>
  <c r="F7" i="18" l="1"/>
  <c r="F30" i="8"/>
  <c r="F9" i="18" s="1"/>
  <c r="F33" i="18" l="1"/>
</calcChain>
</file>

<file path=xl/sharedStrings.xml><?xml version="1.0" encoding="utf-8"?>
<sst xmlns="http://schemas.openxmlformats.org/spreadsheetml/2006/main" count="877" uniqueCount="539">
  <si>
    <t>01.</t>
  </si>
  <si>
    <t>m2</t>
  </si>
  <si>
    <t>03.</t>
  </si>
  <si>
    <t>Geodetsko iskolčavanje građevine sa obilježavanjem svih prijelomnih točaka. Obračun po objektu.</t>
  </si>
  <si>
    <t>kom</t>
  </si>
  <si>
    <t>m3</t>
  </si>
  <si>
    <t>02.</t>
  </si>
  <si>
    <t>ZEMLJANI RADOVI UKUPNO:</t>
  </si>
  <si>
    <t>br. stavke</t>
  </si>
  <si>
    <t>opis radova</t>
  </si>
  <si>
    <t>jed.mjera</t>
  </si>
  <si>
    <t>količina</t>
  </si>
  <si>
    <t>jed.cijena</t>
  </si>
  <si>
    <t>ukupno (kn)</t>
  </si>
  <si>
    <t>OPĆENITO</t>
  </si>
  <si>
    <t>Pri izvedbi zemljanih radova treba se u potpunosti pridržavati Pravilnika o zaštiti na radu u građevinarstvu, normi i tehničkih uvjeta za zemljane radove.</t>
  </si>
  <si>
    <t>Iskopi se obavljaju strojno, a samo djelomično ručno (planiranja). Projektirane mjere presjeka-profila se ne smiju prekoračiti bez odobrenja nadzornog inženjera.</t>
  </si>
  <si>
    <t>Prije početka radova na iskopu i nasipavanju potrebno je raščistiti teren. Kvalitetni iskopani materijal upotrijebiti za nasipanje. Nasipanja unutar i oko objekta izvesti do potrebne zbijenosti.</t>
  </si>
  <si>
    <t>Po završetku radova izvođač je dužan izvršiti planiranje terena oko zgrade i ukloniti sav preostali materijal. Ovi se radovi ne plaćaju posebno.</t>
  </si>
  <si>
    <t>Jediničnom cijenom obuhvaćen je sav rad i materijal, prijevoz do gradilišne deponije, potrebno razupiranje, eventualno crpljenje vode, sva potrebna priključna sredstva za izvođenje radova, primjena svih propisa i HTZ zaštite, izmjere i sl.</t>
  </si>
  <si>
    <t>Kategorija iskopa C.</t>
  </si>
  <si>
    <t>Zemljani radovi koji se vrše kao priprema za betoniranje, prije početka betoniranja trebaju se geomehanički pregledati, utvrditi kvalitetu podloge i tek nakon toga može se započeti betoniranje.</t>
  </si>
  <si>
    <t>Beton</t>
  </si>
  <si>
    <t>Oplata</t>
  </si>
  <si>
    <t>Armatura</t>
  </si>
  <si>
    <t>BETONSKI I AB RADOVI UKUPNO:</t>
  </si>
  <si>
    <t>LIMARSKI RADOVI UKUPNO:</t>
  </si>
  <si>
    <t>IZOLATERSKI RADOVI UKUPNO:</t>
  </si>
  <si>
    <t>U jedinične cijene stavki obavezno uključiti sve nabave, transporte i ugradnje materijala, sav potreban rad, pomoćne i prethodne radnje, kao što su čišćenja od rđe, zaštitni antikorozijski i zaštitni premaz i slično, a sve do potpune funkcionalne gotovosti pojedine stavke, uključivo čišćenje nakon dovršetka i u tijeku radova - ako opisom stavke nije drugačije određeno.</t>
  </si>
  <si>
    <t>Okapnice udaljene od ravnine pročelja i unutarnje strane atike min. 4cm.</t>
  </si>
  <si>
    <t xml:space="preserve">Svi detalji moraju biti odobreni od strane projektanta. </t>
  </si>
  <si>
    <t>U cijeni stavke sav potreban rad i materijal.</t>
  </si>
  <si>
    <t>m`</t>
  </si>
  <si>
    <t>U jedinične cijene stavki obavezno uključiti sve nabave i transporte i ugradnje materijala, sav potreban rad, osnovni i pomoćni materijal i pomoćne radnje, sve preklope i holkele prema opisu u stavci troškovnika, vodenu probu trajanje koje određuje nadzorni inženjer i slično, a sve do potpune funkcionalne gotovosti pojedine stavke, uključivo čišćenje nakon dovršetka i u tijeku radova - ako opisom stavke nije drugačije određeno.</t>
  </si>
  <si>
    <t xml:space="preserve">Jedinična cijena obuhvaća kompletno izveden rad po jedinici količine, bez obzira na sve elemente potrebne za izvršenje rada. </t>
  </si>
  <si>
    <t>Jedinična cijena po m2 obuhvaća sve pripadajuće elemente potrebne za izvršenje rada kao profile za zidne priključke, završne krovne profile, impregnirane drvene letve ili daske za učvršćenje krovnih traka.</t>
  </si>
  <si>
    <t>U cijenu su uključene i krovne trake u raznim odgovarajućim širinama, prefabricirani samoljepiljivi vanjski i unutrašnji uglovi, potrebna kitanja itd.</t>
  </si>
  <si>
    <t>Izvođenje hidroizolaterskih radova izvoditi preko licenciranih izvođača koji su dužni izvoditi radove po recepturi proizvođača i pravilima struke.</t>
  </si>
  <si>
    <t>Kod sustava izolacija na podu i stropu obračun po m2 tlocrtno (tj. uključivo zidni sokli i sl).</t>
  </si>
  <si>
    <t>PRIPREMNI I ZEMLJANI RADOVI</t>
  </si>
  <si>
    <t>BETONSKI I AB. RADOVI</t>
  </si>
  <si>
    <t>ARMIRAČKI RADOVI</t>
  </si>
  <si>
    <t>IZOLATERSKI RADOVI</t>
  </si>
  <si>
    <t>LIMARSKI RADOVI</t>
  </si>
  <si>
    <t>FASADERSKI RADOVI</t>
  </si>
  <si>
    <t>TESARSKI RADOVI</t>
  </si>
  <si>
    <t>A.01</t>
  </si>
  <si>
    <t>A.02</t>
  </si>
  <si>
    <t>A.03</t>
  </si>
  <si>
    <t>A.04</t>
  </si>
  <si>
    <t>A.05</t>
  </si>
  <si>
    <t>A.06</t>
  </si>
  <si>
    <t>A.07</t>
  </si>
  <si>
    <t>A.08</t>
  </si>
  <si>
    <t>A.01  ZEMLJANI RADOVI</t>
  </si>
  <si>
    <t>A.06 LIMARSKI RADOVI</t>
  </si>
  <si>
    <t>B.01</t>
  </si>
  <si>
    <t>HIDROIZOLACIJA</t>
  </si>
  <si>
    <t>U cijeni stavke polaganje traka polistirena debljine 1,0-2,0 cm uz obodne konstrukcije do završnog sloja poda.</t>
  </si>
  <si>
    <t>FASADERSKI RADOVI UKUPNO:</t>
  </si>
  <si>
    <t>Prilikom izvedbe fasada postupiti u svemu prema uputi proizvođača fasada i prema uvjetima ugradnja dokazanim atestom za kompletni fasadni sustav.</t>
  </si>
  <si>
    <t>U cijenu svih radova uključiti laku fasadnu skelu.</t>
  </si>
  <si>
    <t>Svi uvjeti za materijal i osobine (karakteristike) konstrukcije oplate važe i za skele.</t>
  </si>
  <si>
    <t xml:space="preserve">Izrada lakih pokretnih skela visine do 2,0 m uključena je u jediničnoj cijeni ostalih građevinskih radova i ne obračunava se posebno. Nosive skele izrađuju se da prenesu opterećenje od platoa kod betoniranja, ili pak pridržavanja teških elemenata kod montaže. </t>
  </si>
  <si>
    <t>Način obračuna lake pokretne, lake nepokretne i konzolne skele vrši se po 1 m2 horizontalne projekcije skele.</t>
  </si>
  <si>
    <t>Fasadne skele obračunavaju se po 1 m2 vertikalne projekcije skele mjerene po vanjskom rubu i 1,0 m iznad njezine radne površine. Nosive skele obračunavaju se po 1 m2 zapremine skele, mjereno po vanjskim konturama. Visina skele do 6,0 m ne obračunava se posebno već ulazi u cijenu oplate.</t>
  </si>
  <si>
    <t>Tamo gdje se pojavljuje visina podupiranja iznad 6,0 m kao i za skele iznad 3,0 m visine podupiranja kod kojih opterećenje koje moraju nositi prelazi 1000 kg/m2 izradit će se skela čija cijena nije uračunata u cijenu oplate, već se posebno obračunava, prema stvarnim troškovima izrade takovih skela.</t>
  </si>
  <si>
    <t>m'</t>
  </si>
  <si>
    <t>TROŠKOVNIK
GRAĐEVINSKO - OBRTNIČKIH RADOVA</t>
  </si>
  <si>
    <t xml:space="preserve">GRAĐEVINSKI RADOVI UKUPNO:  </t>
  </si>
  <si>
    <t>kg</t>
  </si>
  <si>
    <t>UKUPNO BETON</t>
  </si>
  <si>
    <t>UKUPNO ARMATURA</t>
  </si>
  <si>
    <t>UKUPNO OPLATA</t>
  </si>
  <si>
    <t>NAPOMENA:</t>
  </si>
  <si>
    <t>Pri izvedbi držati se uputa proizvođača.</t>
  </si>
  <si>
    <t xml:space="preserve">Izolaterske radove izvodi licencirani izvođač. </t>
  </si>
  <si>
    <t>Okapnice se izrađuju iz pocinčanog plastificiranog lima, debljine 0,7mm, u boji po izboru projektanta.</t>
  </si>
  <si>
    <t>NAPOMENA: svi ugrađeni materijali i količine moraju biti usklađeni s projektom mehaničke otpornosti i stabilnosti</t>
  </si>
  <si>
    <t>TEMELJI</t>
  </si>
  <si>
    <t>ODVODNJA OBORINSKE VODE</t>
  </si>
  <si>
    <r>
      <t xml:space="preserve">IZRADIO: </t>
    </r>
    <r>
      <rPr>
        <sz val="10"/>
        <rFont val="Arial"/>
        <family val="2"/>
        <charset val="238"/>
      </rPr>
      <t>Matija Androić, dipl.ing.arh.</t>
    </r>
  </si>
  <si>
    <t>OBITELJSKA KUĆA ODRA</t>
  </si>
  <si>
    <t>A.00</t>
  </si>
  <si>
    <t>RADOVI RUŠENJA</t>
  </si>
  <si>
    <t>siječanj, 2019</t>
  </si>
  <si>
    <t>KUĆA II</t>
  </si>
  <si>
    <t>Kod izvođenja betonskih i armirano betonskih radova izvođač se treba pridržavati odredbi Tehničkog propisa za betonske konstrukcije (NN 139/09, 14/10, 125/10, 136/12) kao i odredbi iz arhitektonskog i građevinskog glavnog i izvedbenog projekta,</t>
  </si>
  <si>
    <t xml:space="preserve">Ugrađeni beton treba zaštititi od atmosferskih i temperaturnih utjecaja, </t>
  </si>
  <si>
    <t>Beton se izrađuje u registriranim pogonima za proizvodnju betona i gotov doprema na gradilište, Klasa betona prikazana u pojedinoj stavci,</t>
  </si>
  <si>
    <t xml:space="preserve">Izvoditelj je dužan dati na ispitivanje betonske uzorke, Uzimanje uzoraka, priprema ispitnih uzoraka i ispitivanje svojstva svježeg i očvrslog betona provodi se prema normama na koje upućuju norme iz točke A,6, Pravilnika, Nadzorni inženjer može tražiti izvanredno ispitivanje serije kocaka, Troškove ispitivanja plaća izvođač, </t>
  </si>
  <si>
    <t>U jediničnu cijenu betonskih i AB radova uključeni su:
- sav potreban rad, materijal i transport za spravljanje betona,
- sav potreban rad uključujući unutarnji gradilišni transport
- zaštita betonskih i armirano-betonskih konstrukcija od djelovanja atmosferilija i temperaturnih utjecaja
- sve potrebne skele, uključujući podupiranje, učvršćenje, prilaze, mostove itd, te skidanje oplate, prema glavnom i izvedbenom projektu, a specificirano u operativnom planu,
- močenje oplate i mazanje kalupa,
postavljanje armature, vezane i savijene prema projektu, u oplatu
- ubacivanje betona u oplatu,
- ugradba uz pomoć vibratora
- svi otvori za prolaz elektrike, kanalizacije i ostalih sistemskih prodora
- poduzimanje mjera Zaštite na radu i drugih mjera,
- čišćenje nakon završenih radova, te čišćenje onečišćenih okolnih površina uz oplatu,
- rubna profilacija greda i zidova ukoliko je predviđena projektom</t>
  </si>
  <si>
    <t>Svu oplatu izvesti točno prema detaljima, nacrtima i uputama projektanta iz glavnog i izvedbenog projekta,
Jedinična cijena tesarskih radova sadrži:
- sav potreban materijal za izvedbu oplate,s transportom na gradilište,
- cijena oplate se nudi po m2 oplate (za jedno lice zida ili ploče)
- sav potreban rad na krojenju i ugradbi oplate s unitarnjim transportom do mjesta krojenja i ugradbe,
- označavanje, uzimanje mjera na građevini
- demontaža oplate, čišćenje, vađenje čavla i prijenos na novo mjesto ugradbe,
- izrada radne skele,
- poduzimanje mjera Zaštite na radu i drugih propisa,
- isporuka pogonskog materijala,
- čišćenje nakon završetka radova,
- čišćenje svih površina od ostatka oplate odmah po uklanjanju,</t>
  </si>
  <si>
    <t>Prije početka betoniranja armaturu pregledava nadzorni inženjer investitora ili/i statičar kod složenijih konstrukcija, Betonsko željezo mora se saviti točno po planu savijanja sa svim preklopima i nastavcima izvedenim po važećim propisima, Prije betoniranja betonsko željezo treba dobro očistiti, povezati i postaviti točno po planu armature i u skladu sa svim važečim propisima i pravilima struke, Armatura B500B,</t>
  </si>
  <si>
    <t>Upisom u građevinski dnevnik od strane nadzornog inženjera ili statičara može se započeti betoniranje,</t>
  </si>
  <si>
    <t>Jedinična cijena armiračkih radova sadrži:
- sav potreban materijal s transportom na gradilište,
- sav potreban rad i alat za obradu armature (ispravljanje, sječenje, savijanje)
- postavljanje armature na mjesto ugradbe s vezanjem, podmetačima, privremenim povezivanjem za oplatu,
- unutarnji transport,
- čišćenje armature od hrđe, masnoća i ostalih nečistoća u svim fazama dostave i ugradnje,
- primjena mjera zaštite na radu i drugih drugih važećih propisa,
Tijekom izvedbe i po završetku dostaviti svu potrebnu atestnu dokumentaciju ugrađenog materijala,
Ovi tehnički uvjeti nadopunjavaju opisom pojedinih stavki troškovnika,</t>
  </si>
  <si>
    <t>br, stavke</t>
  </si>
  <si>
    <t>jed,mjera</t>
  </si>
  <si>
    <t>jed,cijena</t>
  </si>
  <si>
    <t>Izrada i ugradnja okapnog lima uvučenog dijela 1. kata (greda)</t>
  </si>
  <si>
    <t xml:space="preserve"> - razvijena širina lima ≈ 50cm</t>
  </si>
  <si>
    <t xml:space="preserve">                           -  vertikalni oluk</t>
  </si>
  <si>
    <t>UGOVORENO:</t>
  </si>
  <si>
    <t>FASADA</t>
  </si>
  <si>
    <t>KROVOPOKRIVAČKI RADOVI</t>
  </si>
  <si>
    <t xml:space="preserve">REKAPITULACIJA GRAĐEVINSKIH RADOVA </t>
  </si>
  <si>
    <t>Prilikom izvedbe krovišta postupiti u svemu prema uputi proizvođača krovnog sustava i prema uvjetima ugradnja dokazanim atestom za kompletni krovni sustav.</t>
  </si>
  <si>
    <t>U cijenu svih radova uključiti potrebite skele, kran i radne podizne platforme.</t>
  </si>
  <si>
    <t>A.05 KROVOPOKRIVAČKI RADOVI</t>
  </si>
  <si>
    <t>KROV</t>
  </si>
  <si>
    <t>A.04 FASADERSKI RADOVI</t>
  </si>
  <si>
    <t>A.03 IZOLATERSKI RADOVI</t>
  </si>
  <si>
    <t>A.02 BETONSKI I ARMIRANO BETONSKI RADOVI</t>
  </si>
  <si>
    <t>B.01 BRAVARSKI RADOVI ČELIČNA KONSTRUKCIJA</t>
  </si>
  <si>
    <t>U jedinične cijene stavki obavezno uključiti sve izrade, nabave, transporte i ugradnje materijala (skele), završnu obradu u tonu i boji po izboru projektanta, sav potrebanmaterijal, sav potreban rad, pomoćne i prethodne radnje, kao što su izmjera na licu mjesta, izrada radioničke dokumentacije sa svim detaljima koju ovjerava projektant prije izrade, čišćenja od hrđe, antikorozivna zaštita, protupožarni premaz R30 i slično, te atestna dokumentacija, a sve do potpune funkcionalne gotovosti svake pojedine stavke, uključivo čišćenje nakon dovršetka i u tijeku radova - ako opisom stavke nije drugačije određeno.</t>
  </si>
  <si>
    <t>Izrada hidroizolacije podne AB ploče hale. Dobava i ugradnja materijala za izvedbu hidroizolacije poda na tlu od dvostrukog hladnog temeljnog bitumenskog premaza kao RESITOL ili jednakovrijedan proizvod i 2 x bitumenske ljepenke V4. Postava na pripremljenu podlogu (čista, homogena, odmašćena površina betona). Uključeni svi potrebni slojevi za punu funkcionalnost sustava u skladu sa smjernicama odabranog proizvođača                                      Obračun po m² izvedenih radova.</t>
  </si>
  <si>
    <t>PODNA PLOČA UREDI</t>
  </si>
  <si>
    <t>Dobava i polaganje toplinske izolacije podne ploče prizemlja, kako slijedi :</t>
  </si>
  <si>
    <t>- ekstrudirani polistiren XPS , debljine d=8cm</t>
  </si>
  <si>
    <t>Oplata temeljnih greda sa proširenjima i rubna oplata temeljne ploče. Obračun prema stvarno izvedenim količinama.</t>
  </si>
  <si>
    <t>Izrada temeljne ploče prema projektnoj dokumentaciji, betonom kvalitete MB30/37, , Rad  obuhvaća:  dobavu i postavljanje armature (obračunava se u zasebnoj stavci), ubacivanje  betona  i  zbijanje (vibriranje)  sve  dok  se  voda  ne  pojavi  na  površini, U cijenu uključiti izvedbu potrebnih otvora, usjeka, proboja i sl, Postava armature prema projektu armature, Obračun prema stvarno izvedenim količinama.</t>
  </si>
  <si>
    <t>Izrada temelja samaca i temeljnih greda prema projektnoj dokumentaciji, betonom kvalitete MB30/37, , Rad  obuhvaća:  dobavu i postavljanje armature (obračunava se u zasebnoj stavci), ubacivanje  betona  i  zbijanje (vibriranje)  sve  dok  se  voda  ne  pojavi  na  površini, U cijenu uključiti izvedbu potrebnih otvora, usjeka, proboja i sl, Postava armature prema projektu armature. Obračun prema stvarno izvedenim količinama.</t>
  </si>
  <si>
    <t>Izrada podložnog betona ispod temeljnih stopa i temeljne ploče zbijanje (vibriranje)  sve  dok  se  voda  ne  pojavi  na  površini, U cijenu uključiti izvedbu potrebnih otvora, usjeka, proboja i sl. Postava armature prema projektu armature. Obračun prema stvarno izvedenim količinama.</t>
  </si>
  <si>
    <t>Dobava i ugradnja armaturnog željeza temelja samaca, temeljnih greda i temeljne ploče, prema projektnoj dokumentaciji i planovima armature. Obračun prema stvarno izvedenim količinama.</t>
  </si>
  <si>
    <t>široki iskop</t>
  </si>
  <si>
    <t>Iskop za temeljne stope</t>
  </si>
  <si>
    <t>Iskop za temeljn e grede</t>
  </si>
  <si>
    <t>Strojni iskop zemlje  za trakaste temelje, temelje samce i podnu ploču hale, a sve prema nacrtima i zadanom profilu.Obračun po m3 sraslog materijala i stvarno izvedenim količinama. Materijal deponirati naj čestici u vlasništvu investitora.</t>
  </si>
  <si>
    <t>Nabava i dobava te nasipavanje, razastiranje, planiranje i nabijanje tla ispod temeljne ploče hale. Obračun prema stvarno izvedenim količinama.</t>
  </si>
  <si>
    <t>Nasipavanje nasipnog materijala (reciklirani betonski materijal) između temeljnih greda:</t>
  </si>
  <si>
    <t>Nasipavanje i zbijanje kamenog materijala 0-32mm (batuda) ispod temeljne ploče, temelja samaca i temeljnih greda.</t>
  </si>
  <si>
    <t>BRAVARSKI RADOVI, KONSTRUKCIJA</t>
  </si>
  <si>
    <t>Uključeni svi potrebni slojevi za punu funkcionalnost sustava u skladu sa smjernicama odabranog proizvođača. Obračun prema stvarno ugrađenim količinama.</t>
  </si>
  <si>
    <t>Uključeni svi potrebni slojevi za punu funkcionalnost sustava. Obračun prema stvarno ugrađenim količinama.</t>
  </si>
  <si>
    <t>Fasadni panel BRUCHA PIR 6cm, skriveni spoj</t>
  </si>
  <si>
    <t>Fasadni paneli BRUCHA MW 6cm, skriveni spoj</t>
  </si>
  <si>
    <t>Fasadni paneli MW d-6cm, vertikalno montirani</t>
  </si>
  <si>
    <t>fasadni paneli PIR d-6cm, vertikalno montirani</t>
  </si>
  <si>
    <t>KROVOPOKRIVAČKI RADOVI UKUPNO:</t>
  </si>
  <si>
    <t>Krovni panel BRUCHA PIR 6cm, skriveni spoj</t>
  </si>
  <si>
    <t>Krovni paneli BRUCHA MW 6cm, skriveni spoj</t>
  </si>
  <si>
    <t>krovni paneli PIR d-6cm</t>
  </si>
  <si>
    <t>Krovni paneli MW d-6cm</t>
  </si>
  <si>
    <t>Nabava materijala, transport, izrada, transport, vruće pocinčavanje, transport, protupožarni premaz R30, transport i montaža čelične konstrukcije hale. Sve prema projektnoj dokumentaciji i standardima navedenim u projektu konstrukcije.</t>
  </si>
  <si>
    <t>čelična konstrukcija hale</t>
  </si>
  <si>
    <t>BRAVARSKI RADOVI I KONSTRUKCIJA UKUPNO:</t>
  </si>
  <si>
    <t>Nabava materijala, transport, izrada, transport, vruće pocinčavanje, transport, transport i montaža čelične potkonstrukcije za otvore na fasadi i krovu hale. Sve prema projektnoj dokumentaciji i standardima navedenim u projektu konstrukcije.</t>
  </si>
  <si>
    <t>čelična potkonstrukcija otvora hale</t>
  </si>
  <si>
    <t>Izrada, dobava i montaža limarskih stavki na hali.</t>
  </si>
  <si>
    <t>Opšavi se izrađuju iz pocinčanog plastificiranog čeličnog lima, debljine 0,55mm, u boji po izboru projektanta.</t>
  </si>
  <si>
    <t>U stavku su uključene sve potrebne brtve, pričvrsni materijal, kitovi, izmjere i radne skele.</t>
  </si>
  <si>
    <t>Izrada vertikalnog oluka za odvod oborinske vode iz pocinčanog plastificiranog čeličnog lima lima. Sve izvesti prema detaljima. Kuke za pridržavanje izvesti od istog materijala.</t>
  </si>
  <si>
    <t xml:space="preserve">                           -  horizontalni žlijeb</t>
  </si>
  <si>
    <t>donja okapnica na fasadi</t>
  </si>
  <si>
    <t>Opšavi vertikalnih kutova i spoja sa postojećom zgradom</t>
  </si>
  <si>
    <t>Opšavi zabata</t>
  </si>
  <si>
    <t>Okapni lim u žlijeb + kutni lim ispod žlijeba</t>
  </si>
  <si>
    <t>Opšav na podužnom spoju fasade i krova</t>
  </si>
  <si>
    <t>Opšavni limovi na spoju poda i fasade iznutra</t>
  </si>
  <si>
    <t>Opšavi sekcijskih vrata</t>
  </si>
  <si>
    <t>Opšavni limovi stavki aluminjske stolarije na fasadi</t>
  </si>
  <si>
    <t>sljemenjak (urezan na češalj) + lim u podgledu</t>
  </si>
  <si>
    <t>snjegobrani</t>
  </si>
  <si>
    <t>opšavi oko svjetlosnih traka na krovu (s donje strane)</t>
  </si>
  <si>
    <t>U jedinične cijene stavki obavezno uključiti sve nabave, transporte i ugradnje materijala, sav potreban rad i pomoćne radnje, osnovni i pomoćni materijal, otpad, kutne formere, odnosno završne profile, obradu kuteva "na gerung", holkele visine prema opisu u stavci i slično, a sve do potpune funkcionalne gotovosti pojedine stavke, uključivo pranje i čišćenje nakon dovršetka i u tijeku radova - ako opisom stavke nije drugačije određeno.</t>
  </si>
  <si>
    <t>U cijenu stavke uključena i dobava materijala, izvedba i upotreba svih potrebnih alata i uređaja, te priprema podloge samonivelirajućom masom  (izrada izravnavajućeg sloja) u dva sloja na suhi estrih.</t>
  </si>
  <si>
    <t>Prije polaganja provjeriti vlažnost podloge, koja mora biti u skladu s zahtjevom proizvođača podne obloge.</t>
  </si>
  <si>
    <t>U jediničnu cijenu po m2 gotovog poda uključena je i dobava i ugradba kompozitne kutne letvice (sokla) visine 5 cm, debljine 1,5 cm.</t>
  </si>
  <si>
    <t>prizemlje</t>
  </si>
  <si>
    <t>PODOPOLAGAČKI RADOVI UKUPNO:</t>
  </si>
  <si>
    <t>B.02 PODOPOLAGAČKI RADOVI</t>
  </si>
  <si>
    <t>FLOOR ROOF PROTEKT</t>
  </si>
  <si>
    <t>RENOVA MONT</t>
  </si>
  <si>
    <t>UGOVORENO</t>
  </si>
  <si>
    <t>Prije nanošenja izravnavajućeg sloja treba provjeriti vlažnost podloge koja je  dozvoljena 2%.</t>
  </si>
  <si>
    <t>Dopuštene granične vrijednosti neravnina gotove podloge  mjereno na razmaku 0,1m - 2 mm; 1m - 4mm; 4m - 10mm; 10m - 12mm; 15m - 15mm.</t>
  </si>
  <si>
    <t xml:space="preserve">Izrada završnog EPOXI industrijskog poda u proizvodnom prostoru. 
Industrijski pod izvesti u slijedećim slojevima:
- kontaktni sloj (preimer), koji bi trebao osigurati dobro prianjanje završnog poda uz podlogu; 
- izravnavajući sloj, koji omogućava postizanje zahtijevanih ravnina i odgovarajuća svojstva čvrstoće završnog poda;
- završni sloj, koji osigurava primarnu otpornost na habanje, privlačenje prašine, elektroprovodljivost, kao i, u suradnji s izravnavajućim slojem, odgovarajuću čvrstoću te otpornost na udar.
Da bi se postigli prije navedeni zahtjevi potrebno se pridržavati slijedećih uvjeta izrade, normi i pravila struke:
UVJETI KAKVOĆE ZAVRŠNOG SLOJA PODA: 
- visoka čvrstoća na ugibanja i pritisak - DIN 18 560 propisuje za prosječnu čvrstoću uporabljenog materijala na pritisak vrijednost od barem 70 Mpa, odnosno za prosječnu čvrstoću na ugibanje vrijednost od 9 MPa
- otpornost na abraziju;
- visoka žilavost na udar;
- dobro prianjanje završnog sloja poda uz nosivu podlogu;
- napetosti u materijalu moraju tijekom opterećivanja ostati u tzv. elastičnom području, što znači da se materijal ne smije plastično deformirati; 
- završni sloj poda ne smije biti prašnjav, mora biti otporan na ulja i masti.
</t>
  </si>
  <si>
    <t>Za sve podopolagačke radove koji nisu obuhvaćeni ovim troškovnikom, a pojave se kao neophodni prilikom izvođenja radova predviđa se iznos 5% od podopolagačkih radova, a obračun će se izvršiti prema stvarnim troškovima po prethodno utvrđenim jediničnim cijenama odobrenim od nadzornog inženjera.</t>
  </si>
  <si>
    <t>B.02</t>
  </si>
  <si>
    <t>PODOPOLAGAČKI RADOVI</t>
  </si>
  <si>
    <t>B.04 GIPSKARTONSKI RADOVI</t>
  </si>
  <si>
    <t>Renova Mont</t>
  </si>
  <si>
    <t>Eko Blok</t>
  </si>
  <si>
    <t>Ugovoreno</t>
  </si>
  <si>
    <t>Gipskartonske ploče debljine 12,5 mm na pocinčanoj  potkonstrukciji.  Sve obrade spojeva, uglova ( L profili ) i sl. prema uputama proizvođača. Gletati cijele plohe, a NE samo spojeve.</t>
  </si>
  <si>
    <t>Spojeve sa žbukom, te sve kuteve obraditi trajno elastičnim akrilnim kitom, koji se može ličiti.</t>
  </si>
  <si>
    <t>U jediničnoj cijeni sadržano je:</t>
  </si>
  <si>
    <t>-</t>
  </si>
  <si>
    <t>sav materijal, dobava i uskladištenje, te unutarnji transporti</t>
  </si>
  <si>
    <t>sav rad opisan u stavci, završno pripremljeno za završnu obradu (ličenje/keramika) prema ovim općim uvjetima / uputama proizvođača</t>
  </si>
  <si>
    <t>potrebna radna skela</t>
  </si>
  <si>
    <r>
      <t>čišćenje po završenom radu</t>
    </r>
    <r>
      <rPr>
        <u/>
        <sz val="10"/>
        <rFont val="Arial Narrow"/>
        <family val="2"/>
        <charset val="238"/>
      </rPr>
      <t xml:space="preserve"> uključivo odvoz viška materijala na gradsku deponiju</t>
    </r>
  </si>
  <si>
    <t>popravci štete na vlastitom ili drugim radovima učinjeni iz nepažnje</t>
  </si>
  <si>
    <t>troškovi zaštite na radu i troškovi atesta</t>
  </si>
  <si>
    <t>za pregrade za koje je definiran stupanj zaštite od buke, potrebno je tijekom izvedbe raditi kontrolna ispitivanja, što je potrebno uračunati u cijenu stavke</t>
  </si>
  <si>
    <t>površine zidova obračunavaju se bez odbijanja otvora manjih od 3 m², a otvori veći od 3 m² odbijaju se.</t>
  </si>
  <si>
    <t>Izrada obloga oko geberita i umivaonika prema projektu</t>
  </si>
  <si>
    <t>Izrada obloga parapeta oko prozora, stupova i greda prema projektu</t>
  </si>
  <si>
    <t>GIPSKARTONSKI RADOVI UKUPNO:</t>
  </si>
  <si>
    <t>04.</t>
  </si>
  <si>
    <t>05.</t>
  </si>
  <si>
    <t>06.</t>
  </si>
  <si>
    <t>konzola na fasadi</t>
  </si>
  <si>
    <t>konzola na krovu</t>
  </si>
  <si>
    <t>Izrada samostojeće zidne obloge od PROMATA kao konzolne zaštite protiv požara na spojnom zabatnom zidu postojeće zgrade, sve prema projektnoj dokumentaciji.
U cijenu uključiti sva potrebna sredstva za pričvršćenje i potkonstrukciju, te  gletanje spojeva ploča  i  ojačanja uglova rabic pletivom. Eventualna protupožarna brtvljenja prodora su uključena u cijenu. Potrebno je dati certifikat vatrootpornosti ovlaštenog izvođača PROMAT sistema za izvedene radove. Vatrootpornost klase REI 90 A1. Obračun prema stvarno ugrađenim količinama.</t>
  </si>
  <si>
    <t>Izrada samostojeće zidne obloge od PROMATA kao konzolne zaštite protiv požara u zoni 2m od postojeće zgrade, sve prema projektnoj dokumentaciji.
U cijenu uključiti sva potrebna sredstva za pričvršćenje i potkonstrukciju, te  gletanje spojeva ploča  i  ojačanja uglova rabic pletivom. Eventualna protupožarna brtvljenja prodora su uključena u cijenu. Potrebno je dati certifikat vatrootpornosti ovlaštenog izvođača PROMAT sistema za izvedene radove. Vatrootpornost klase REI 90 A1. Obračun prema stvarno ugrađenim količinama.</t>
  </si>
  <si>
    <t>zabatna fasada</t>
  </si>
  <si>
    <t>07.</t>
  </si>
  <si>
    <t>08.</t>
  </si>
  <si>
    <t>09.</t>
  </si>
  <si>
    <t>Izrada samostojeće zidne obloge jednostrano izvedenim dvostrukim gips-kartonskim  pločama debljine 12,5 mm  na  potrebnoj  potkonstrukciji. Debljine zida 7,5 cm. Visina zida je 2,85 m.
U cijenu uključiti sva potrebna sredstva za pričvršćenje i potkonstrukciju, te  gletanje spojeva ploča  i  ojačanja uglova rabic pletivom. Obračun prema stvarno ugrađenim količinama.</t>
  </si>
  <si>
    <t>Izrada samostojećeg pregradnog zida dvostrukim gips-kartonskim  pločama debljine 12,5 mm  na  potrebnoj  potkonstrukciji. Debljine zida 10 cm. Visina zida je 2,85 m.
U cijenu uključiti sva potrebna sredstva za pričvršćenje i potkonstrukciju, te  gletanje spojeva ploča  i  ojačanja uglova rabic pletivom. Obračun prema stvarno ugrađenim količinama.</t>
  </si>
  <si>
    <r>
      <t xml:space="preserve">Izrada obloge zida   </t>
    </r>
    <r>
      <rPr>
        <b/>
        <sz val="10"/>
        <rFont val="Arial Narrow"/>
        <family val="2"/>
        <charset val="238"/>
      </rPr>
      <t>dvostrukim vodootpornim</t>
    </r>
    <r>
      <rPr>
        <sz val="10"/>
        <rFont val="Arial Narrow"/>
        <family val="2"/>
        <charset val="238"/>
      </rPr>
      <t xml:space="preserve"> gips-kartonskim  pločama s jedne strane, a s druge strane dvostrukim običnim pločama, debljine 10 cm  na  potrebnoj  potkonstrukciji. Visina zida h=2,85 m
U cijenu uključiti sva potrebna sredstva za pričvršćenje i potkonstrukciju, te  gletanje spojeva ploča  i  ojačanja uglova rabic pletivom. Obračun prema stvarno ugrađenimkoličinama.</t>
    </r>
  </si>
  <si>
    <r>
      <t xml:space="preserve">Izrada obloge zidaobostranim  </t>
    </r>
    <r>
      <rPr>
        <b/>
        <sz val="10"/>
        <rFont val="Arial Narrow"/>
        <family val="2"/>
        <charset val="238"/>
      </rPr>
      <t>dvostrukim vodootpornim</t>
    </r>
    <r>
      <rPr>
        <sz val="10"/>
        <rFont val="Arial Narrow"/>
        <family val="2"/>
        <charset val="238"/>
      </rPr>
      <t xml:space="preserve"> gips-kartonskim  pločama, debljine 10 cm  na  potrebnoj  potkonstrukciji. Visina zida h=2,85 m
U cijenu uključiti sva potrebna sredstva za pričvršćenje i potkonstrukciju, te  gletanje spojeva ploča  i  ojačanja uglova rabic pletivom. Obračun prema stvarno ugrađenim količinama.</t>
    </r>
  </si>
  <si>
    <t>10.</t>
  </si>
  <si>
    <t>Izrada podne obloge međukatne konstrukcije s gornje strane OSB pločama debljine 12mm, utor -pero sistem. OSB ploče se postavljaju u dva sloja ukupne debljine 24mm.</t>
  </si>
  <si>
    <t>Izrada ARMSTRONG spuštenih stropova prema projektu.</t>
  </si>
  <si>
    <t>B.07 SOBOSLIKARSKI I LIČILAČKI RADOVI</t>
  </si>
  <si>
    <t>Sav materijal koji će se upotrijebiti, kao i pomoćni materijal, rad i pomoćni rad mora u svemu odgovarati standardima, propisima i tehničkim uvjetima. Za sve vrste soboslikarsko-ličilačkih radova podloge moraju biti čiste od prašine i druge prljavštine. Bojati ili ličiti dozvoljeno je samo na suhu i pripremljenu podlogu. Izvođač je dužan prije početka rada pregledat podloge i ustanoviti da li su sposobne za predviđenu obradu. Ako na podlozi postoje bilokakvi nedostatci koji se mogu odraziti na kvalitetu radova, izvođač je dužan na to upozoriti naručitelja radova jer se naknadno pozivanje na lošu podlogu neće uvažiti. Izvođač može započeti radove tek kad su iz prostorije odstranjeni svi otpaci i drugo što bi moglo smetati izvedbi. Unutrašnji zidovi prostorija prvo se izravnavaju, gletaju specijalnim postavama koje moraju dobro priljegati na podlogu i nakon sušenja tvoriti vrlo čvrstu podlogu za bojanje. Površine zidova obračunavaju se bez odbijanja otvora manjih od 3 m², a otvori veći od 3 m² odbijaju se.</t>
  </si>
  <si>
    <t xml:space="preserve">Gletanje svih unutarnjih  zidova  i priprema za ličenje. 
Stavka obuhvaća rad i materijal do potpune gotovosti. Priprema podloge (čišćenje površine od prašine i eventualno potrebni popravci na podlozi), gletanje, brušenje. 
</t>
  </si>
  <si>
    <t>zidovi</t>
  </si>
  <si>
    <t xml:space="preserve">Bojenje zidova i stropova disperzivnim bojama u boji prema izboru projektanta. </t>
  </si>
  <si>
    <t>U cijeni stavke nanošenje boje u dva sloja, sa svim predradnjama i postupkom nanošenja točno prema uputi proizvođača</t>
  </si>
  <si>
    <t>SOBOSLIKARSKI I LIČILAČKI RADOVI UKUPNO:</t>
  </si>
  <si>
    <t>B.03</t>
  </si>
  <si>
    <t>B.04</t>
  </si>
  <si>
    <t>GIPSKARTONSKI RADOVI</t>
  </si>
  <si>
    <t>SOBOSLIKARSKI RADOVI</t>
  </si>
  <si>
    <t>BRUCHAPaneel PU Krov DP 102 Tehnički podaci: Debljina jezgre 60 mm, U=0,32 W/m²K prema EN 12667 uključujući udio fuga, G=12,6 kg/m² Unutarnji lim: Basic 9002 25my Poly Vanjski lim: Basic 9002 25my Poly Unutarnji profil 1 Standardno /Vanjski profil Trapezni profil 42mm Unutarnja debljina lima 0,5 mm / Vanjska debljina lima 0,6 mm Građevinska širina 1000 mm Poluretanska-tvrda pjena, teško zapaljiva</t>
  </si>
  <si>
    <t>BRUCHAPanel Vatrootporni Krov DP-F 102 Tehnički podaci: Debljina jezgre 60 mm, U=0,61 W/m²K prema EN 12667 uključujući udio fuge, G=18,7kg/m², REI 30 Unutarnji lim: Basic 9002 25my Poly Vanjski lim: Basic 9002 25my Poly Unutarnji profil 1 Standardno /Vanjski profil Trapezni profil 42mm Unutarnja debljina lima 0,6 mm / Vanjska debljina lima 0,6 mm Građevinska širina 1000 mm density of the insulating core 120kg/m³</t>
  </si>
  <si>
    <t>BRUCHAPaneel PIR+ Fasada FP 60 skriveni spoj Tehnički podaci: Debljina jezgre 60 mm, U=0,375 W/m²K prema EN 14509 uključujući udio fuga, G=13,2 kg/m² Unutarnji lim: Basic 9002 25my Poly Vanjski lim: Basic 9002 25my Poly Unutarnji profil 1 Standardno /Vanjski profil 5 Mikro Linirani 60 Unutarnja debljina lima 0,5 mm / Vanjska debljina lima 0,6 mm Građevinska širina 1100 mm</t>
  </si>
  <si>
    <t>BRUCHAPanel VatrootporniFasada FP-F 60 skriveni spoj Tehnički podaci: Debljina jezgre 60 mm, U=0,62 W/m²K prema EN 12667 uključujući udio fuga, G=17,8 kg/m² Unutarnji lim: Basic 9002 25my Poly Vanjski lim: Basic 9002 25my Poly Unutarnji profil 1 Standardno /Vanjski profil 5 Mikro Linirani 60 Unutarnja debljina lima 0,6 mm / Vanjska debljina lima 0,6 mm Građevinska širina 1100 mm density of the insulating core 120kg/m³</t>
  </si>
  <si>
    <t>r.b.</t>
  </si>
  <si>
    <t>Opis stavke</t>
  </si>
  <si>
    <t>jed. mj.</t>
  </si>
  <si>
    <t>Količina</t>
  </si>
  <si>
    <t xml:space="preserve">Jedinična cijena </t>
  </si>
  <si>
    <t>Ukupna cijena</t>
  </si>
  <si>
    <t>TROŠKOVNIK VODOVODA I ODVODNJE</t>
  </si>
  <si>
    <t>OPĆE NAPOMENE:
Prije davanja ponude ponuđač mora pregledati projekt te mjesto izgradnje i upisati radove koji eventualno nisu obuhvaćeni ovim troškovnikom, a smatra da su bitni za izvođenje. Izvođač je prilikom nuđenja obavezan provjeriti sve količine i radove vezane za kvalitetno izvođenje instalacija vodovoda i odvodnje u potpunosti. Ukoliko izvođač smatra da u troškovniku nedostaju radovi ili da količine nisu dovoljne za izvođenje instalacija u potpunosti, obavezan je iste unijeti u ponudu. Naknadna potraživanja izvođača neće se odobriti. 
Stavke sadrže nabavu, dopremu, montažu i ugradnju sa svim potrebnim radom, strojevima, alatom kao i materijalom i priborom. Radove na vodovodu, kanalizaciji i drugim uređajima potrebno je izvoditi uz striktno poštivanje pravila i normi za kvalitetno izvršenje radova kao i zaštite na radu, a sve u dogovoru s nadzornim inženjerom, projektantom, nadležnim prestavnicima komunalnih instalacija, geomehaničkim inženjerom i inženjerom konstrukcije kod otežanih uvjeta izvođenja.
Ukoliko se tijekom građenja pojavi opravdana potreba za određenim odstupanjima ili manjim izmjenama projekta, Izvođač je dužan za to prethodno pribaviti suglasnost Nadzornog inženjera. Veće izmjene i odstupanja od projektiranog rješenja mogu se provesti samo uz odobrenje Projektanta i suglasnost Investitora, te pribavljanjem dopune građevne dozvole na nastalu promjenu ukoliko su odstupanja takve prirode.
"Nabava" ("dobava") obuhvaća troškove utovara, istovara, transporta do izvoditeljevog stovarišta – privremene deponije, te carinske i sve druge zakonom propisane pristojbe i poreze.
"Ugradnja", ("ugradba") obuhvaća utovar na izvoditeljevom stovarištu – privremenoj deponiji, lokalni transport i istovar na mjestu ugradnje, kao i sve radove, materijal, te opremu potrebnu za potpuno izvršenje posla.
"Izrada" ("izvedba") obuhvaća radove na nabavi i ugradnji.
"Odvoz na trajnu deponiju" obuhvaća utovar, transport do trajne deponije, istovar, razastiranje, planiranje i sve eventualne ostale radove na deponiji preme uvjetima vlasnika deponije, te taksu (naknadu) za deponiranje.
Sve radove izvoditi u skladu s tehničkim uvijetima koji su sastavni dio ove projektne dokumentacije.</t>
  </si>
  <si>
    <t>A</t>
  </si>
  <si>
    <t>PRIPREMNI RADOVI</t>
  </si>
  <si>
    <t>A.1</t>
  </si>
  <si>
    <t>UTVRĐIVANJE POSTOJEĆIH INSTALACIJA</t>
  </si>
  <si>
    <t>Utvrđivanje, obilježavanje (iskolčenje) i nadzor položaja i dubina postojećih instalacija na temelju podataka nadležnih organizacija i odgovornog tehničkog osoblja, detekcijom ili iskopom kontrolnih prokopa kako za vrijeme izvođenja radova ne bi došlo do oštećenja instalacija i vodova. Za sve instalacije potrebno je ishoditi odobrenje i suglasnosti od odgovorne tehničke službe vezano za izvođenje radova i zaštitu instalacija te postupiti po zahtjevima odgovorne tehničke službe za svaku instalaciju posebno. Kopanje probnih šliceva na karakterističnim mjestima sa eventualnim strojnim zasjecanjem kolničke konstrukcije, ručni iskop. Obuhvača se rad na pažljivom ručnom iskopu probnih šliceva na mjestima koje odredi (odobri) nadzorni inženjer radi utvrđivanja položaja (visinski i tlocrtno) pojedinih instalacija do dubine iskopa cjevovoda i širine cca 0.80 m, kao i sav potreban odvoz. Uračunati sav potreban materijal i rad. Iskope ograditi i osigurati po propisima zaštite na radu. Ovu stavku utvrditi na licu mjesta sukladno traženju nadzornog inženjera, a zbog nejasnoća glede postojećih instalacija.</t>
  </si>
  <si>
    <t>kpl.</t>
  </si>
  <si>
    <t>PRIPREMNI RADOVI UKUPNO:</t>
  </si>
  <si>
    <t>B</t>
  </si>
  <si>
    <t>GEODETSKI RADOVI</t>
  </si>
  <si>
    <t>B.1</t>
  </si>
  <si>
    <t>ISKOLČENJE TRASE VODOVODA</t>
  </si>
  <si>
    <t>Iskolčenje trase vodovonog cjevovoda neposredno prije početka radova sa označavanjem svih važnih točaka na terenu. Stavka uključuje označavanje mjesta zasunskih komora, nadzemnih hidranata i lomova trase. Obračun po kompletu.</t>
  </si>
  <si>
    <t>B.2</t>
  </si>
  <si>
    <t>ISKOLČENJE TRASE KANALIZACIJE</t>
  </si>
  <si>
    <t>Iskolčenje trase cjevovoda vanjske kanalizacije neposredno prije početka radova sa označavanjem svih važnih točaka na terenu. Obračun po kompletu.</t>
  </si>
  <si>
    <t>B.3</t>
  </si>
  <si>
    <t>GEODETSKI SNIMAK VODOVODA</t>
  </si>
  <si>
    <t>Izrada geodetskog snimka, visinskog i položajnog cijelog sustava vodoopskrbe, uključujući cijevi, okna, vanjske hidrante, ..., te izrada kartiranog plana od strane ovl. geodeta. Snimanje cjevovoda se obavlja neposredno nakon završetka tlačne probe i prije zatrpavanja. Elaborati moraju biti ovjereni od nadležnog katastarskog ureda, te predani investitoru, u cjelovitom kartiranom  i digitalnom obliku nadležnom komunalnom društvu, te isto tako i u digitalnom obliku za računalo. Elaborat mora biti izrađen u apsolutnim koordinatama (x,y,z).</t>
  </si>
  <si>
    <t>B.4</t>
  </si>
  <si>
    <t>GEODETSKI SNIMAK KANALIZACIJE</t>
  </si>
  <si>
    <t>Izrada geodetskog snimka, visinskog i položajnog cijelog sustava kanalizacije, uključujući cijevi, okna, separator, ..., te izrada kartiranog plana od strane ovl. geodeta. Snimanje cjevovoda se obavlja neposredno nakon završetka probe na vodonepropusnost i prije zatrpavanja. Elaborati moraju biti ovjereni od nadležnog katastarskog ureda, te predani investitoru, u cjelovitom kartiranom  i digitalnom obliku nadležnom komunalnom društvu, te isto tako i u digitalnom obliku za računalo. Elaborat mora biti izrađen u apsolutnim koordinatama (x,y,z).</t>
  </si>
  <si>
    <t>GEODETSKI RADOVI UKUPNO:</t>
  </si>
  <si>
    <t>C</t>
  </si>
  <si>
    <t>GRAĐEVINSKI RADOVI</t>
  </si>
  <si>
    <t>C.1</t>
  </si>
  <si>
    <t>ISKOP ROVA</t>
  </si>
  <si>
    <t>Iskop rovova u zemlji C kategorije (klasa materijala I., II., III.) za polaganje  vodovodnih cijevi s planiranjem dna rova i  bočnim razupiranjem stjenki rova  (prema karakterističnom presjeku rova). Iskop se predviđa strojno, dok se ručno predviđa samo na mjestima gdje se iskop ne može izvršiti mehanizacijom (90% strojno, a 10% ručnog iskopa). 
U stavku ulazi: skidanje humusa u debljini od 20 cm, iskop rova do projektom određene dubine, širine ovisno o profilu cjevovoda i dubini rova, planiranje dna rova kao priprema za izradu podloge za ugradnju cijevi i bočno razupiranje stjenki rova. Iskopani materijal odbaciti od ruba iskopa 1,00 m. Naročito obratiti pažnju na širinu i dubinu rova da slijedi niveletu iskopa. Donji dio iskopa potrebno je izvesti ručno. Radovi moraju biti u potpunoj koordinaciji s montažom cijevi. U cijenu uključen iskop bez obzira na eventualno crpljenjem oborinske, odnosno podzemne vode i otežanog rada radi razupirača. 
Stavka uključuje sve potrebne radove, strojeve i materijal. Predviđa se vertikalno pravilno zasjecanje sa zaštitom rova uračunati svu potrebnu oplatu.</t>
  </si>
  <si>
    <t>Obračunava se po m3.</t>
  </si>
  <si>
    <t>C.1.1</t>
  </si>
  <si>
    <t>Iskop rova za vodovodne cijevi</t>
  </si>
  <si>
    <t>C.1.2</t>
  </si>
  <si>
    <t>Iskop rova za kanalizacijske cijevi</t>
  </si>
  <si>
    <t>C.2</t>
  </si>
  <si>
    <t>Obračun po m3.</t>
  </si>
  <si>
    <t>C.3</t>
  </si>
  <si>
    <t>PIJESAK ZA POSTELJICU I NADSLOJ</t>
  </si>
  <si>
    <t>Izrada pješčane posteljice od 10 cm za polaganje vodovodnih i kanalizacijskih cijevi u dnu rova i nadsloja 30 cm. Izrada obloge oko cijevi nakon montaže i ispitivanja na vodonepropusnost, pijeskom (granulacije 0-4 mm) do visine 30 cm iznad gornjeg ruba cijevi cijelom širinom rova. Zahtijeva se simetrično zatrpavanje i zbijanje materijala istovremeno s obje strane cijevi u slojevima od 20 cm.</t>
  </si>
  <si>
    <t>U stavku ulazi: dobava, donos, ugradnja i razastiranje pijeska, te izrada nadsloja nakon ugrađene cijevi uključujući sav potreban materijal i rad.</t>
  </si>
  <si>
    <t>C.3.1</t>
  </si>
  <si>
    <t>Pijesak za vodovodne cijevi</t>
  </si>
  <si>
    <t>C.3.2</t>
  </si>
  <si>
    <t>Pijesak za kanalizacijske cijevi</t>
  </si>
  <si>
    <t>C.4</t>
  </si>
  <si>
    <t>ZATRPAVANJE ROVA</t>
  </si>
  <si>
    <t>Zatrpavanje rova nakon montaže i uspješnog ispitivanja na vodonepropusnost cjevovoda. Prije zatrpavanja obvezno pregledati cjevovod i ustanoviti da nema nekih mehaničkih oštećenja. 
Nasipavanje rova izvesti u slojevima od 30 cm uz nabijanje vibracionim nabijačima do potrebne zbijenosti. Modul stišljivosti od 35 MN/m² za zelene površine, 50 MN/m² za bankine, te 80 MN/m² na mjestima ispod prometnih površina ili staza, a stupanj zbijenosti Sz=100%. Odobrava nadzorni inženjer. Po završetku nabijanja, izvršiti ispitivanje zbijenosti, što je također sastavni dio cijene. 
Zatrpavanjem završnog sloja je potrebno vratiti u prvobitno stanje zatečenog stanja na terenu, tj dovesti završni sloj u prvobitno stanje koje je narušeno prilikom iskopa). 
Obračun po m3.</t>
  </si>
  <si>
    <t>NAPOMENA:
Zatrpavanje asfaltnih površina rova vršiti materijalom iz iskopa asfaltnih površina.</t>
  </si>
  <si>
    <t>Zatrpavanje rova vodovodnih cijevi</t>
  </si>
  <si>
    <t>Zatrpavanje rova kanalizacijskih cijevi</t>
  </si>
  <si>
    <t>C.5</t>
  </si>
  <si>
    <t>C.6</t>
  </si>
  <si>
    <t>ODVOZ PREOSTALOG MATERIJALA IZ ISKOPA</t>
  </si>
  <si>
    <t>Odvoz viška preostalog materijala iz iskopa  u sraslom stanju, nakon izvršenih svih zatrpavanja rovova na deponiju u dogovoru sa investitorom uključujući i troškove deponije. U stavku uključiti odvoz na udaljenost do 15 km sa utovarom, transportom, istovarom i planiranjem materijala na deponiji. Količine uvečane zbog rastresitosti 30%. 
Obračun po m3.</t>
  </si>
  <si>
    <t>Odvoz:</t>
  </si>
  <si>
    <t>C.7</t>
  </si>
  <si>
    <t>C.8</t>
  </si>
  <si>
    <t>STROJNO REZANJE ASFALTNIH POVRŠINA</t>
  </si>
  <si>
    <t>Obostrano strojno rezanje asfaltnih prometnih površina na trasi cjevovoda. Stavka obuhvaća rezanje asfalta u širini iskopa rova, naknadna rezanja radi obrušavanja.</t>
  </si>
  <si>
    <t>Obračun po m'.</t>
  </si>
  <si>
    <t>RAZBIJANJE SLOJA ASFALTA</t>
  </si>
  <si>
    <t>Razbijanje sloja asfalta sa odbacivanjem materijala 2-3 metra. Raskopani dio dalje se tretira kao tlo C ktg.</t>
  </si>
  <si>
    <t>Površine:</t>
  </si>
  <si>
    <t>RAZBIJANJE TAMPONSKOG SLOJA</t>
  </si>
  <si>
    <t>Razbijanje tamponskog sloja (cementna stabilizacija i šljunak) ispod asfalta debljine d= 30 cm na mjestu vađenja kanala. Raskopani dio dalje se tretira kao tlo C ktg.</t>
  </si>
  <si>
    <t>Debljina tamponskog sloja pretpostavljeno 30cm</t>
  </si>
  <si>
    <t>ODVOZ PREOSTALOG MATERIJALA IZ ISKOPA TE ASFALTA SA TAMPONSKIM SLOJEM</t>
  </si>
  <si>
    <t>Odvoz viška preostalog materijala iz iskopa  u rastresitom stanju, nakon izvršenih svih zatrpavanja rovova na deponiju u dogovoru sa investitorom uključujući i troškove deponije. U stavku uključiti odvoz na udaljenost do 15 km sa utovarom, transportom, istovarom i planiranjem materijala na deponiji. Obračun po m3.</t>
  </si>
  <si>
    <t>SANACIJA ASFALTNE PROMETNE POVRŠINE</t>
  </si>
  <si>
    <t>Sanacija prometne asfaltne površine koja se izvodi na slijedeći način:
nakon zasijecanja kolničke konstrukcije izraditi zapisnik o stvarnom stanju iste uz odobrenje nadzornog inženjera.
Kolničku konstrukciju izraditi prema zatečenom stanju, sve uz odobrenje nadzornog inženjera.
Sanacija kolničke konstrukcije predviđa se na način:
-opsjecanje asfalta (na mjestu urušavanja)
-iskop u sloju debljine 30 cm sa odvozom materijala
-nabijanje posteljice Ms = 80 MN/m2
-asfaltni nosivi sloj (BNS), u debljini do 25 cm
-asfaltni habajući sloj (HS) u debljini 5 cm
-potrebna prometna signalizacija
Obračun po m2.</t>
  </si>
  <si>
    <t>asfaltna površina</t>
  </si>
  <si>
    <t>GRAĐEVINSKI RADOVI UKUPNO:</t>
  </si>
  <si>
    <t>C.2.1</t>
  </si>
  <si>
    <t>C.2.2</t>
  </si>
  <si>
    <t>D</t>
  </si>
  <si>
    <t>VANJSKI VODOVOD:</t>
  </si>
  <si>
    <t>D.1</t>
  </si>
  <si>
    <t>PEHD CIJEVI ZA SANITARNU I PP VODU</t>
  </si>
  <si>
    <r>
      <t xml:space="preserve">Dobava, donos i montaža PEHD vodovodnih cijevi PE 100, SDR 11, za radni tlak do 16 bara, </t>
    </r>
    <r>
      <rPr>
        <u/>
        <sz val="10"/>
        <rFont val="Arial"/>
        <family val="2"/>
        <charset val="238"/>
      </rPr>
      <t>vanjskog nazivnog promjera DN</t>
    </r>
    <r>
      <rPr>
        <sz val="10"/>
        <rFont val="Arial"/>
        <family val="2"/>
        <charset val="238"/>
      </rPr>
      <t>. Cijevi  trebaju biti sukladne prema svim zahtjevima projektanta. Doprema u kolutovima duljine 100m ili palicama minimalne duljine 12 m. Cijevi se polažu na pješćanu posteljicu prema naputcima proizvođača, te se spajaju uz pomoć elektrofuzijskih spojnica.</t>
    </r>
  </si>
  <si>
    <t xml:space="preserve"> </t>
  </si>
  <si>
    <t xml:space="preserve">Sve fitinge i fazonske komade potrebne za kvalitetnu ugradnju cijevi izvoditelj će ubrojiti u cijenu cijevi. Prilikom ugradnje pridržavati se uputa proizvođača. </t>
  </si>
  <si>
    <t>U stavku ulazi dobava, donos i ugradnja vodovodnih cijevi, sve potrebne spojnice, redukcije, koljena, T-komade, sav potrebni pričvrsni i zaštitno-izolacijski materijal te rad.
Obračun se vrši po m'.</t>
  </si>
  <si>
    <t>PEHD VODOVODNE CIJEVI</t>
  </si>
  <si>
    <t>ili jednakovrijedan proizvod:______________________</t>
  </si>
  <si>
    <t>Vrsta cijevi SDR11 - PN 16 i nominalne veličine:</t>
  </si>
  <si>
    <t>D.3</t>
  </si>
  <si>
    <t>NADZEMNI HIDRANTI Ø80</t>
  </si>
  <si>
    <t>Nabava, doprema i montaža nadzemnih hidranata Ø 80 s automatskim ispustom . Nadzemni hidrant za dubinu ugradnje do 1300 mm, radni tlak NP 16, mlaznice B/2C. 
U stavku ulazi: ugradnja T komada na prsten vanjske hid. mreže, ugradnja hidrantskog zasuna sa teleskopskom garniturom, izrada oslonca hidranta i montaža hidranta, te sav potreban materijal i rad. 
U jediničnu cijenu mora biti uključeno i atestiranje funkcionalnosti hidranata od strane ovlaštene organizacije s ishođenjem odgovarajućeg atesta. Uračunat pregled prije ugradnje, dotjerivanje zaštitom protiv korozije nakon ugradnje, te sav brtveni materijal. Oblaganje hidranta složenom opekom u suho, te svi potrebni prijenosi. 
Obračun po komadu.</t>
  </si>
  <si>
    <t>nadzemni hidranti Ø 80 sa priključcima B/2C</t>
  </si>
  <si>
    <t>D.4</t>
  </si>
  <si>
    <t xml:space="preserve">SAMOSTOJEĆI HIDRANTSKI ORMAR S OPREMOM </t>
  </si>
  <si>
    <t>Dobava, donos i montaža požarnih ormara za nadzemne hidrante. U stavku ulazi dobava, donos i ugradnja ormara s kompletnom opremom, te sav potreban materijal i rad. 
Obračun po komadu.</t>
  </si>
  <si>
    <t>samostojeći ormar s opremom za nadzemni hidrant</t>
  </si>
  <si>
    <t>D.6</t>
  </si>
  <si>
    <t>TRAKA UPOZORENJA  “POZOR–VODOVOD”</t>
  </si>
  <si>
    <t>Dobava, donos i postavljanje plave trake “POZOR–VODOVOD” duž cijele trase vodovoda. Traka se postavlja 30 cm od tjemena cijevi i to tako da natpis bude okrenut prema gore. 
Obračun po m'.</t>
  </si>
  <si>
    <t>m</t>
  </si>
  <si>
    <t>VANJSKI VODOVOD UKUPNO:</t>
  </si>
  <si>
    <t>E</t>
  </si>
  <si>
    <t>VANJSKA ODVODNJA:</t>
  </si>
  <si>
    <t>E.1</t>
  </si>
  <si>
    <t xml:space="preserve">PVC-SN4 KANALIZACIJSKE CIJEVI </t>
  </si>
  <si>
    <t>Dobava, donos i montaža PVC-U kanalizacijskih cijevi i fazonskih komada klase SN 4, za horizontalne odvode temeljne i vanjske fekalne i oborinske kanalizacije u pješačkim i zelenim površinama. PVC-U kanalizacijskih cijevi s integriranim utičnim kolčakom i uloženim brtvenim prstenom od sintetičnog kaučuka koji se mora radi zaštite nalaziti s unutrašnje strane naglavka cijevi. Obodna čvrstoća treba biti ispitana  i iznositi minimalno 4 kN/m2. Cijevi se isporučuju u palicama od 5 ili 6m.</t>
  </si>
  <si>
    <t>Cijevi se polažu na pješčanu posteljicu sukladno  naputcima proizvođača, te se spajaju uz pomoć integriranih spojnih elemenata. Cijev mora ležati na posteljici jednoliko cijelom dužinom. Zasipavanje iskopa te nabijanje zasipa treba obaviti u skladu s napucima proizvođača u ovisnosti o karakteristikama tla te prisutnosti morske ili podzmene vode. Fasonski komadi se ne obračunavaju posebno nego se uključuju u metražu instalacije.</t>
  </si>
  <si>
    <t>U stavku ulazi dobava, donos i spuštanje PVC-U kanalizacijskih cijevi u rov, polaganje po niveleti, te spajanje na naglavak preko gumenih prstena (uključivo nabava gumenih prstena), raznošenje PVC cijevi sa gradilišne deponije uzduž trase do mjesta ugradnje, te sav potreban materijal i rad. 
Obračun po m'.</t>
  </si>
  <si>
    <t>PVC-SN4 KANALIZACIJSKE CIJEVI</t>
  </si>
  <si>
    <t>Ø 160 mm</t>
  </si>
  <si>
    <t>E.2</t>
  </si>
  <si>
    <t>PP KANALIZACIJSKA OKNA DN630</t>
  </si>
  <si>
    <t>Dobava, donos i ugradnja  segmentnih brizganih polipropilenskih (PP) okana za kanalizaciju DN630. Okna se sastoje iz PP baze sa izvedenom kinetom i zavarenim adapterima te PP cijevi koja čini tijelo okna DN630 obodne čvrstoće SN8.  Dno okna je sastavljeno od dva nosiva sloja, tvornički zavarenih, s posebnom nosivom troslojnom rebrastom strukturom iznutra, te ravnim dnom cijelim promjerom okna. Debljina dna mora biti min. 170mm. Horizontalni lomovi nivelete trebaju biti isključivo unutar okna.</t>
  </si>
  <si>
    <t>Dijelovi okna se međusobno spajaju pomoću brtvi ili zavarivanjem čime se osigurava nepropusnost. Cjevovod se spaja na adaptere PP okna originalnim spojnicama i brtvama. Okno treba biti ispitano i vodonepropusno . Obodna čvrstoća treba biti ispitana  i iznositi minimalno  8 kN/m2.</t>
  </si>
  <si>
    <t>U stavku ulazi: dobava, donos i montaža okna u funkcionalnom stanju uključujući sav potreban materijal i rad. 
Obračun po komadu.</t>
  </si>
  <si>
    <t>Okna DN630</t>
  </si>
  <si>
    <t>VANJSKA ODVODNJA UKUPNO:</t>
  </si>
  <si>
    <t>F</t>
  </si>
  <si>
    <t>OBJEKT VODOVOD:</t>
  </si>
  <si>
    <t>F.1</t>
  </si>
  <si>
    <t>F.1.1</t>
  </si>
  <si>
    <t>F.1.2</t>
  </si>
  <si>
    <t>F.2</t>
  </si>
  <si>
    <t>PEX/AL/PEX CIJEVI ZA SANITARNU VODU</t>
  </si>
  <si>
    <t>Nabava, doprema i montaža peteroslojnih PEX-AL-PEX cijevi sa spajanjem ˝press˝ spojnicama, za etažni razvod sanitarne vode. Cijevi predviđene za suhozidnu/predzidnu montažu na obujmicama ili za mokru ugradnju u zidne i podne usjeke sa toplinskom izolacijom cijevi prema preporuci proizvođača cijevi. Cijevi se isporučuju u kolutima ili šipkama D16-D63.</t>
  </si>
  <si>
    <t>Nominalne veličine:</t>
  </si>
  <si>
    <t>Ø 15 mm (D 20x2,0mm)</t>
  </si>
  <si>
    <t>Ø 20 mm (D 26x3,0mm)</t>
  </si>
  <si>
    <t>Ø 25 mm (D 32x3,0mm)</t>
  </si>
  <si>
    <t>Ø 50 mm (D 63x4,5mm)</t>
  </si>
  <si>
    <t>F.3</t>
  </si>
  <si>
    <t xml:space="preserve">TOPLINSKA IZOLACIJA ZA VODOVODNE CIJEVI </t>
  </si>
  <si>
    <t xml:space="preserve">Dobava, donos i montaža toplinske izolacije za ugradnju na vodovodne vertikale i instalacije u spuštenim stropovima.
U stavku ulazi: dobava, donos i montaža toplinske izolacije zajedno sa svim spojnim, brtvećim i pomoćnim materijalom i radom. Izolacija se izvodi pripadajućim izolacijskim materijalima, u debljini od 10mm za hladnu vodu i 20mm za toplu vodu. Izolaciju ugraditi prema uputama proizvođača. Obračun se vrši po m'. </t>
  </si>
  <si>
    <t>izolacija za cijevi Ø 50 mm  (D65mm)</t>
  </si>
  <si>
    <t>F.4</t>
  </si>
  <si>
    <t>RAVNI KUGLASTI VENTIL</t>
  </si>
  <si>
    <t>Dobava, donos i montiranje ravnog protočnog ventila za ugradnju kao glavnog ventila pojedinih cjelina objekta. U stavku ulazi dobava, donos i montiranje ventila, sav potrebni materijal i rad do funkcionalnog stanja. Obračun po komadu.</t>
  </si>
  <si>
    <t>Promjeri: sve mjere označuju unutarnji promjer</t>
  </si>
  <si>
    <t>Ø25 mm</t>
  </si>
  <si>
    <t>F.5</t>
  </si>
  <si>
    <t>KUTNI VENTIL</t>
  </si>
  <si>
    <t>Dobava, donos i montiranje kutnih ventila, na navoj . U stavku ulazi dobava, donos i montiranje kutnog ventila, sav potrebni materijal i rad do funkcionalnog stanja. Obračun po komadu.</t>
  </si>
  <si>
    <t>Ø15 mm</t>
  </si>
  <si>
    <t>F.6</t>
  </si>
  <si>
    <t>F.7</t>
  </si>
  <si>
    <t>KONTROLNI VODOMJER I VENTILI</t>
  </si>
  <si>
    <t>Dobava, donos i ugradnja vodomjera za obračun potrošnje vode. Vodomjeri se montiraju u ugradbenim vodomjernim ormarićima. U stavku ulazi dobava, donos i ugradnja impulsnih vodomjera, ugradnje pripadajućih protočnih ventila i fitinga uključujuću sav potreban materijal i rad. 
Obračun po komadu.</t>
  </si>
  <si>
    <t xml:space="preserve">kuglasti ventil Ø 25 mm </t>
  </si>
  <si>
    <t xml:space="preserve">vodomjer Ø 20 mm </t>
  </si>
  <si>
    <t>F.8</t>
  </si>
  <si>
    <t>ORMARIĆ ZA SMJEŠTAJ VODOMJERA - s vodomjerom</t>
  </si>
  <si>
    <t>Dobava, donos i ugradnja ormarića za horizontalnu ugradnju vodomjera. Vodomjerni ormarić ugraditi u zid wc-a. 
U stavku ulazi dobava, donos i ugradnja vodomjernih ormarića uključujući sav potreban materijal i rad.  
Obračun po komadu.</t>
  </si>
  <si>
    <t>ormarić s vodomjerom Ø20 mm (za horizontalnu ugradnju vodomjera)</t>
  </si>
  <si>
    <t>F.9</t>
  </si>
  <si>
    <t>ELEKTRIČNI TLAČNI BOJLER</t>
  </si>
  <si>
    <t>Dobava, donos i ugradnja električnih tlačnih bojlera. U stavku ulazi dobava, donos i ugradnja električnih bojlera sa svim potrebanim materijalom i radom. Prilikom ugradnje pridržavati se uputa proizvođača. Obračun po komadu.</t>
  </si>
  <si>
    <t>bojleri V=80 lit</t>
  </si>
  <si>
    <t>PRIKLJUČAK VODE NA ELEKTRIČNI BOJLER</t>
  </si>
  <si>
    <t>Izrada priključaka tople i hladne vode na električni bojler. U stavku ulazi: ventili za hladnu i toplu vodu, sigurnosni ventil, ispusna slavina, priključna crijeva i sav potreban materijal i rad. Obračun po kompletu.</t>
  </si>
  <si>
    <t>priključak na električni bojler</t>
  </si>
  <si>
    <t>PROTUPOŽARNO BRTVLJENJE</t>
  </si>
  <si>
    <t>Izvođenje protupožarnog brtvljenja prodora vodovodnih cijevi na mjestima prolaska cijevnog razvoda između dva požarna sektora. Prodori vodovodnih instalacija brtviti će se sredstvima klase vatrootpornosti „R“. Manje fuge (do 3,0 cm) oko metalnih cijevi i električnih kablova zatvoriti će se protupožarnim kitom. Za veće otvore koristiti će se protupožarni mort, kabelski blokovi, protupožarni jastuci i sistemski čepovi. Prodori gorivih cijevi, promjera većeg od 30 mm brtviti će se protupožarnim obujmicama (manžetama). U stavku ulaze svi radovi i materijali potrebni za kvalitetno izvođenje brtvljenja, kao i oznake brtvi (naljepnice).
Obračun po komadu.</t>
  </si>
  <si>
    <t>Protupožarno brtvljenje vodovodnih cijevi</t>
  </si>
  <si>
    <t>OBJEKT VODOVOD UKUPNO:</t>
  </si>
  <si>
    <t>F.1.3</t>
  </si>
  <si>
    <t>F.1.4</t>
  </si>
  <si>
    <t>F.5.1</t>
  </si>
  <si>
    <t>F.5.2</t>
  </si>
  <si>
    <t>G</t>
  </si>
  <si>
    <t>OBJEKT ODVODNJA</t>
  </si>
  <si>
    <t>G.1</t>
  </si>
  <si>
    <t xml:space="preserve">NISKOŠUMNE KANALIZACIJSKE CIJEVI </t>
  </si>
  <si>
    <t>Cijevi će se koristiti za kompletan razvod sanitarne i oborinske odvodnje u objektu. 
Nabava i montaža  niskošumnih troslojnih cijevi za kućnu kanalizaciju  prema , najmanje čvrstoće 4 KN/M2 s integriranim utičnim  kolčakom i gumenom brtvom. Polaganje instalacije izvršiti prema  tvorničkim uputama za postavljanje.
Fasonski komadi se ne obračunavaju posebno nego se uključuju u metražu instalacije. Cijevi se učvršćuju na zid obujmicama. 
U stavku ulazi dobava, donos i ugradnja kanalizacijskih cijevi, fazonskih komada, sav potreban materijal i rad.
Obračun se vrši po m'.</t>
  </si>
  <si>
    <t>G.1.1</t>
  </si>
  <si>
    <t>Ø 40 mm</t>
  </si>
  <si>
    <t>G.1.2</t>
  </si>
  <si>
    <t>Ø 50 mm</t>
  </si>
  <si>
    <t>G.1.3</t>
  </si>
  <si>
    <t>Ø 110 mm</t>
  </si>
  <si>
    <t>G.2</t>
  </si>
  <si>
    <t xml:space="preserve">TOPLINSKA IZOLACIJA ZA KANALIZACIJSKE CIJEVI </t>
  </si>
  <si>
    <t xml:space="preserve">Dobava, donos i montaža toplinske izolacije za ugradnju na kanalizacijske vertikale u vanjskom obzidu.
U stavku ulazi: dobava, donos i montaža toplinske izolacije na vertikale cijelom dužinom. Izolacija se izvodi pripadajućim izolacijskim materijalima, u debljini od min 15mm. U cijenu uključiti sav potreban materijal i rad. Izolaciju ugraditi prema uputama proizvođača. 
Obračun se vrši po m'. </t>
  </si>
  <si>
    <t>G.6</t>
  </si>
  <si>
    <t>PODNI ODVOD ZA SANITARNE ČVOROVE</t>
  </si>
  <si>
    <t>Dobava, donos i ugradnja podnog odvoda DN50 - horizontalni sa bočnim priključkom DN40/50, protokom 0,50 l/s, prirubnicom za prihvat odgovarajućeg pribora za spoj sa hidroizolacijom, mokrim umetkom zatvarača zadaha sa protupovratnim osiguračem, nastavnim okvirom podesivim po visini 12 - 70 mm / 123 x 123 mm sa mogućnošću odvodnje procjedne vode sa hidroizolacije, uljevnom INOX rešetkom 115 x 115 mm nosivosti 300 kg. Prilikom spajanja na hidroizolaciju potrebno je upotrijebiti odgovarajući proizvod za spoj sa hidroizolacijom.
U stavku ulazi: dobava, donos i ugradnja plastičnih podnih odvoda, izvedba priključaka na dovodnu i odvodnu cijev, izrada spoja hidroizolacije uključujući sav potreban materijal i rad. Obračun po komadu.</t>
  </si>
  <si>
    <t>podni odvod Ø50</t>
  </si>
  <si>
    <t>OBJEKT ODVODNJA UKUPNO:</t>
  </si>
  <si>
    <t>izolacija za cijevi do Ø 110 mm</t>
  </si>
  <si>
    <t>H</t>
  </si>
  <si>
    <t>SANITARIJE</t>
  </si>
  <si>
    <t>NAPOMENA: SANITARIJE PO IZBORU PROJEKTANTA INTERIJERA ILI INVESTITORA</t>
  </si>
  <si>
    <t>H.1</t>
  </si>
  <si>
    <t xml:space="preserve">UMIVAONIK </t>
  </si>
  <si>
    <t>Dobava, donos i ugradnja umivaonika.
Umivaonik ugraditi u sanitarni čvor. 
U stavku ulazi: dobava, donos i ugradnja umivaonika, mješalice za umivaonik i sifona, svog pričvrsnog, brtvenog i spojnog materijala, te sav potreban rad. Prilikom ugradnje pridržavati se uputa proizvođača.
Obračun po komadu komplet ugrađenog umivaonika.</t>
  </si>
  <si>
    <t>Komplet u funkcionalnoj izvedbi sastoji se od:</t>
  </si>
  <si>
    <t>H.1.1</t>
  </si>
  <si>
    <t>UMIVAONIK</t>
  </si>
  <si>
    <t xml:space="preserve">kom </t>
  </si>
  <si>
    <t>H.1.2</t>
  </si>
  <si>
    <t>MJEŠALICA (sa tri cijevi za priključak na električni bojler)</t>
  </si>
  <si>
    <t>H.1.3</t>
  </si>
  <si>
    <t>SIFON ZA UMIVAONIK</t>
  </si>
  <si>
    <t>H.2</t>
  </si>
  <si>
    <t>WC ŠKOLJKA</t>
  </si>
  <si>
    <t>Obračun po komadu komplet ugrađenog WC-a.</t>
  </si>
  <si>
    <t>H.3</t>
  </si>
  <si>
    <t>PISOAR</t>
  </si>
  <si>
    <t>Obračun po komadu komplet ugrađenog pisoara.</t>
  </si>
  <si>
    <t>H.4</t>
  </si>
  <si>
    <t>H.4.1</t>
  </si>
  <si>
    <t>H.4.2</t>
  </si>
  <si>
    <t>RUČNI TUŠ SA ZIDNOM ŠIPKOM</t>
  </si>
  <si>
    <t>MJEŠALICA - nadžbukna jednoručna mješalica</t>
  </si>
  <si>
    <t>SANITARIJE UKUPNO:</t>
  </si>
  <si>
    <t>Dobava, donos i ugradnja WC školjke sa pripadajućom  daskom sa poklopcem.
WC školjku ugraditi u sanitarni čvor. 
U stavku ulazi: dobava, donos i ugradnja WC školjke sa daskom, vodokotlića, svog pričvrsnog, brtvenog i spojnog materijala, te sav potreban rad. Prilikom ugradnje pridržavati se uputa proizvođača.</t>
  </si>
  <si>
    <t>WC ŠKOLJKA SA DASKOM i VODOKOTLIĆEM</t>
  </si>
  <si>
    <t>Dobava, donos i ugradnja pisoara.
Pisoar ugraditi u muške sanitarne čvorove.
U stavku ulazi: dobava, donos i ugradnja pisoara,  izljevnog sifona Ø 50 mm, svog pričvrsnog, brtvenog i spojnog materijala, te sav potreban rad. Prilikom ugradnje pridržavati se uputa proizvođača.</t>
  </si>
  <si>
    <t>Obračun po komadu komplet ugrađenom tušu  u funkcionalnom stanju sa svim potrebnim spojnim i brtvećim materijalom i radom.</t>
  </si>
  <si>
    <t>I</t>
  </si>
  <si>
    <t>OSTALI RADOVI:</t>
  </si>
  <si>
    <t>I.1</t>
  </si>
  <si>
    <t>ISPITIVANJE VODOVODNE MREŽE NA PROTOČNOST I VODONEPROPUSNOST</t>
  </si>
  <si>
    <t>Ispitivanje vodovodne instalacije na protočnost i nepropusnost. Ispitni tlak mora biti 1,5 NP. NP (nazivni pritisak) je 10 Bar. Vrijeme trajanja tlačne probe je 2 sata. Za vrijeme trajanja tlačne probe ne smije biti propuštanja na spojevima i pada tlaka na manometru. Izvesti tlačno ispitivanje vodoopskrbnih cijevi izvesti</t>
  </si>
  <si>
    <t>I.2</t>
  </si>
  <si>
    <t>DEZINFEKCIJA VODOVODNE MREŽE</t>
  </si>
  <si>
    <t>Dezinfekcija kompletne vodovodne mreže otopinom klora (30 mg/lit) u vremenu od 6 sati. Dezinfekcija mora biti napravljena od strane ovlaštene tvrtke.</t>
  </si>
  <si>
    <t>Obračun po kompletu.</t>
  </si>
  <si>
    <t>I.3</t>
  </si>
  <si>
    <t>BAKTERIOLOŠKA ANALIZA VODE</t>
  </si>
  <si>
    <t>Bakteriološka analiza uzoraka vode iz cjevovoda nakon dezinfekcije od strane nadležne ustanove (Zavod za zaštitu zdravlja) ili neke druge ovlaštene ustanove. Analizi vode se pristupa nakon provedene dezinfekcije kompletne vodovodne mreže i ispiranja iste.</t>
  </si>
  <si>
    <t>I.4</t>
  </si>
  <si>
    <t>I.5</t>
  </si>
  <si>
    <t>ISPITIVANJE KANALIZACIJE NA VODONEPROPUSNOST I PROTOČNOST SPOJEVA</t>
  </si>
  <si>
    <t>Provjera ispravnosti gotovog kanala i ispitivanje kanala i revizijskih okana na vodonepropusnost , nakon djelomičnog zatrpavanja cijevi (spojevi moraju biti slobodni i vidljivi). Svaku dionicu između dva revizijska okna mora se ispitati na pritisak od 0,05 N/mm2 za vrijeme od 15 min (prema važećim standardima). Troškove održavanja, montaže i demontaže potrebnih uređaja te nabave potrebne vode za provođenje tlačne probe, kao i postavljanje odgovarajućeg osoblja za navedene radove i otklanjanje eventualnih nedostataka potrebno je ukalkulirati u jediničnu cijenu.</t>
  </si>
  <si>
    <t>I.6</t>
  </si>
  <si>
    <t>ČIŠĆENJE GRADILIŠTA</t>
  </si>
  <si>
    <t>Čišćenje gradilišta za vrijeme i nakon završetka svih radova na polaganju vodovoda i kanalizacije, a sastoji se u sakupljanju i odvozu svega otpadnog materijala.</t>
  </si>
  <si>
    <t>PROJEKT IZVEDENOG STANJA</t>
  </si>
  <si>
    <t>Izrada projekta izvedenog stanja instalacija vodovoda i odvodnje. U projekt unijeti sve nepredviđene radove zbog kojih dolazi do odstupanja od ovog projekta. Predaja dokumentacije u dva pisana primjerka i jedan digitalni primjerak na CD-u (dwg, pdf).</t>
  </si>
  <si>
    <t>OSTALI RADOVI UKUPNO:</t>
  </si>
  <si>
    <t>J</t>
  </si>
  <si>
    <t>NEPREDVIĐENI RADOVI:</t>
  </si>
  <si>
    <t>J.1</t>
  </si>
  <si>
    <t>NEPREDVIĐENI RADOVI</t>
  </si>
  <si>
    <t>Nepredviđeni radovi koji će se pojaviti tijekom izgradnje vodovoda i odvodnje, koji se nisu mogli predvidjeti projektom, a koji su neophodni prema odluci nadzornog inženjera. Radove izvoditi po nalogu nadzornog inženjera, uz obavezan upis u građevinski dnevnik. Kao podloga za obračun će poslužiti upis u dnevnik radova, skica stanja, satnica radnika i faktor poduzeća, jedinične cijene materijala i radova. Na ukupan ponuđeni iznos bez PDV-a za radove predviđene troškovnikom uzeti vrijednost od 10% za nepredviđene radove.
Obračun po kompletu.</t>
  </si>
  <si>
    <t>NEPREDVIĐENI RADOVI UKUPNO:</t>
  </si>
  <si>
    <t>D.01</t>
  </si>
  <si>
    <t>D.02</t>
  </si>
  <si>
    <t>D.03</t>
  </si>
  <si>
    <t>D.04</t>
  </si>
  <si>
    <t>D.05</t>
  </si>
  <si>
    <t>D.06</t>
  </si>
  <si>
    <t>D.07</t>
  </si>
  <si>
    <t>D.08</t>
  </si>
  <si>
    <t>D.09</t>
  </si>
  <si>
    <t>D.10</t>
  </si>
  <si>
    <t>VANJSKI VODOVOD</t>
  </si>
  <si>
    <t>VANJSKA ODVODNJA</t>
  </si>
  <si>
    <t>OBJEKT VODOVOD</t>
  </si>
  <si>
    <t>OSTALI RADOVI</t>
  </si>
  <si>
    <t>R.br.</t>
  </si>
  <si>
    <t>J.m.</t>
  </si>
  <si>
    <t>Kol.</t>
  </si>
  <si>
    <t>Jed. cijena</t>
  </si>
  <si>
    <t>Uk. cijena</t>
  </si>
  <si>
    <t>Kom.</t>
  </si>
  <si>
    <t xml:space="preserve">Nosači za zida za električne radijatore </t>
  </si>
  <si>
    <t>Kpl.</t>
  </si>
  <si>
    <t>2.05.</t>
  </si>
  <si>
    <t>Stalno čišćenje gradilišta od preostalog materijala i ambalaže, kao i zaštita ugrađene i instalirane opreme od utjecaja radova na objektu (zaštita od prašine, oštećivanja i sl.)</t>
  </si>
  <si>
    <t>2.07.</t>
  </si>
  <si>
    <t>Puštanje u pogon uređaja od strane ovlaštenog servisera.</t>
  </si>
  <si>
    <t>2.08.</t>
  </si>
  <si>
    <t>Prikupljanje i ishođenje svih potrebnih izjava o sukladnosti opreme i atesta od ovlaštenih kuća, potrebnih pri tehničkom pregledu objekta.</t>
  </si>
  <si>
    <t>2.09.</t>
  </si>
  <si>
    <t>Izrada uputstva za rukovanje i održavanje, te elaborata izvedenog stanja.</t>
  </si>
  <si>
    <t>PLOČASTI RADIJATOR</t>
  </si>
  <si>
    <t>1.</t>
  </si>
  <si>
    <t>1.01</t>
  </si>
  <si>
    <t xml:space="preserve"> GRIJANJE</t>
  </si>
  <si>
    <t>TIP 21/900x1000</t>
  </si>
  <si>
    <t>TIP 22/600x1200</t>
  </si>
  <si>
    <t>TIP 21/600x400</t>
  </si>
  <si>
    <t>TIP 33/900x400</t>
  </si>
  <si>
    <t>TIP 22/600x1600</t>
  </si>
  <si>
    <t>1.02</t>
  </si>
  <si>
    <t>1.03</t>
  </si>
  <si>
    <t>1.04</t>
  </si>
  <si>
    <t>1.05</t>
  </si>
  <si>
    <t>2.  UKUPNO GRIJANJE</t>
  </si>
  <si>
    <t>Dobava i ugradnja pločastih radijatora sa svim pripadajućim armaturama, spojnim i brtvenim materijalima, te provedbom svih potrebnh instalacija iz bakrenih cijevi</t>
  </si>
  <si>
    <t>2.</t>
  </si>
  <si>
    <t>Spajanje na postojeći sustav grijanja</t>
  </si>
  <si>
    <t>REKAPITULACIJA RADOVA VODOVODA I ODVODNJE, GRIJANJE, UREĐENJE OKOLIŠA</t>
  </si>
  <si>
    <t>E.01</t>
  </si>
  <si>
    <t>GRIJANJE</t>
  </si>
  <si>
    <t xml:space="preserve"> UKUPNO:  </t>
  </si>
  <si>
    <t>F01</t>
  </si>
  <si>
    <t>UREĐENJE OKOLIŠA</t>
  </si>
  <si>
    <t>F.01</t>
  </si>
  <si>
    <t>F.02</t>
  </si>
  <si>
    <t>klizna kapija</t>
  </si>
  <si>
    <t>IZRADA KLIZNE KAPIJE U SKLOPU OGRADE</t>
  </si>
  <si>
    <t>Dobava i ugradnja klizne kapije za ulaz zaposlenika, tip BETAFENCE na južnom dijelu parcele, kapija na motorni pogon, spajanje na električnu mrežu uključeno u cijenu. U cijeni je i ugradnja modula za identifikaciju zaposlenika putem tipkala. U cijenu su uključeni i svi potrebiti građevinski i pripremni radovi.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</si>
</sst>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kn&quot;_-;\-* #,##0.00\ &quot;kn&quot;_-;_-* &quot;-&quot;??\ &quot;kn&quot;_-;_-@_-"/>
    <numFmt numFmtId="43" formatCode="_-* #,##0.00_-;\-* #,##0.00_-;_-* &quot;-&quot;??_-;_-@_-"/>
    <numFmt numFmtId="164" formatCode="_-* #,##0.00\ _k_n_-;\-* #,##0.00\ _k_n_-;_-* &quot;-&quot;??\ _k_n_-;_-@_-"/>
    <numFmt numFmtId="165" formatCode="#,##0.00\ [$EUR];[Red]#,##0.00\ [$EUR]"/>
    <numFmt numFmtId="166" formatCode="_-* #,##0.00\ _k_n_-;\-* #,##0.00\ _k_n_-;_-* \-??\ _k_n_-;_-@_-"/>
    <numFmt numFmtId="167" formatCode="&quot;$&quot;#,##0.00_);[Red]\(&quot;$&quot;#,##0.00\)"/>
    <numFmt numFmtId="168" formatCode="_(&quot;$&quot;* #,##0.00_);_(&quot;$&quot;* \(#,##0.00\);_(&quot;$&quot;* &quot;-&quot;??_);_(@_)"/>
    <numFmt numFmtId="169" formatCode="[$-41A]#,##0.00"/>
    <numFmt numFmtId="170" formatCode="[$-41A]General"/>
    <numFmt numFmtId="171" formatCode="&quot; &quot;#,##0.00&quot; &quot;;&quot;-&quot;#,##0.00&quot; &quot;;&quot; -&quot;#&quot; &quot;;&quot; &quot;@&quot; &quot;"/>
    <numFmt numFmtId="172" formatCode="#,##0.00\ &quot;kn&quot;"/>
    <numFmt numFmtId="173" formatCode="_-* #,##0\ _k_n_-;\-* #,##0\ _k_n_-;_-* &quot;-&quot;??\ _k_n_-;_-@_-"/>
    <numFmt numFmtId="174" formatCode="#,##0.00;;;"/>
    <numFmt numFmtId="175" formatCode="_-* #,##0.0\ _k_n_-;\-* #,##0.0\ _k_n_-;_-* &quot;-&quot;??\ _k_n_-;_-@_-"/>
    <numFmt numFmtId="176" formatCode="#,##0.00\ _k_n"/>
    <numFmt numFmtId="177" formatCode="_-* #,##0.00\ [$kn-41A]_-;\-* #,##0.00\ [$kn-41A]_-;_-* &quot;-&quot;??\ [$kn-41A]_-;_-@_-"/>
  </numFmts>
  <fonts count="71">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10"/>
      <name val="Helv"/>
    </font>
    <font>
      <sz val="10"/>
      <name val="Arial"/>
      <family val="2"/>
    </font>
    <font>
      <sz val="10"/>
      <name val="Arial CE"/>
      <charset val="238"/>
    </font>
    <font>
      <b/>
      <sz val="9"/>
      <name val="Arial Narrow"/>
      <family val="2"/>
      <charset val="238"/>
    </font>
    <font>
      <sz val="10"/>
      <name val="Mangal"/>
      <family val="2"/>
      <charset val="238"/>
    </font>
    <font>
      <sz val="10"/>
      <name val="MS Sans Serif"/>
      <family val="2"/>
      <charset val="238"/>
    </font>
    <font>
      <sz val="11"/>
      <color theme="1"/>
      <name val="Calibri"/>
      <family val="2"/>
      <scheme val="minor"/>
    </font>
    <font>
      <sz val="9"/>
      <name val="Arial Narrow"/>
      <family val="2"/>
      <charset val="238"/>
    </font>
    <font>
      <sz val="11"/>
      <color indexed="8"/>
      <name val="Calibri"/>
      <family val="2"/>
      <charset val="238"/>
    </font>
    <font>
      <sz val="6.8"/>
      <color indexed="8"/>
      <name val="Arial Unicode MS"/>
      <family val="2"/>
      <charset val="238"/>
    </font>
    <font>
      <sz val="10"/>
      <color indexed="8"/>
      <name val="Century Gothic"/>
      <family val="2"/>
      <charset val="238"/>
    </font>
    <font>
      <b/>
      <sz val="12"/>
      <color indexed="8"/>
      <name val="Century Gothic"/>
      <family val="2"/>
      <charset val="238"/>
    </font>
    <font>
      <sz val="10"/>
      <name val="Arial Narrow"/>
      <family val="2"/>
      <charset val="238"/>
    </font>
    <font>
      <b/>
      <sz val="12"/>
      <color theme="1"/>
      <name val="Arial Narrow"/>
      <family val="2"/>
      <charset val="238"/>
    </font>
    <font>
      <sz val="10"/>
      <color theme="1"/>
      <name val="Arial Narrow"/>
      <family val="2"/>
      <charset val="238"/>
    </font>
    <font>
      <sz val="11"/>
      <color theme="1"/>
      <name val="Arial Narrow"/>
      <family val="2"/>
      <charset val="238"/>
    </font>
    <font>
      <b/>
      <sz val="10"/>
      <color theme="1"/>
      <name val="Arial Narrow"/>
      <family val="2"/>
      <charset val="238"/>
    </font>
    <font>
      <sz val="10"/>
      <color rgb="FFFF0000"/>
      <name val="Arial Narrow"/>
      <family val="2"/>
      <charset val="238"/>
    </font>
    <font>
      <b/>
      <sz val="10"/>
      <name val="Arial Narrow"/>
      <family val="2"/>
      <charset val="238"/>
    </font>
    <font>
      <i/>
      <sz val="10"/>
      <name val="Arial Narrow"/>
      <family val="2"/>
      <charset val="238"/>
    </font>
    <font>
      <b/>
      <sz val="12"/>
      <name val="Arial Narrow"/>
      <family val="2"/>
      <charset val="238"/>
    </font>
    <font>
      <b/>
      <i/>
      <sz val="10"/>
      <name val="Arial Narrow"/>
      <family val="2"/>
      <charset val="238"/>
    </font>
    <font>
      <b/>
      <sz val="11"/>
      <name val="Arial Narrow"/>
      <family val="2"/>
      <charset val="238"/>
    </font>
    <font>
      <b/>
      <i/>
      <sz val="11"/>
      <name val="Arial Narrow"/>
      <family val="2"/>
      <charset val="238"/>
    </font>
    <font>
      <b/>
      <sz val="10"/>
      <name val="Arial"/>
      <family val="2"/>
      <charset val="238"/>
    </font>
    <font>
      <b/>
      <sz val="14"/>
      <name val="Arial"/>
      <family val="2"/>
      <charset val="238"/>
    </font>
    <font>
      <b/>
      <sz val="12"/>
      <name val="Arial"/>
      <family val="2"/>
      <charset val="238"/>
    </font>
    <font>
      <b/>
      <sz val="14"/>
      <color indexed="23"/>
      <name val="Arial"/>
      <family val="2"/>
      <charset val="238"/>
    </font>
    <font>
      <sz val="11"/>
      <color rgb="FFFF0000"/>
      <name val="Arial Narrow"/>
      <family val="2"/>
      <charset val="238"/>
    </font>
    <font>
      <sz val="11"/>
      <color rgb="FFC00000"/>
      <name val="Arial Narrow"/>
      <family val="2"/>
      <charset val="238"/>
    </font>
    <font>
      <sz val="11"/>
      <name val="Arial Narrow"/>
      <family val="2"/>
      <charset val="238"/>
    </font>
    <font>
      <b/>
      <sz val="10"/>
      <color theme="1"/>
      <name val="Arial Narrow"/>
      <family val="2"/>
    </font>
    <font>
      <sz val="10"/>
      <name val="Arial Narrow"/>
      <family val="2"/>
    </font>
    <font>
      <sz val="10"/>
      <color theme="1"/>
      <name val="Arial Narrow"/>
      <family val="2"/>
    </font>
    <font>
      <b/>
      <sz val="10"/>
      <name val="Arial Narrow"/>
      <family val="2"/>
    </font>
    <font>
      <sz val="10"/>
      <color rgb="FFFF0000"/>
      <name val="Arial"/>
      <family val="2"/>
      <charset val="238"/>
    </font>
    <font>
      <b/>
      <sz val="10"/>
      <color rgb="FFFF0000"/>
      <name val="Arial"/>
      <family val="2"/>
    </font>
    <font>
      <sz val="11"/>
      <name val="Arial Narrow"/>
      <family val="2"/>
    </font>
    <font>
      <sz val="11"/>
      <color rgb="FF000000"/>
      <name val="Arial"/>
      <family val="2"/>
      <charset val="238"/>
    </font>
    <font>
      <sz val="10"/>
      <color rgb="FF000000"/>
      <name val="Arial1"/>
      <charset val="238"/>
    </font>
    <font>
      <b/>
      <i/>
      <sz val="16"/>
      <color rgb="FF000000"/>
      <name val="Arial"/>
      <family val="2"/>
      <charset val="238"/>
    </font>
    <font>
      <sz val="12"/>
      <color rgb="FF000000"/>
      <name val="Times New Roman CE"/>
      <charset val="238"/>
    </font>
    <font>
      <sz val="10"/>
      <color rgb="FF000000"/>
      <name val="Dutch801 RmHd BT"/>
      <charset val="238"/>
    </font>
    <font>
      <b/>
      <i/>
      <u/>
      <sz val="11"/>
      <color rgb="FF000000"/>
      <name val="Arial"/>
      <family val="2"/>
      <charset val="238"/>
    </font>
    <font>
      <sz val="10"/>
      <color rgb="FF7030A0"/>
      <name val="Arial Narrow"/>
      <family val="2"/>
      <charset val="238"/>
    </font>
    <font>
      <sz val="10"/>
      <color rgb="FFC00000"/>
      <name val="Arial Narrow"/>
      <family val="2"/>
      <charset val="238"/>
    </font>
    <font>
      <b/>
      <sz val="10"/>
      <name val="Arial"/>
      <family val="2"/>
    </font>
    <font>
      <sz val="11"/>
      <name val="Arial CE"/>
      <family val="2"/>
      <charset val="238"/>
    </font>
    <font>
      <sz val="10"/>
      <name val="Arial"/>
      <family val="2"/>
      <charset val="1"/>
    </font>
    <font>
      <sz val="11"/>
      <name val="Arial"/>
      <family val="2"/>
      <charset val="238"/>
    </font>
    <font>
      <u/>
      <sz val="10"/>
      <name val="Arial Narrow"/>
      <family val="2"/>
      <charset val="238"/>
    </font>
    <font>
      <b/>
      <sz val="10"/>
      <color rgb="FFFF0000"/>
      <name val="Arial Narrow"/>
      <family val="2"/>
      <charset val="238"/>
    </font>
    <font>
      <sz val="8"/>
      <name val="Arial"/>
      <family val="2"/>
      <charset val="238"/>
    </font>
    <font>
      <b/>
      <sz val="10"/>
      <color indexed="30"/>
      <name val="Arial"/>
      <family val="2"/>
      <charset val="238"/>
    </font>
    <font>
      <b/>
      <sz val="10"/>
      <color indexed="8"/>
      <name val="Arial"/>
      <family val="2"/>
      <charset val="238"/>
    </font>
    <font>
      <sz val="9"/>
      <name val="Arial"/>
      <family val="2"/>
      <charset val="238"/>
    </font>
    <font>
      <sz val="8"/>
      <name val="Arial"/>
      <family val="2"/>
    </font>
    <font>
      <b/>
      <i/>
      <sz val="9"/>
      <name val="Arial"/>
      <family val="2"/>
    </font>
    <font>
      <u/>
      <sz val="10"/>
      <name val="Arial"/>
      <family val="2"/>
      <charset val="238"/>
    </font>
    <font>
      <sz val="10"/>
      <color indexed="8"/>
      <name val="Arial"/>
      <family val="2"/>
      <charset val="238"/>
    </font>
    <font>
      <sz val="12"/>
      <name val="Arial"/>
      <family val="2"/>
      <charset val="238"/>
    </font>
    <font>
      <b/>
      <u/>
      <sz val="12"/>
      <name val="Arial"/>
      <family val="2"/>
      <charset val="238"/>
    </font>
    <font>
      <sz val="11"/>
      <name val="Arial"/>
      <family val="2"/>
    </font>
    <font>
      <sz val="10"/>
      <name val="CRO_Light"/>
    </font>
    <font>
      <b/>
      <sz val="11"/>
      <name val="Arial"/>
      <family val="2"/>
    </font>
    <font>
      <b/>
      <sz val="11"/>
      <name val="Arial"/>
      <family val="2"/>
      <charset val="238"/>
    </font>
    <font>
      <sz val="8"/>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13">
    <border>
      <left/>
      <right/>
      <top/>
      <bottom/>
      <diagonal/>
    </border>
    <border>
      <left/>
      <right/>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87">
    <xf numFmtId="0" fontId="0" fillId="0" borderId="0"/>
    <xf numFmtId="0" fontId="2" fillId="0" borderId="0"/>
    <xf numFmtId="164" fontId="2"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165" fontId="5" fillId="0" borderId="0"/>
    <xf numFmtId="165" fontId="5" fillId="0" borderId="0"/>
    <xf numFmtId="165" fontId="3" fillId="0" borderId="0"/>
    <xf numFmtId="165" fontId="3" fillId="0" borderId="0"/>
    <xf numFmtId="0" fontId="4" fillId="0" borderId="0"/>
    <xf numFmtId="0" fontId="3" fillId="0" borderId="0"/>
    <xf numFmtId="0" fontId="6" fillId="0" borderId="0"/>
    <xf numFmtId="0" fontId="1"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1" fillId="0" borderId="0"/>
    <xf numFmtId="0" fontId="3" fillId="0" borderId="0"/>
    <xf numFmtId="166" fontId="3" fillId="0" borderId="0" applyFill="0" applyBorder="0" applyAlignment="0" applyProtection="0"/>
    <xf numFmtId="0" fontId="3" fillId="0" borderId="0"/>
    <xf numFmtId="0" fontId="3" fillId="0" borderId="0"/>
    <xf numFmtId="164" fontId="3" fillId="0" borderId="0" applyFont="0" applyFill="0" applyBorder="0" applyAlignment="0" applyProtection="0"/>
    <xf numFmtId="166" fontId="8" fillId="0" borderId="0" applyFill="0" applyBorder="0" applyAlignment="0" applyProtection="0"/>
    <xf numFmtId="0" fontId="9" fillId="0" borderId="0"/>
    <xf numFmtId="40" fontId="9" fillId="0" borderId="0" applyFont="0" applyFill="0" applyBorder="0" applyAlignment="0" applyProtection="0"/>
    <xf numFmtId="0" fontId="3" fillId="0" borderId="0"/>
    <xf numFmtId="167" fontId="9" fillId="0" borderId="0" applyFont="0" applyFill="0" applyBorder="0" applyAlignment="0" applyProtection="0"/>
    <xf numFmtId="166" fontId="3" fillId="0" borderId="0" applyFill="0" applyBorder="0" applyAlignment="0" applyProtection="0"/>
    <xf numFmtId="0" fontId="10" fillId="0" borderId="0"/>
    <xf numFmtId="0" fontId="12" fillId="0" borderId="0"/>
    <xf numFmtId="0" fontId="15" fillId="0" borderId="0" applyNumberFormat="0" applyFill="0" applyBorder="0" applyProtection="0">
      <alignment horizontal="left" vertical="top" wrapText="1"/>
    </xf>
    <xf numFmtId="49" fontId="13" fillId="0" borderId="0" applyBorder="0">
      <alignment horizontal="left" vertical="top" wrapText="1"/>
      <protection locked="0"/>
    </xf>
    <xf numFmtId="0" fontId="14" fillId="0" borderId="0" applyBorder="0" applyProtection="0">
      <alignment horizontal="right" vertical="top" wrapText="1"/>
    </xf>
    <xf numFmtId="0" fontId="14" fillId="0" borderId="0" applyBorder="0">
      <alignment horizontal="justify" vertical="top" wrapText="1"/>
      <protection locked="0"/>
    </xf>
    <xf numFmtId="0" fontId="13" fillId="0" borderId="0" applyNumberFormat="0" applyFill="0" applyBorder="0" applyProtection="0">
      <alignment horizontal="justify" vertical="top" wrapText="1"/>
    </xf>
    <xf numFmtId="1" fontId="14" fillId="0" borderId="0" applyFill="0" applyBorder="0" applyProtection="0">
      <alignment horizontal="center" vertical="top" wrapText="1"/>
    </xf>
    <xf numFmtId="165" fontId="5" fillId="0" borderId="0"/>
    <xf numFmtId="165" fontId="5" fillId="0" borderId="0"/>
    <xf numFmtId="0" fontId="3" fillId="0" borderId="0"/>
    <xf numFmtId="0" fontId="12" fillId="0" borderId="0" applyProtection="0"/>
    <xf numFmtId="168" fontId="3" fillId="0" borderId="0" applyFont="0" applyFill="0" applyBorder="0" applyAlignment="0" applyProtection="0"/>
    <xf numFmtId="0" fontId="1" fillId="0" borderId="0"/>
    <xf numFmtId="0" fontId="5" fillId="0" borderId="0"/>
    <xf numFmtId="164" fontId="3" fillId="0" borderId="0" applyFont="0" applyFill="0" applyBorder="0" applyAlignment="0" applyProtection="0"/>
    <xf numFmtId="165" fontId="5" fillId="0" borderId="0"/>
    <xf numFmtId="0" fontId="3" fillId="0" borderId="0"/>
    <xf numFmtId="44" fontId="2" fillId="0" borderId="0" applyFont="0" applyFill="0" applyBorder="0" applyAlignment="0" applyProtection="0"/>
    <xf numFmtId="0" fontId="5" fillId="0" borderId="0"/>
    <xf numFmtId="0" fontId="4" fillId="0" borderId="0"/>
    <xf numFmtId="0" fontId="5" fillId="0" borderId="0"/>
    <xf numFmtId="0" fontId="42" fillId="0" borderId="0"/>
    <xf numFmtId="171" fontId="42" fillId="0" borderId="0" applyFont="0" applyBorder="0" applyProtection="0"/>
    <xf numFmtId="171" fontId="42" fillId="0" borderId="0" applyFont="0" applyBorder="0" applyProtection="0"/>
    <xf numFmtId="170" fontId="43" fillId="0" borderId="0" applyBorder="0" applyProtection="0"/>
    <xf numFmtId="0" fontId="44" fillId="0" borderId="0" applyNumberFormat="0" applyBorder="0" applyProtection="0">
      <alignment horizontal="center"/>
    </xf>
    <xf numFmtId="0" fontId="44" fillId="0" borderId="0" applyNumberFormat="0" applyBorder="0" applyProtection="0">
      <alignment horizontal="center" textRotation="90"/>
    </xf>
    <xf numFmtId="170" fontId="45" fillId="0" borderId="0" applyBorder="0" applyProtection="0">
      <alignment horizontal="right" vertical="top"/>
    </xf>
    <xf numFmtId="170" fontId="45" fillId="0" borderId="0" applyBorder="0" applyProtection="0">
      <alignment horizontal="justify" vertical="top" wrapText="1"/>
    </xf>
    <xf numFmtId="170" fontId="45" fillId="0" borderId="0" applyBorder="0" applyProtection="0">
      <alignment horizontal="left"/>
    </xf>
    <xf numFmtId="169" fontId="45" fillId="0" borderId="0" applyBorder="0" applyProtection="0">
      <alignment horizontal="right"/>
    </xf>
    <xf numFmtId="170" fontId="45" fillId="0" borderId="0" applyBorder="0" applyProtection="0">
      <alignment horizontal="right"/>
    </xf>
    <xf numFmtId="169" fontId="45" fillId="0" borderId="0" applyBorder="0" applyProtection="0">
      <alignment horizontal="right" wrapText="1"/>
    </xf>
    <xf numFmtId="170" fontId="45" fillId="0" borderId="0" applyBorder="0" applyProtection="0">
      <alignment horizontal="right"/>
    </xf>
    <xf numFmtId="169" fontId="45" fillId="0" borderId="0" applyBorder="0" applyProtection="0">
      <alignment horizontal="right"/>
    </xf>
    <xf numFmtId="0" fontId="46" fillId="0" borderId="0" applyNumberFormat="0" applyBorder="0" applyAlignment="0" applyProtection="0"/>
    <xf numFmtId="0" fontId="47" fillId="0" borderId="0" applyNumberFormat="0" applyBorder="0" applyProtection="0"/>
    <xf numFmtId="0" fontId="47" fillId="0" borderId="0" applyNumberFormat="0" applyBorder="0" applyProtection="0"/>
    <xf numFmtId="0" fontId="51" fillId="0" borderId="0"/>
    <xf numFmtId="43"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cellStyleXfs>
  <cellXfs count="476">
    <xf numFmtId="0" fontId="0" fillId="0" borderId="0" xfId="0"/>
    <xf numFmtId="49" fontId="11"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xf>
    <xf numFmtId="4" fontId="7" fillId="2" borderId="4" xfId="0" applyNumberFormat="1" applyFont="1" applyFill="1" applyBorder="1" applyAlignment="1">
      <alignment horizontal="center" vertical="center"/>
    </xf>
    <xf numFmtId="4" fontId="7" fillId="2" borderId="4" xfId="0" applyNumberFormat="1" applyFont="1" applyFill="1" applyBorder="1" applyAlignment="1" applyProtection="1">
      <alignment horizontal="center" vertical="center"/>
      <protection locked="0"/>
    </xf>
    <xf numFmtId="0" fontId="17" fillId="0" borderId="1" xfId="0" applyFont="1" applyBorder="1" applyAlignment="1">
      <alignment horizontal="left" vertical="center"/>
    </xf>
    <xf numFmtId="0" fontId="18" fillId="0" borderId="1" xfId="0" applyFont="1" applyBorder="1" applyAlignment="1">
      <alignment horizontal="center" vertical="center"/>
    </xf>
    <xf numFmtId="2" fontId="18" fillId="0" borderId="1" xfId="0" applyNumberFormat="1" applyFont="1" applyBorder="1" applyAlignment="1">
      <alignment horizontal="center" vertical="center"/>
    </xf>
    <xf numFmtId="0" fontId="19" fillId="0" borderId="0" xfId="0" applyFont="1"/>
    <xf numFmtId="0" fontId="18" fillId="0" borderId="0" xfId="0" applyFont="1" applyAlignment="1">
      <alignment horizontal="center" vertical="center"/>
    </xf>
    <xf numFmtId="2" fontId="18" fillId="0" borderId="0" xfId="0" applyNumberFormat="1" applyFont="1" applyAlignment="1">
      <alignment horizontal="center" vertical="center"/>
    </xf>
    <xf numFmtId="0" fontId="16" fillId="0" borderId="0" xfId="3" applyFont="1" applyAlignment="1">
      <alignment horizontal="center" vertical="center" wrapText="1"/>
    </xf>
    <xf numFmtId="2" fontId="16" fillId="0" borderId="0" xfId="3" applyNumberFormat="1" applyFont="1" applyAlignment="1">
      <alignment horizontal="center" vertical="center"/>
    </xf>
    <xf numFmtId="0" fontId="18" fillId="0" borderId="1" xfId="0" applyFont="1" applyBorder="1" applyAlignment="1">
      <alignment horizontal="justify"/>
    </xf>
    <xf numFmtId="0" fontId="19" fillId="0" borderId="1" xfId="0" applyFont="1" applyBorder="1" applyAlignment="1">
      <alignment horizontal="justify"/>
    </xf>
    <xf numFmtId="0" fontId="19" fillId="0" borderId="0" xfId="0" applyFont="1" applyAlignment="1">
      <alignment horizontal="justify"/>
    </xf>
    <xf numFmtId="0" fontId="18" fillId="0" borderId="0" xfId="0" applyFont="1" applyAlignment="1">
      <alignment horizontal="justify"/>
    </xf>
    <xf numFmtId="0" fontId="20" fillId="0" borderId="0" xfId="0" applyFont="1" applyAlignment="1">
      <alignment horizontal="justify"/>
    </xf>
    <xf numFmtId="0" fontId="19" fillId="0" borderId="0" xfId="0" applyFont="1" applyAlignment="1">
      <alignment horizontal="justify" vertical="center"/>
    </xf>
    <xf numFmtId="0" fontId="18" fillId="0" borderId="0" xfId="0" applyFont="1" applyAlignment="1">
      <alignment horizontal="justify" vertical="center" wrapText="1"/>
    </xf>
    <xf numFmtId="0" fontId="20" fillId="0" borderId="0" xfId="0" applyFont="1" applyAlignment="1">
      <alignment horizontal="justify" vertical="center" wrapText="1"/>
    </xf>
    <xf numFmtId="0" fontId="19" fillId="0" borderId="0" xfId="0" applyFont="1" applyAlignment="1">
      <alignment horizontal="justify" vertical="center" wrapText="1"/>
    </xf>
    <xf numFmtId="49" fontId="11" fillId="2" borderId="4" xfId="0" applyNumberFormat="1" applyFont="1" applyFill="1" applyBorder="1" applyAlignment="1">
      <alignment horizontal="justify" vertical="center" wrapText="1"/>
    </xf>
    <xf numFmtId="0" fontId="7" fillId="2" borderId="3" xfId="0" applyFont="1" applyFill="1" applyBorder="1" applyAlignment="1">
      <alignment horizontal="justify" vertical="center" wrapText="1"/>
    </xf>
    <xf numFmtId="4" fontId="7" fillId="2" borderId="4" xfId="0" applyNumberFormat="1" applyFont="1" applyFill="1" applyBorder="1" applyAlignment="1">
      <alignment horizontal="justify" vertical="center"/>
    </xf>
    <xf numFmtId="4" fontId="7" fillId="2" borderId="4" xfId="0" applyNumberFormat="1" applyFont="1" applyFill="1" applyBorder="1" applyAlignment="1" applyProtection="1">
      <alignment horizontal="justify" vertical="center"/>
      <protection locked="0"/>
    </xf>
    <xf numFmtId="0" fontId="18" fillId="0" borderId="0" xfId="0" applyFont="1" applyAlignment="1">
      <alignment horizontal="justify" vertical="center"/>
    </xf>
    <xf numFmtId="165" fontId="16" fillId="0" borderId="0" xfId="7" applyFont="1" applyAlignment="1">
      <alignment horizontal="justify" vertical="top" wrapText="1"/>
    </xf>
    <xf numFmtId="0" fontId="18" fillId="0" borderId="0" xfId="0" applyFont="1" applyAlignment="1">
      <alignment horizontal="center" vertical="center" wrapText="1"/>
    </xf>
    <xf numFmtId="0" fontId="19" fillId="0" borderId="0" xfId="0" applyFont="1" applyAlignment="1">
      <alignment horizontal="center"/>
    </xf>
    <xf numFmtId="0" fontId="16" fillId="0" borderId="0" xfId="0" applyFont="1" applyAlignment="1">
      <alignment horizontal="justify"/>
    </xf>
    <xf numFmtId="2" fontId="18" fillId="0" borderId="0" xfId="0" applyNumberFormat="1" applyFont="1" applyAlignment="1">
      <alignment horizontal="center" vertical="center" wrapText="1"/>
    </xf>
    <xf numFmtId="2" fontId="7" fillId="2" borderId="4" xfId="0" applyNumberFormat="1" applyFont="1" applyFill="1" applyBorder="1" applyAlignment="1">
      <alignment horizontal="center" vertical="center"/>
    </xf>
    <xf numFmtId="0" fontId="19" fillId="0" borderId="0" xfId="0" applyFont="1" applyAlignment="1">
      <alignment horizontal="left" vertical="center" wrapText="1"/>
    </xf>
    <xf numFmtId="49" fontId="16" fillId="0" borderId="0" xfId="0" applyNumberFormat="1" applyFont="1" applyAlignment="1">
      <alignment horizontal="justify" vertical="center" wrapText="1"/>
    </xf>
    <xf numFmtId="0" fontId="23" fillId="0" borderId="0" xfId="0" applyFont="1"/>
    <xf numFmtId="0" fontId="24" fillId="0" borderId="0" xfId="0" applyFont="1" applyAlignment="1">
      <alignment vertical="top"/>
    </xf>
    <xf numFmtId="0" fontId="25" fillId="0" borderId="0" xfId="0" applyFont="1"/>
    <xf numFmtId="4" fontId="25" fillId="0" borderId="0" xfId="0" applyNumberFormat="1" applyFont="1"/>
    <xf numFmtId="0" fontId="26" fillId="0" borderId="0" xfId="0" applyFont="1"/>
    <xf numFmtId="4" fontId="26" fillId="0" borderId="0" xfId="0" applyNumberFormat="1" applyFont="1"/>
    <xf numFmtId="0" fontId="16" fillId="0" borderId="0" xfId="0" applyFont="1"/>
    <xf numFmtId="1" fontId="22" fillId="3" borderId="1" xfId="0" applyNumberFormat="1" applyFont="1" applyFill="1" applyBorder="1" applyAlignment="1">
      <alignment horizontal="center" vertical="center" wrapText="1"/>
    </xf>
    <xf numFmtId="0" fontId="25" fillId="3" borderId="1" xfId="0" applyFont="1" applyFill="1" applyBorder="1" applyAlignment="1">
      <alignment vertical="center"/>
    </xf>
    <xf numFmtId="4" fontId="25" fillId="3" borderId="1" xfId="0" applyNumberFormat="1" applyFont="1" applyFill="1" applyBorder="1" applyAlignment="1">
      <alignment horizontal="right" vertical="center"/>
    </xf>
    <xf numFmtId="1" fontId="26" fillId="0" borderId="0" xfId="0" applyNumberFormat="1" applyFont="1" applyAlignment="1">
      <alignment horizontal="center" vertical="center" wrapText="1"/>
    </xf>
    <xf numFmtId="1" fontId="26" fillId="0" borderId="0" xfId="0" applyNumberFormat="1" applyFont="1" applyAlignment="1">
      <alignment horizontal="left" vertical="center" wrapText="1"/>
    </xf>
    <xf numFmtId="0" fontId="27" fillId="0" borderId="0" xfId="0" applyFont="1" applyAlignment="1">
      <alignment wrapText="1"/>
    </xf>
    <xf numFmtId="0" fontId="26" fillId="3" borderId="1" xfId="0" applyFont="1" applyFill="1" applyBorder="1" applyAlignment="1">
      <alignment horizontal="right" vertical="center" wrapText="1"/>
    </xf>
    <xf numFmtId="0" fontId="16" fillId="0" borderId="0" xfId="0" applyFont="1" applyAlignment="1">
      <alignment horizontal="justify" vertical="center" wrapText="1"/>
    </xf>
    <xf numFmtId="0" fontId="16" fillId="0" borderId="0" xfId="0" applyFont="1" applyAlignment="1">
      <alignment horizontal="center" vertical="center"/>
    </xf>
    <xf numFmtId="0" fontId="16" fillId="0" borderId="0" xfId="0" applyFont="1" applyAlignment="1">
      <alignment horizontal="justify" vertical="top" wrapText="1"/>
    </xf>
    <xf numFmtId="0" fontId="21" fillId="0" borderId="0" xfId="0" applyFont="1" applyAlignment="1">
      <alignment horizontal="justify" vertical="center"/>
    </xf>
    <xf numFmtId="0" fontId="16" fillId="0" borderId="0" xfId="0" applyFont="1" applyAlignment="1">
      <alignment horizontal="right"/>
    </xf>
    <xf numFmtId="49" fontId="2" fillId="0" borderId="0" xfId="0" applyNumberFormat="1" applyFont="1" applyAlignment="1">
      <alignment horizontal="justify" vertical="center" wrapText="1"/>
    </xf>
    <xf numFmtId="49" fontId="2" fillId="0" borderId="0" xfId="0" applyNumberFormat="1" applyFont="1" applyAlignment="1">
      <alignment horizontal="center" vertical="center"/>
    </xf>
    <xf numFmtId="4" fontId="2" fillId="0" borderId="0" xfId="0" applyNumberFormat="1" applyFont="1" applyAlignment="1">
      <alignment horizontal="right" vertical="center"/>
    </xf>
    <xf numFmtId="0" fontId="19" fillId="0" borderId="0" xfId="0" applyFont="1" applyAlignment="1">
      <alignment horizontal="center" vertical="center"/>
    </xf>
    <xf numFmtId="0" fontId="31" fillId="0" borderId="0" xfId="0" applyFont="1" applyAlignment="1">
      <alignment vertical="center" wrapText="1"/>
    </xf>
    <xf numFmtId="4" fontId="30" fillId="0" borderId="0" xfId="0" applyNumberFormat="1" applyFont="1" applyAlignment="1">
      <alignment horizontal="center" vertical="center"/>
    </xf>
    <xf numFmtId="4" fontId="29" fillId="0" borderId="0" xfId="0" applyNumberFormat="1" applyFont="1" applyAlignment="1">
      <alignment horizontal="right" vertical="center"/>
    </xf>
    <xf numFmtId="49" fontId="16" fillId="0" borderId="0" xfId="0" applyNumberFormat="1" applyFont="1" applyAlignment="1">
      <alignment horizontal="justify" vertical="top" wrapText="1"/>
    </xf>
    <xf numFmtId="0" fontId="17"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wrapText="1"/>
    </xf>
    <xf numFmtId="49" fontId="11" fillId="2" borderId="4" xfId="0" applyNumberFormat="1" applyFont="1" applyFill="1" applyBorder="1" applyAlignment="1">
      <alignment horizontal="left" vertical="center" wrapText="1"/>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0" fontId="32" fillId="0" borderId="0" xfId="0" applyFont="1" applyAlignment="1">
      <alignment horizontal="justify"/>
    </xf>
    <xf numFmtId="0" fontId="18" fillId="0" borderId="0" xfId="0" applyFont="1" applyAlignment="1">
      <alignment horizontal="right"/>
    </xf>
    <xf numFmtId="2" fontId="16" fillId="0" borderId="0" xfId="0" applyNumberFormat="1" applyFont="1" applyAlignment="1">
      <alignment horizontal="center" vertical="center"/>
    </xf>
    <xf numFmtId="0" fontId="16" fillId="0" borderId="0" xfId="0" applyFont="1" applyAlignment="1">
      <alignment horizontal="justify" vertical="center"/>
    </xf>
    <xf numFmtId="0" fontId="16" fillId="0" borderId="0" xfId="3" applyFont="1" applyAlignment="1">
      <alignment horizontal="justify" vertical="center" wrapText="1"/>
    </xf>
    <xf numFmtId="49" fontId="16" fillId="0" borderId="0" xfId="0" applyNumberFormat="1" applyFont="1" applyAlignment="1">
      <alignment horizontal="center" vertical="center"/>
    </xf>
    <xf numFmtId="4" fontId="16" fillId="0" borderId="0" xfId="0" applyNumberFormat="1" applyFont="1" applyAlignment="1">
      <alignment horizontal="center" vertical="center"/>
    </xf>
    <xf numFmtId="0" fontId="33" fillId="0" borderId="0" xfId="0" applyFont="1" applyAlignment="1">
      <alignment horizontal="justify"/>
    </xf>
    <xf numFmtId="0" fontId="16" fillId="0" borderId="0" xfId="0" applyFont="1" applyAlignment="1">
      <alignment horizontal="center"/>
    </xf>
    <xf numFmtId="0" fontId="22" fillId="0" borderId="0" xfId="0" applyFont="1" applyAlignment="1">
      <alignment horizontal="center" vertical="center" wrapText="1"/>
    </xf>
    <xf numFmtId="0" fontId="34" fillId="0" borderId="0" xfId="0" applyFont="1" applyAlignment="1">
      <alignment horizontal="justify"/>
    </xf>
    <xf numFmtId="0" fontId="16" fillId="0" borderId="0" xfId="12" applyFont="1" applyAlignment="1" applyProtection="1">
      <alignment horizontal="left" vertical="top" wrapText="1"/>
      <protection locked="0"/>
    </xf>
    <xf numFmtId="0" fontId="35" fillId="0" borderId="0" xfId="0" applyFont="1" applyAlignment="1">
      <alignment horizontal="center" vertical="center"/>
    </xf>
    <xf numFmtId="0" fontId="36" fillId="0" borderId="0" xfId="0" applyFont="1" applyAlignment="1">
      <alignment horizontal="center" vertical="center"/>
    </xf>
    <xf numFmtId="0" fontId="21" fillId="0" borderId="0" xfId="0" applyFont="1" applyAlignment="1">
      <alignment horizontal="center" vertical="center"/>
    </xf>
    <xf numFmtId="0" fontId="22" fillId="2" borderId="4" xfId="0" applyFont="1" applyFill="1" applyBorder="1" applyAlignment="1">
      <alignment horizontal="center" vertical="center"/>
    </xf>
    <xf numFmtId="0" fontId="32" fillId="0" borderId="0" xfId="0" applyFont="1"/>
    <xf numFmtId="0" fontId="32" fillId="0" borderId="0" xfId="0" applyFont="1" applyAlignment="1">
      <alignment horizontal="left" vertical="center"/>
    </xf>
    <xf numFmtId="0" fontId="16" fillId="0" borderId="0" xfId="0" applyFont="1" applyAlignment="1">
      <alignment horizontal="left" vertical="center"/>
    </xf>
    <xf numFmtId="2" fontId="38" fillId="0" borderId="0" xfId="0" applyNumberFormat="1" applyFont="1" applyAlignment="1">
      <alignment horizontal="center" vertical="center"/>
    </xf>
    <xf numFmtId="0" fontId="24" fillId="0" borderId="1" xfId="0" applyFont="1" applyBorder="1" applyAlignment="1">
      <alignment horizontal="left" vertical="center"/>
    </xf>
    <xf numFmtId="0" fontId="16" fillId="0" borderId="1" xfId="0" applyFont="1" applyBorder="1" applyAlignment="1">
      <alignment horizontal="justify" vertical="center"/>
    </xf>
    <xf numFmtId="0" fontId="34" fillId="0" borderId="1" xfId="0" applyFont="1" applyBorder="1"/>
    <xf numFmtId="0" fontId="34" fillId="0" borderId="0" xfId="0" applyFont="1"/>
    <xf numFmtId="0" fontId="24" fillId="0" borderId="0" xfId="0" applyFont="1" applyAlignment="1">
      <alignment horizontal="left" vertical="center"/>
    </xf>
    <xf numFmtId="0" fontId="22" fillId="0" borderId="0" xfId="0" applyFont="1" applyAlignment="1">
      <alignment horizontal="justify" vertical="center"/>
    </xf>
    <xf numFmtId="0" fontId="26" fillId="0" borderId="0" xfId="0" applyFont="1" applyAlignment="1">
      <alignment horizontal="left" vertical="center"/>
    </xf>
    <xf numFmtId="4" fontId="22" fillId="2" borderId="4" xfId="0" applyNumberFormat="1" applyFont="1" applyFill="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justify"/>
    </xf>
    <xf numFmtId="0" fontId="21" fillId="0" borderId="0" xfId="0" applyFont="1" applyAlignment="1">
      <alignment horizontal="left" vertical="center"/>
    </xf>
    <xf numFmtId="0" fontId="21" fillId="0" borderId="2" xfId="0" applyFont="1" applyBorder="1" applyAlignment="1">
      <alignment horizontal="left" vertical="center"/>
    </xf>
    <xf numFmtId="0" fontId="21" fillId="0" borderId="2" xfId="0" applyFont="1" applyBorder="1" applyAlignment="1">
      <alignment horizontal="justify" vertical="center"/>
    </xf>
    <xf numFmtId="0" fontId="21" fillId="0" borderId="2" xfId="0" applyFont="1" applyBorder="1" applyAlignment="1">
      <alignment horizontal="center" vertical="center"/>
    </xf>
    <xf numFmtId="2" fontId="21" fillId="0" borderId="2" xfId="0" applyNumberFormat="1" applyFont="1" applyBorder="1" applyAlignment="1">
      <alignment horizontal="center" vertical="center"/>
    </xf>
    <xf numFmtId="0" fontId="32" fillId="0" borderId="2" xfId="0" applyFont="1" applyBorder="1"/>
    <xf numFmtId="0" fontId="22" fillId="0" borderId="0" xfId="0" applyFont="1" applyAlignment="1">
      <alignment horizontal="center" vertical="center"/>
    </xf>
    <xf numFmtId="2" fontId="22" fillId="0" borderId="0" xfId="0" applyNumberFormat="1" applyFont="1" applyAlignment="1">
      <alignment horizontal="center" vertical="center"/>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0" fontId="19" fillId="0" borderId="0" xfId="0" applyFont="1" applyAlignment="1">
      <alignment horizontal="right"/>
    </xf>
    <xf numFmtId="2" fontId="18" fillId="0" borderId="0" xfId="0" applyNumberFormat="1" applyFont="1" applyAlignment="1">
      <alignment horizontal="right"/>
    </xf>
    <xf numFmtId="0" fontId="16" fillId="0" borderId="0" xfId="0" applyFont="1" applyAlignment="1">
      <alignment horizontal="right" wrapText="1"/>
    </xf>
    <xf numFmtId="0" fontId="16" fillId="0" borderId="0" xfId="3" applyFont="1" applyAlignment="1">
      <alignment horizontal="right" wrapText="1"/>
    </xf>
    <xf numFmtId="2" fontId="16" fillId="0" borderId="0" xfId="3" applyNumberFormat="1" applyFont="1" applyAlignment="1">
      <alignment horizontal="right"/>
    </xf>
    <xf numFmtId="0" fontId="39" fillId="0" borderId="0" xfId="0" applyFont="1"/>
    <xf numFmtId="4" fontId="40" fillId="0" borderId="0" xfId="0" applyNumberFormat="1" applyFont="1" applyAlignment="1">
      <alignment horizontal="right" wrapText="1"/>
    </xf>
    <xf numFmtId="0" fontId="16" fillId="0" borderId="0" xfId="0" applyFont="1" applyAlignment="1">
      <alignment vertical="center" wrapText="1"/>
    </xf>
    <xf numFmtId="2" fontId="38" fillId="0" borderId="0" xfId="0" applyNumberFormat="1" applyFont="1" applyAlignment="1">
      <alignment horizontal="right"/>
    </xf>
    <xf numFmtId="2" fontId="16" fillId="0" borderId="0" xfId="0" applyNumberFormat="1" applyFont="1" applyAlignment="1">
      <alignment horizontal="right" vertical="center"/>
    </xf>
    <xf numFmtId="0" fontId="41" fillId="0" borderId="0" xfId="0" applyFont="1" applyAlignment="1">
      <alignment horizontal="justify"/>
    </xf>
    <xf numFmtId="2" fontId="38" fillId="0" borderId="0" xfId="3" applyNumberFormat="1" applyFont="1" applyAlignment="1">
      <alignment horizontal="right"/>
    </xf>
    <xf numFmtId="2" fontId="35" fillId="0" borderId="0" xfId="0" applyNumberFormat="1" applyFont="1" applyAlignment="1">
      <alignment horizontal="right"/>
    </xf>
    <xf numFmtId="4" fontId="16" fillId="0" borderId="0" xfId="0" applyNumberFormat="1" applyFont="1" applyAlignment="1">
      <alignment horizontal="right" vertical="center"/>
    </xf>
    <xf numFmtId="49" fontId="2" fillId="0" borderId="0" xfId="0" applyNumberFormat="1" applyFont="1" applyAlignment="1">
      <alignment horizontal="left" vertical="top"/>
    </xf>
    <xf numFmtId="49" fontId="22" fillId="0" borderId="0" xfId="0" applyNumberFormat="1" applyFont="1" applyAlignment="1">
      <alignment horizontal="left" vertical="center"/>
    </xf>
    <xf numFmtId="49" fontId="16" fillId="0" borderId="0" xfId="0" applyNumberFormat="1" applyFont="1" applyAlignment="1">
      <alignment horizontal="right" vertical="center"/>
    </xf>
    <xf numFmtId="49" fontId="16" fillId="0" borderId="0" xfId="0" applyNumberFormat="1" applyFont="1" applyAlignment="1">
      <alignment horizontal="left" vertical="center"/>
    </xf>
    <xf numFmtId="4" fontId="22" fillId="0" borderId="0" xfId="0" applyNumberFormat="1" applyFont="1" applyAlignment="1">
      <alignment horizontal="right" wrapText="1"/>
    </xf>
    <xf numFmtId="0" fontId="16" fillId="0" borderId="2" xfId="0" applyFont="1" applyBorder="1" applyAlignment="1">
      <alignment horizontal="center" vertical="center"/>
    </xf>
    <xf numFmtId="0" fontId="16" fillId="0" borderId="2" xfId="0" applyFont="1" applyBorder="1" applyAlignment="1">
      <alignment horizontal="justify"/>
    </xf>
    <xf numFmtId="0" fontId="38" fillId="0" borderId="0" xfId="0" applyFont="1" applyAlignment="1">
      <alignment horizontal="left" vertical="center"/>
    </xf>
    <xf numFmtId="49" fontId="22" fillId="0" borderId="0" xfId="0" applyNumberFormat="1" applyFont="1" applyAlignment="1">
      <alignment horizontal="right" vertical="center"/>
    </xf>
    <xf numFmtId="4" fontId="22" fillId="0" borderId="0" xfId="0" applyNumberFormat="1" applyFont="1" applyAlignment="1">
      <alignment horizontal="right" vertical="center"/>
    </xf>
    <xf numFmtId="4" fontId="38" fillId="0" borderId="0" xfId="0" applyNumberFormat="1" applyFont="1" applyAlignment="1">
      <alignment horizontal="right" vertical="center"/>
    </xf>
    <xf numFmtId="4" fontId="22" fillId="0" borderId="0" xfId="0" applyNumberFormat="1" applyFont="1" applyAlignment="1">
      <alignment horizontal="right"/>
    </xf>
    <xf numFmtId="2" fontId="22" fillId="0" borderId="0" xfId="0" applyNumberFormat="1" applyFont="1" applyAlignment="1">
      <alignment horizontal="right"/>
    </xf>
    <xf numFmtId="0" fontId="21" fillId="0" borderId="2" xfId="0" applyFont="1" applyBorder="1" applyAlignment="1">
      <alignment horizontal="justify"/>
    </xf>
    <xf numFmtId="0" fontId="21" fillId="0" borderId="0" xfId="0" applyFont="1" applyAlignment="1">
      <alignment horizontal="justify"/>
    </xf>
    <xf numFmtId="0" fontId="32" fillId="0" borderId="0" xfId="0" applyFont="1" applyAlignment="1">
      <alignment horizontal="center"/>
    </xf>
    <xf numFmtId="0" fontId="32" fillId="0" borderId="2" xfId="0" applyFont="1" applyBorder="1" applyAlignment="1">
      <alignment horizontal="justify"/>
    </xf>
    <xf numFmtId="0" fontId="16" fillId="0" borderId="1" xfId="0" applyFont="1" applyBorder="1" applyAlignment="1">
      <alignment horizontal="justify"/>
    </xf>
    <xf numFmtId="0" fontId="34" fillId="0" borderId="1" xfId="0" applyFont="1" applyBorder="1" applyAlignment="1">
      <alignment horizontal="justify"/>
    </xf>
    <xf numFmtId="0" fontId="24" fillId="0" borderId="0" xfId="0" applyFont="1" applyAlignment="1">
      <alignment horizontal="justify" vertical="center"/>
    </xf>
    <xf numFmtId="0" fontId="22" fillId="0" borderId="0" xfId="0" applyFont="1" applyAlignment="1">
      <alignment horizontal="justify"/>
    </xf>
    <xf numFmtId="0" fontId="22" fillId="0" borderId="0" xfId="0" applyFont="1" applyAlignment="1">
      <alignment horizontal="justify" vertical="center" wrapText="1"/>
    </xf>
    <xf numFmtId="0" fontId="36" fillId="0" borderId="0" xfId="0" applyFont="1" applyAlignment="1">
      <alignment horizontal="left" vertical="center" wrapText="1"/>
    </xf>
    <xf numFmtId="49" fontId="36" fillId="0" borderId="0" xfId="0" applyNumberFormat="1" applyFont="1" applyAlignment="1">
      <alignment horizontal="justify" vertical="top" wrapText="1"/>
    </xf>
    <xf numFmtId="49" fontId="36" fillId="0" borderId="0" xfId="0" applyNumberFormat="1" applyFont="1" applyAlignment="1">
      <alignment horizontal="justify" vertical="center" wrapText="1"/>
    </xf>
    <xf numFmtId="49" fontId="22" fillId="0" borderId="0" xfId="0" applyNumberFormat="1" applyFont="1" applyAlignment="1">
      <alignment horizontal="justify" vertical="top" wrapText="1"/>
    </xf>
    <xf numFmtId="0" fontId="48" fillId="0" borderId="0" xfId="0" applyFont="1" applyAlignment="1">
      <alignment horizontal="center" vertical="center"/>
    </xf>
    <xf numFmtId="0" fontId="34" fillId="0" borderId="0" xfId="0" applyFont="1" applyAlignment="1">
      <alignment horizontal="center"/>
    </xf>
    <xf numFmtId="0" fontId="16" fillId="0" borderId="2" xfId="0" applyFont="1" applyBorder="1" applyAlignment="1">
      <alignment horizontal="justify" vertical="center"/>
    </xf>
    <xf numFmtId="2" fontId="16" fillId="0" borderId="2" xfId="0" applyNumberFormat="1" applyFont="1" applyBorder="1" applyAlignment="1">
      <alignment horizontal="center" vertical="center"/>
    </xf>
    <xf numFmtId="0" fontId="34" fillId="0" borderId="2" xfId="0" applyFont="1" applyBorder="1" applyAlignment="1">
      <alignment horizontal="justify"/>
    </xf>
    <xf numFmtId="0" fontId="49" fillId="0" borderId="0" xfId="0" applyFont="1" applyAlignment="1">
      <alignment horizontal="center" vertical="center"/>
    </xf>
    <xf numFmtId="2" fontId="49" fillId="0" borderId="0" xfId="0" applyNumberFormat="1" applyFont="1" applyAlignment="1">
      <alignment horizontal="center" vertical="center"/>
    </xf>
    <xf numFmtId="0" fontId="49" fillId="0" borderId="2" xfId="0" applyFont="1" applyBorder="1" applyAlignment="1">
      <alignment horizontal="justify" vertical="center"/>
    </xf>
    <xf numFmtId="0" fontId="49" fillId="0" borderId="2" xfId="0" applyFont="1" applyBorder="1" applyAlignment="1">
      <alignment horizontal="justify"/>
    </xf>
    <xf numFmtId="0" fontId="49" fillId="0" borderId="2" xfId="0" applyFont="1" applyBorder="1" applyAlignment="1">
      <alignment horizontal="center" vertical="center"/>
    </xf>
    <xf numFmtId="2" fontId="49" fillId="0" borderId="2" xfId="0" applyNumberFormat="1" applyFont="1" applyBorder="1" applyAlignment="1">
      <alignment horizontal="center" vertical="center"/>
    </xf>
    <xf numFmtId="0" fontId="33" fillId="0" borderId="2" xfId="0" applyFont="1" applyBorder="1" applyAlignment="1">
      <alignment horizontal="justify"/>
    </xf>
    <xf numFmtId="0" fontId="32" fillId="0" borderId="0" xfId="0" applyFont="1" applyAlignment="1">
      <alignment horizontal="left" vertical="center" wrapText="1"/>
    </xf>
    <xf numFmtId="0" fontId="24" fillId="0" borderId="0" xfId="0" applyFont="1" applyAlignment="1">
      <alignment horizontal="left" vertical="center" wrapText="1"/>
    </xf>
    <xf numFmtId="3" fontId="16" fillId="0" borderId="0" xfId="0" applyNumberFormat="1" applyFont="1"/>
    <xf numFmtId="4" fontId="16" fillId="0" borderId="0" xfId="0" applyNumberFormat="1" applyFont="1"/>
    <xf numFmtId="49" fontId="16" fillId="0" borderId="0" xfId="0" applyNumberFormat="1" applyFont="1" applyAlignment="1">
      <alignment horizontal="right"/>
    </xf>
    <xf numFmtId="172" fontId="16" fillId="0" borderId="0" xfId="0" applyNumberFormat="1" applyFont="1" applyAlignment="1">
      <alignment horizontal="center" vertical="center"/>
    </xf>
    <xf numFmtId="0" fontId="36" fillId="0" borderId="0" xfId="0" applyFont="1" applyAlignment="1">
      <alignment horizontal="center" vertical="center" wrapText="1"/>
    </xf>
    <xf numFmtId="172" fontId="34" fillId="0" borderId="0" xfId="0" applyNumberFormat="1" applyFont="1" applyAlignment="1">
      <alignment horizontal="right" vertical="center"/>
    </xf>
    <xf numFmtId="4" fontId="34" fillId="0" borderId="0" xfId="0" applyNumberFormat="1" applyFont="1"/>
    <xf numFmtId="4" fontId="34" fillId="0" borderId="2" xfId="0" applyNumberFormat="1" applyFont="1" applyBorder="1"/>
    <xf numFmtId="4" fontId="19" fillId="0" borderId="0" xfId="0" applyNumberFormat="1" applyFont="1" applyAlignment="1">
      <alignment horizontal="justify"/>
    </xf>
    <xf numFmtId="4" fontId="32" fillId="0" borderId="0" xfId="0" applyNumberFormat="1" applyFont="1" applyAlignment="1">
      <alignment horizontal="justify"/>
    </xf>
    <xf numFmtId="4" fontId="34" fillId="0" borderId="0" xfId="0" applyNumberFormat="1" applyFont="1" applyAlignment="1">
      <alignment horizontal="justify"/>
    </xf>
    <xf numFmtId="4" fontId="50" fillId="0" borderId="0" xfId="0" applyNumberFormat="1" applyFont="1" applyAlignment="1">
      <alignment horizontal="right" wrapText="1"/>
    </xf>
    <xf numFmtId="4" fontId="26" fillId="0" borderId="5" xfId="0" applyNumberFormat="1" applyFont="1" applyBorder="1"/>
    <xf numFmtId="0" fontId="32" fillId="0" borderId="0" xfId="0" applyFont="1" applyAlignment="1">
      <alignment horizontal="right"/>
    </xf>
    <xf numFmtId="0" fontId="34" fillId="0" borderId="0" xfId="0" applyFont="1" applyAlignment="1">
      <alignment horizontal="right"/>
    </xf>
    <xf numFmtId="4" fontId="7" fillId="2" borderId="4" xfId="0" applyNumberFormat="1" applyFont="1" applyFill="1" applyBorder="1" applyAlignment="1">
      <alignment horizontal="right" vertical="center"/>
    </xf>
    <xf numFmtId="4" fontId="34" fillId="0" borderId="1" xfId="0" applyNumberFormat="1" applyFont="1" applyBorder="1"/>
    <xf numFmtId="4" fontId="32" fillId="0" borderId="0" xfId="0" applyNumberFormat="1" applyFont="1"/>
    <xf numFmtId="0" fontId="16" fillId="0" borderId="1" xfId="0" applyFont="1" applyBorder="1" applyAlignment="1">
      <alignment horizontal="center" vertical="center"/>
    </xf>
    <xf numFmtId="0" fontId="34" fillId="0" borderId="0" xfId="0" applyFont="1" applyAlignment="1">
      <alignment horizontal="center"/>
    </xf>
    <xf numFmtId="0" fontId="16" fillId="0" borderId="0" xfId="0" applyFont="1" applyAlignment="1">
      <alignment horizontal="justify" vertical="center" wrapText="1"/>
    </xf>
    <xf numFmtId="0" fontId="16" fillId="0" borderId="0" xfId="0" applyFont="1" applyAlignment="1">
      <alignment horizontal="justify" vertical="center"/>
    </xf>
    <xf numFmtId="0" fontId="16" fillId="0" borderId="0" xfId="0" applyFont="1" applyAlignment="1">
      <alignment horizontal="center" vertical="center"/>
    </xf>
    <xf numFmtId="0" fontId="21" fillId="0" borderId="0" xfId="0" applyFont="1" applyAlignment="1">
      <alignment horizontal="center" vertical="center"/>
    </xf>
    <xf numFmtId="0" fontId="26" fillId="0" borderId="0" xfId="0" applyFont="1" applyAlignment="1">
      <alignment horizontal="left" vertical="center"/>
    </xf>
    <xf numFmtId="49" fontId="16" fillId="0" borderId="0" xfId="0" applyNumberFormat="1" applyFont="1" applyAlignment="1">
      <alignment horizontal="justify" vertical="top" wrapText="1"/>
    </xf>
    <xf numFmtId="0" fontId="21" fillId="0" borderId="0" xfId="0" applyFont="1" applyAlignment="1">
      <alignment horizontal="justify" vertical="center"/>
    </xf>
    <xf numFmtId="0" fontId="16" fillId="0" borderId="0" xfId="0" applyFont="1" applyAlignment="1">
      <alignment horizontal="center" vertical="center"/>
    </xf>
    <xf numFmtId="0" fontId="19" fillId="0" borderId="0" xfId="0" applyFont="1" applyAlignment="1"/>
    <xf numFmtId="0" fontId="16" fillId="0" borderId="6" xfId="0" applyFont="1" applyBorder="1" applyAlignment="1">
      <alignment horizontal="justify" vertical="center"/>
    </xf>
    <xf numFmtId="0" fontId="16" fillId="0" borderId="6" xfId="12" applyFont="1" applyBorder="1" applyAlignment="1" applyProtection="1">
      <alignment horizontal="left" vertical="top" wrapText="1"/>
      <protection locked="0"/>
    </xf>
    <xf numFmtId="0" fontId="16" fillId="0" borderId="6" xfId="0" applyFont="1" applyBorder="1" applyAlignment="1">
      <alignment horizontal="center" vertical="center"/>
    </xf>
    <xf numFmtId="2" fontId="16" fillId="0" borderId="6" xfId="0" applyNumberFormat="1" applyFont="1" applyBorder="1" applyAlignment="1">
      <alignment horizontal="center" vertical="center"/>
    </xf>
    <xf numFmtId="0" fontId="34" fillId="0" borderId="6" xfId="0" applyFont="1" applyBorder="1" applyAlignment="1">
      <alignment horizontal="justify"/>
    </xf>
    <xf numFmtId="172" fontId="34" fillId="0" borderId="0" xfId="0" applyNumberFormat="1" applyFont="1" applyAlignment="1">
      <alignment horizontal="justify"/>
    </xf>
    <xf numFmtId="172" fontId="26" fillId="0" borderId="0" xfId="0" applyNumberFormat="1" applyFont="1" applyAlignment="1">
      <alignment horizontal="justify"/>
    </xf>
    <xf numFmtId="0" fontId="34" fillId="0" borderId="1" xfId="0" applyFont="1" applyBorder="1" applyAlignment="1">
      <alignment horizontal="right"/>
    </xf>
    <xf numFmtId="4" fontId="34" fillId="0" borderId="0" xfId="0" applyNumberFormat="1" applyFont="1" applyAlignment="1">
      <alignment horizontal="right"/>
    </xf>
    <xf numFmtId="172" fontId="16" fillId="0" borderId="0" xfId="0" applyNumberFormat="1" applyFont="1" applyAlignment="1">
      <alignment horizontal="right" vertical="center"/>
    </xf>
    <xf numFmtId="0" fontId="34" fillId="0" borderId="2" xfId="0" applyFont="1" applyBorder="1" applyAlignment="1">
      <alignment horizontal="right"/>
    </xf>
    <xf numFmtId="0" fontId="16" fillId="0" borderId="0" xfId="0" applyFont="1" applyAlignment="1">
      <alignment horizontal="left" vertical="center" wrapText="1"/>
    </xf>
    <xf numFmtId="0" fontId="26" fillId="0" borderId="0" xfId="0" applyFont="1" applyAlignment="1">
      <alignment horizontal="left" vertical="center"/>
    </xf>
    <xf numFmtId="0" fontId="16" fillId="0" borderId="0" xfId="0" applyFont="1" applyAlignment="1">
      <alignment horizontal="center" vertical="center"/>
    </xf>
    <xf numFmtId="0" fontId="7" fillId="2" borderId="4" xfId="0" applyFont="1" applyFill="1" applyBorder="1" applyAlignment="1">
      <alignment horizontal="justify" vertical="center" wrapText="1"/>
    </xf>
    <xf numFmtId="49" fontId="11" fillId="0" borderId="0" xfId="0" applyNumberFormat="1" applyFont="1" applyAlignment="1">
      <alignment horizontal="justify" vertical="center" wrapText="1"/>
    </xf>
    <xf numFmtId="0" fontId="7" fillId="0" borderId="0" xfId="0" applyFont="1" applyAlignment="1">
      <alignment horizontal="justify" vertical="center" wrapText="1"/>
    </xf>
    <xf numFmtId="4" fontId="7" fillId="0" borderId="0" xfId="0" applyNumberFormat="1" applyFont="1" applyAlignment="1">
      <alignment horizontal="center" vertical="center"/>
    </xf>
    <xf numFmtId="4" fontId="7" fillId="0" borderId="0" xfId="0" applyNumberFormat="1" applyFont="1" applyAlignment="1" applyProtection="1">
      <alignment horizontal="justify" vertical="center"/>
      <protection locked="0"/>
    </xf>
    <xf numFmtId="4" fontId="7" fillId="0" borderId="0" xfId="0" applyNumberFormat="1" applyFont="1" applyAlignment="1">
      <alignment horizontal="justify" vertical="center"/>
    </xf>
    <xf numFmtId="49" fontId="16" fillId="0" borderId="0" xfId="0" applyNumberFormat="1" applyFont="1" applyAlignment="1">
      <alignment horizontal="right" vertical="center" wrapText="1"/>
    </xf>
    <xf numFmtId="49" fontId="22" fillId="0" borderId="0" xfId="0" applyNumberFormat="1" applyFont="1" applyAlignment="1">
      <alignment horizontal="right" vertical="center" wrapText="1"/>
    </xf>
    <xf numFmtId="4" fontId="16" fillId="0" borderId="1" xfId="0" applyNumberFormat="1" applyFont="1" applyBorder="1" applyAlignment="1">
      <alignment horizontal="center" vertical="center"/>
    </xf>
    <xf numFmtId="4" fontId="34" fillId="0" borderId="1" xfId="0" applyNumberFormat="1" applyFont="1" applyBorder="1" applyAlignment="1">
      <alignment horizontal="justify"/>
    </xf>
    <xf numFmtId="0" fontId="52" fillId="0" borderId="0" xfId="81" applyFont="1" applyAlignment="1">
      <alignment horizontal="left" vertical="top" wrapText="1"/>
    </xf>
    <xf numFmtId="4" fontId="34" fillId="0" borderId="0" xfId="0" applyNumberFormat="1" applyFont="1" applyAlignment="1">
      <alignment horizontal="center"/>
    </xf>
    <xf numFmtId="4" fontId="34" fillId="0" borderId="0" xfId="0" applyNumberFormat="1" applyFont="1" applyAlignment="1" applyProtection="1">
      <alignment horizontal="justify"/>
      <protection locked="0"/>
    </xf>
    <xf numFmtId="0" fontId="53" fillId="0" borderId="0" xfId="81" applyFont="1" applyAlignment="1">
      <alignment horizontal="left" vertical="top" wrapText="1"/>
    </xf>
    <xf numFmtId="4" fontId="16" fillId="0" borderId="0" xfId="0" applyNumberFormat="1" applyFont="1" applyAlignment="1">
      <alignment horizontal="center"/>
    </xf>
    <xf numFmtId="4" fontId="16" fillId="0" borderId="2" xfId="0" applyNumberFormat="1" applyFont="1" applyBorder="1" applyAlignment="1">
      <alignment horizontal="center" vertical="center"/>
    </xf>
    <xf numFmtId="4" fontId="34" fillId="0" borderId="2" xfId="0" applyNumberFormat="1" applyFont="1" applyBorder="1" applyAlignment="1">
      <alignment horizontal="justify"/>
    </xf>
    <xf numFmtId="4" fontId="34" fillId="0" borderId="7" xfId="0" applyNumberFormat="1" applyFont="1" applyBorder="1" applyAlignment="1">
      <alignment horizontal="justify"/>
    </xf>
    <xf numFmtId="2" fontId="16" fillId="0" borderId="1" xfId="0" applyNumberFormat="1" applyFont="1" applyBorder="1"/>
    <xf numFmtId="2" fontId="16" fillId="0" borderId="0" xfId="0" applyNumberFormat="1" applyFont="1"/>
    <xf numFmtId="0" fontId="16" fillId="0" borderId="0" xfId="0" applyFont="1" applyAlignment="1">
      <alignment wrapText="1"/>
    </xf>
    <xf numFmtId="0" fontId="16" fillId="0" borderId="0" xfId="0" applyFont="1" applyAlignment="1">
      <alignment horizontal="right" vertical="center"/>
    </xf>
    <xf numFmtId="4" fontId="22" fillId="2" borderId="4" xfId="0" applyNumberFormat="1" applyFont="1" applyFill="1" applyBorder="1"/>
    <xf numFmtId="0" fontId="16" fillId="0" borderId="0" xfId="0" applyFont="1" applyAlignment="1">
      <alignment horizontal="left" wrapText="1"/>
    </xf>
    <xf numFmtId="0" fontId="34" fillId="0" borderId="0" xfId="0" applyFont="1" applyAlignment="1" applyProtection="1">
      <alignment horizontal="justify"/>
      <protection locked="0"/>
    </xf>
    <xf numFmtId="2" fontId="16" fillId="0" borderId="2" xfId="0" applyNumberFormat="1" applyFont="1" applyBorder="1"/>
    <xf numFmtId="0" fontId="16" fillId="0" borderId="0" xfId="0" applyFont="1" applyAlignment="1">
      <alignment horizontal="justify" vertical="justify" wrapText="1"/>
    </xf>
    <xf numFmtId="49" fontId="16" fillId="0" borderId="0" xfId="0" applyNumberFormat="1" applyFont="1" applyAlignment="1">
      <alignment horizontal="right" vertical="top" wrapText="1"/>
    </xf>
    <xf numFmtId="49" fontId="16" fillId="0" borderId="0" xfId="15" applyNumberFormat="1" applyFont="1" applyAlignment="1">
      <alignment horizontal="justify" vertical="center" wrapText="1"/>
    </xf>
    <xf numFmtId="49" fontId="16" fillId="0" borderId="0" xfId="15" applyNumberFormat="1" applyFont="1" applyAlignment="1">
      <alignment horizontal="right" vertical="center" wrapText="1"/>
    </xf>
    <xf numFmtId="49" fontId="55" fillId="0" borderId="0" xfId="15" applyNumberFormat="1" applyFont="1" applyAlignment="1">
      <alignment horizontal="right" vertical="center" wrapText="1"/>
    </xf>
    <xf numFmtId="0" fontId="16" fillId="0" borderId="0" xfId="0" applyFont="1" applyFill="1" applyAlignment="1">
      <alignment horizontal="justify" vertical="center"/>
    </xf>
    <xf numFmtId="0" fontId="16" fillId="0" borderId="0" xfId="0" applyFont="1" applyFill="1" applyAlignment="1">
      <alignment horizontal="justify" vertical="center" wrapText="1"/>
    </xf>
    <xf numFmtId="0" fontId="56" fillId="0" borderId="4" xfId="0" applyFont="1" applyBorder="1" applyAlignment="1">
      <alignment horizontal="center" vertical="center"/>
    </xf>
    <xf numFmtId="43" fontId="56" fillId="0" borderId="4" xfId="82" applyFont="1" applyBorder="1" applyAlignment="1">
      <alignment horizontal="center" vertical="center" wrapText="1"/>
    </xf>
    <xf numFmtId="0" fontId="56" fillId="0" borderId="0" xfId="0" applyFont="1" applyAlignment="1">
      <alignment horizontal="center" vertical="center"/>
    </xf>
    <xf numFmtId="4" fontId="56" fillId="0" borderId="0" xfId="0" applyNumberFormat="1" applyFont="1" applyAlignment="1">
      <alignment horizontal="center" vertical="top" wrapText="1"/>
    </xf>
    <xf numFmtId="0" fontId="2" fillId="0" borderId="0" xfId="0" applyFont="1" applyAlignment="1">
      <alignment horizontal="center" vertical="center" wrapText="1"/>
    </xf>
    <xf numFmtId="173" fontId="2" fillId="0" borderId="0" xfId="82" applyNumberFormat="1" applyFont="1" applyAlignment="1">
      <alignment horizontal="center" vertical="center" wrapText="1"/>
    </xf>
    <xf numFmtId="43" fontId="56" fillId="0" borderId="0" xfId="82" applyFont="1" applyAlignment="1">
      <alignment horizontal="center" vertical="center" wrapText="1"/>
    </xf>
    <xf numFmtId="43" fontId="56" fillId="0" borderId="0" xfId="82" applyFont="1" applyAlignment="1">
      <alignment vertical="center" wrapText="1"/>
    </xf>
    <xf numFmtId="0" fontId="29" fillId="0" borderId="0" xfId="0" applyFont="1" applyAlignment="1">
      <alignment horizontal="center" vertical="top"/>
    </xf>
    <xf numFmtId="43" fontId="28" fillId="0" borderId="0" xfId="82" applyFont="1" applyAlignment="1">
      <alignment wrapText="1"/>
    </xf>
    <xf numFmtId="0" fontId="29" fillId="0" borderId="0" xfId="0" applyFont="1" applyAlignment="1">
      <alignment vertical="center"/>
    </xf>
    <xf numFmtId="43" fontId="2" fillId="0" borderId="0" xfId="82" applyFont="1" applyAlignment="1">
      <alignment horizontal="center" vertical="center" wrapText="1"/>
    </xf>
    <xf numFmtId="4" fontId="28" fillId="0" borderId="0" xfId="0" applyNumberFormat="1" applyFont="1" applyAlignment="1">
      <alignment horizontal="left" vertical="top" wrapText="1"/>
    </xf>
    <xf numFmtId="4" fontId="57" fillId="0" borderId="0" xfId="0" applyNumberFormat="1" applyFont="1" applyAlignment="1">
      <alignment horizontal="left" vertical="top" wrapText="1"/>
    </xf>
    <xf numFmtId="0" fontId="28" fillId="0" borderId="0" xfId="83" applyFont="1" applyAlignment="1">
      <alignment horizontal="center" vertical="center"/>
    </xf>
    <xf numFmtId="0" fontId="58" fillId="0" borderId="0" xfId="83" applyFont="1" applyAlignment="1">
      <alignment horizontal="left" vertical="center"/>
    </xf>
    <xf numFmtId="0" fontId="28" fillId="0" borderId="0" xfId="83" applyFont="1" applyAlignment="1">
      <alignment horizontal="center"/>
    </xf>
    <xf numFmtId="173" fontId="28" fillId="0" borderId="0" xfId="82" applyNumberFormat="1" applyFont="1" applyAlignment="1" applyProtection="1">
      <alignment horizontal="center"/>
    </xf>
    <xf numFmtId="43" fontId="28" fillId="0" borderId="0" xfId="82" applyFont="1" applyAlignment="1">
      <alignment horizontal="center"/>
    </xf>
    <xf numFmtId="43" fontId="2" fillId="0" borderId="0" xfId="82" applyFont="1"/>
    <xf numFmtId="4" fontId="59" fillId="0" borderId="0" xfId="0" applyNumberFormat="1" applyFont="1" applyAlignment="1">
      <alignment horizontal="center" vertical="top"/>
    </xf>
    <xf numFmtId="4" fontId="2" fillId="0" borderId="0" xfId="0" applyNumberFormat="1" applyFont="1" applyAlignment="1">
      <alignment horizontal="left" vertical="center" wrapText="1"/>
    </xf>
    <xf numFmtId="4" fontId="2" fillId="0" borderId="0" xfId="0" applyNumberFormat="1" applyFont="1" applyAlignment="1">
      <alignment horizontal="center"/>
    </xf>
    <xf numFmtId="173" fontId="2" fillId="0" borderId="0" xfId="82" applyNumberFormat="1" applyFont="1" applyAlignment="1" applyProtection="1">
      <alignment horizontal="center"/>
    </xf>
    <xf numFmtId="43" fontId="2" fillId="0" borderId="0" xfId="82" applyFont="1" applyAlignment="1">
      <alignment horizontal="center"/>
    </xf>
    <xf numFmtId="4" fontId="2" fillId="0" borderId="0" xfId="0" applyNumberFormat="1" applyFont="1" applyAlignment="1">
      <alignment horizontal="justify" vertical="top" wrapText="1"/>
    </xf>
    <xf numFmtId="4" fontId="2" fillId="0" borderId="0" xfId="0" applyNumberFormat="1" applyFont="1" applyAlignment="1">
      <alignment horizontal="justify"/>
    </xf>
    <xf numFmtId="173" fontId="2" fillId="0" borderId="0" xfId="0" applyNumberFormat="1" applyFont="1" applyAlignment="1">
      <alignment horizontal="justify"/>
    </xf>
    <xf numFmtId="4" fontId="2" fillId="0" borderId="0" xfId="0" applyNumberFormat="1" applyFont="1"/>
    <xf numFmtId="4" fontId="2" fillId="0" borderId="0" xfId="0" applyNumberFormat="1" applyFont="1" applyAlignment="1">
      <alignment horizontal="left" vertical="top" wrapText="1"/>
    </xf>
    <xf numFmtId="43" fontId="2" fillId="0" borderId="4" xfId="82" applyFont="1" applyBorder="1"/>
    <xf numFmtId="4" fontId="59" fillId="0" borderId="0" xfId="0" applyNumberFormat="1" applyFont="1" applyAlignment="1">
      <alignment horizontal="center" vertical="center" wrapText="1"/>
    </xf>
    <xf numFmtId="4" fontId="2" fillId="0" borderId="0" xfId="0" applyNumberFormat="1" applyFont="1" applyAlignment="1">
      <alignment horizontal="center" vertical="top" wrapText="1"/>
    </xf>
    <xf numFmtId="4" fontId="2" fillId="0" borderId="0" xfId="0" applyNumberFormat="1" applyFont="1" applyAlignment="1">
      <alignment horizontal="center" vertical="center" wrapText="1"/>
    </xf>
    <xf numFmtId="173" fontId="2" fillId="0" borderId="0" xfId="82" applyNumberFormat="1" applyFont="1" applyAlignment="1" applyProtection="1">
      <alignment horizontal="center" vertical="center" wrapText="1"/>
    </xf>
    <xf numFmtId="174" fontId="2" fillId="0" borderId="0" xfId="82" applyNumberFormat="1" applyFont="1" applyAlignment="1" applyProtection="1">
      <alignment horizontal="center" vertical="center" wrapText="1"/>
      <protection locked="0"/>
    </xf>
    <xf numFmtId="174" fontId="2" fillId="0" borderId="0" xfId="82" applyNumberFormat="1" applyFont="1" applyAlignment="1">
      <alignment vertical="center" wrapText="1"/>
    </xf>
    <xf numFmtId="4" fontId="2" fillId="2" borderId="3" xfId="0" applyNumberFormat="1" applyFont="1" applyFill="1" applyBorder="1" applyAlignment="1">
      <alignment horizontal="center" vertical="top"/>
    </xf>
    <xf numFmtId="4" fontId="2" fillId="2" borderId="8" xfId="0" applyNumberFormat="1" applyFont="1" applyFill="1" applyBorder="1" applyAlignment="1">
      <alignment vertical="center" wrapText="1"/>
    </xf>
    <xf numFmtId="4" fontId="2" fillId="2" borderId="8" xfId="0" applyNumberFormat="1" applyFont="1" applyFill="1" applyBorder="1" applyAlignment="1">
      <alignment horizontal="center"/>
    </xf>
    <xf numFmtId="173" fontId="2" fillId="2" borderId="8" xfId="82" applyNumberFormat="1" applyFont="1" applyFill="1" applyBorder="1" applyAlignment="1" applyProtection="1">
      <alignment horizontal="center"/>
    </xf>
    <xf numFmtId="174" fontId="2" fillId="2" borderId="8" xfId="82" applyNumberFormat="1" applyFont="1" applyFill="1" applyBorder="1" applyAlignment="1" applyProtection="1">
      <alignment horizontal="center"/>
      <protection locked="0"/>
    </xf>
    <xf numFmtId="43" fontId="2" fillId="2" borderId="9" xfId="82" applyFont="1" applyFill="1" applyBorder="1"/>
    <xf numFmtId="43" fontId="56" fillId="0" borderId="4" xfId="82" applyFont="1" applyBorder="1" applyAlignment="1" applyProtection="1">
      <alignment horizontal="center" vertical="center" wrapText="1"/>
    </xf>
    <xf numFmtId="174" fontId="28" fillId="0" borderId="0" xfId="82" applyNumberFormat="1" applyFont="1" applyAlignment="1" applyProtection="1">
      <alignment horizontal="center"/>
      <protection locked="0"/>
    </xf>
    <xf numFmtId="174" fontId="2" fillId="0" borderId="0" xfId="82" applyNumberFormat="1" applyFont="1" applyProtection="1"/>
    <xf numFmtId="174" fontId="2" fillId="0" borderId="0" xfId="82" applyNumberFormat="1" applyFont="1" applyAlignment="1" applyProtection="1">
      <alignment horizontal="center"/>
      <protection locked="0"/>
    </xf>
    <xf numFmtId="43" fontId="2" fillId="0" borderId="0" xfId="82" applyFont="1" applyAlignment="1" applyProtection="1">
      <alignment horizontal="center"/>
      <protection locked="0"/>
    </xf>
    <xf numFmtId="43" fontId="2" fillId="0" borderId="0" xfId="82" applyFont="1" applyProtection="1"/>
    <xf numFmtId="174" fontId="2" fillId="0" borderId="0" xfId="0" applyNumberFormat="1" applyFont="1"/>
    <xf numFmtId="43" fontId="2" fillId="0" borderId="4" xfId="82" applyFont="1" applyBorder="1" applyProtection="1"/>
    <xf numFmtId="0" fontId="60" fillId="0" borderId="0" xfId="0" applyFont="1" applyAlignment="1">
      <alignment horizontal="right" vertical="top"/>
    </xf>
    <xf numFmtId="0" fontId="5" fillId="0" borderId="0" xfId="0" applyFont="1" applyAlignment="1">
      <alignment horizontal="left" vertical="top"/>
    </xf>
    <xf numFmtId="0" fontId="2" fillId="0" borderId="0" xfId="0" applyFont="1" applyAlignment="1">
      <alignment horizontal="center" vertical="top"/>
    </xf>
    <xf numFmtId="3" fontId="5" fillId="0" borderId="0" xfId="0" applyNumberFormat="1" applyFont="1" applyAlignment="1">
      <alignment horizontal="center" vertical="top"/>
    </xf>
    <xf numFmtId="174" fontId="61" fillId="0" borderId="0" xfId="0" applyNumberFormat="1" applyFont="1" applyAlignment="1" applyProtection="1">
      <alignment vertical="top"/>
      <protection locked="0"/>
    </xf>
    <xf numFmtId="174" fontId="50" fillId="0" borderId="0" xfId="0" applyNumberFormat="1" applyFont="1" applyAlignment="1">
      <alignment horizontal="right" vertical="top"/>
    </xf>
    <xf numFmtId="174" fontId="2" fillId="2" borderId="8" xfId="82" applyNumberFormat="1" applyFont="1" applyFill="1" applyBorder="1" applyAlignment="1" applyProtection="1">
      <alignment horizontal="center"/>
    </xf>
    <xf numFmtId="43" fontId="2" fillId="2" borderId="9" xfId="82" applyFont="1" applyFill="1" applyBorder="1" applyProtection="1"/>
    <xf numFmtId="4" fontId="56" fillId="0" borderId="4" xfId="82" applyNumberFormat="1" applyFont="1" applyBorder="1" applyAlignment="1" applyProtection="1">
      <alignment horizontal="center" vertical="center" wrapText="1"/>
    </xf>
    <xf numFmtId="4" fontId="2" fillId="2" borderId="8" xfId="82" applyNumberFormat="1" applyFont="1" applyFill="1" applyBorder="1" applyAlignment="1" applyProtection="1">
      <alignment horizontal="center"/>
    </xf>
    <xf numFmtId="4" fontId="2" fillId="0" borderId="0" xfId="82" applyNumberFormat="1" applyFont="1" applyAlignment="1" applyProtection="1">
      <alignment horizontal="center"/>
    </xf>
    <xf numFmtId="4" fontId="2" fillId="0" borderId="0" xfId="0" applyNumberFormat="1" applyFont="1" applyAlignment="1">
      <alignment horizontal="left" vertical="center"/>
    </xf>
    <xf numFmtId="0" fontId="28" fillId="0" borderId="0" xfId="83" applyFont="1" applyAlignment="1">
      <alignment horizontal="left" vertical="center"/>
    </xf>
    <xf numFmtId="4" fontId="28" fillId="0" borderId="0" xfId="82" applyNumberFormat="1" applyFont="1" applyAlignment="1" applyProtection="1">
      <alignment horizontal="center"/>
    </xf>
    <xf numFmtId="4" fontId="2" fillId="0" borderId="0" xfId="82" applyNumberFormat="1" applyFont="1" applyAlignment="1" applyProtection="1">
      <alignment horizontal="center" vertical="center" wrapText="1"/>
    </xf>
    <xf numFmtId="174" fontId="2" fillId="0" borderId="0" xfId="82" applyNumberFormat="1" applyFont="1" applyAlignment="1" applyProtection="1">
      <alignment vertical="center" wrapText="1"/>
    </xf>
    <xf numFmtId="0" fontId="5" fillId="0" borderId="0" xfId="0" applyFont="1" applyAlignment="1">
      <alignment horizontal="justify" vertical="top" wrapText="1"/>
    </xf>
    <xf numFmtId="0" fontId="2" fillId="0" borderId="0" xfId="0" applyFont="1" applyAlignment="1">
      <alignment horizontal="justify" vertical="top" wrapText="1"/>
    </xf>
    <xf numFmtId="0" fontId="5" fillId="0" borderId="0" xfId="86" applyFont="1" applyAlignment="1">
      <alignment horizontal="justify" vertical="top"/>
    </xf>
    <xf numFmtId="0" fontId="2" fillId="0" borderId="0" xfId="0" applyFont="1" applyAlignment="1">
      <alignment horizontal="justify" wrapText="1"/>
    </xf>
    <xf numFmtId="49" fontId="5" fillId="0" borderId="0" xfId="1" applyNumberFormat="1" applyFont="1" applyAlignment="1">
      <alignment horizontal="left" vertical="top"/>
    </xf>
    <xf numFmtId="0" fontId="5" fillId="0" borderId="0" xfId="1" applyFont="1" applyAlignment="1">
      <alignment horizontal="center" vertical="center"/>
    </xf>
    <xf numFmtId="4" fontId="5" fillId="0" borderId="0" xfId="1" applyNumberFormat="1" applyFont="1" applyAlignment="1">
      <alignment horizontal="center" vertical="center"/>
    </xf>
    <xf numFmtId="2" fontId="2" fillId="0" borderId="0" xfId="1" applyNumberFormat="1" applyAlignment="1">
      <alignment horizontal="right" vertical="center"/>
    </xf>
    <xf numFmtId="49" fontId="5" fillId="0" borderId="0" xfId="0" applyNumberFormat="1" applyFont="1" applyAlignment="1">
      <alignment horizontal="left" vertical="top"/>
    </xf>
    <xf numFmtId="0" fontId="2" fillId="0" borderId="0" xfId="0" applyFont="1"/>
    <xf numFmtId="4" fontId="2" fillId="2" borderId="8" xfId="0" applyNumberFormat="1" applyFont="1" applyFill="1" applyBorder="1" applyAlignment="1">
      <alignment horizontal="center" vertical="center" wrapText="1"/>
    </xf>
    <xf numFmtId="4" fontId="2" fillId="2" borderId="8" xfId="0" applyNumberFormat="1" applyFont="1" applyFill="1" applyBorder="1" applyAlignment="1">
      <alignment horizontal="left" vertical="center" wrapText="1"/>
    </xf>
    <xf numFmtId="4" fontId="0" fillId="0" borderId="0" xfId="0" applyNumberFormat="1"/>
    <xf numFmtId="172" fontId="56" fillId="0" borderId="4" xfId="82" applyNumberFormat="1" applyFont="1" applyBorder="1" applyAlignment="1" applyProtection="1">
      <alignment horizontal="center" vertical="center" wrapText="1"/>
    </xf>
    <xf numFmtId="172" fontId="2" fillId="2" borderId="9" xfId="82" applyNumberFormat="1" applyFont="1" applyFill="1" applyBorder="1" applyProtection="1"/>
    <xf numFmtId="172" fontId="0" fillId="0" borderId="0" xfId="0" applyNumberFormat="1"/>
    <xf numFmtId="4" fontId="28" fillId="0" borderId="0" xfId="0" applyNumberFormat="1" applyFont="1" applyAlignment="1">
      <alignment horizontal="center" vertical="center"/>
    </xf>
    <xf numFmtId="174" fontId="30" fillId="0" borderId="0" xfId="82" applyNumberFormat="1" applyFont="1" applyAlignment="1" applyProtection="1">
      <alignment horizontal="center"/>
      <protection locked="0"/>
    </xf>
    <xf numFmtId="175" fontId="2" fillId="0" borderId="0" xfId="82" applyNumberFormat="1" applyFont="1" applyAlignment="1" applyProtection="1">
      <alignment horizontal="center"/>
    </xf>
    <xf numFmtId="4" fontId="2" fillId="4" borderId="0" xfId="0" applyNumberFormat="1" applyFont="1" applyFill="1" applyAlignment="1">
      <alignment horizontal="justify" vertical="top" wrapText="1"/>
    </xf>
    <xf numFmtId="0" fontId="63" fillId="4" borderId="0" xfId="0" applyFont="1" applyFill="1" applyAlignment="1">
      <alignment horizontal="justify" vertical="top" wrapText="1"/>
    </xf>
    <xf numFmtId="0" fontId="63" fillId="0" borderId="0" xfId="0" applyFont="1" applyAlignment="1">
      <alignment horizontal="justify" vertical="top" wrapText="1"/>
    </xf>
    <xf numFmtId="4" fontId="59" fillId="0" borderId="0" xfId="0" applyNumberFormat="1" applyFont="1" applyAlignment="1">
      <alignment horizontal="center"/>
    </xf>
    <xf numFmtId="4" fontId="2" fillId="2" borderId="3" xfId="0" applyNumberFormat="1" applyFont="1" applyFill="1" applyBorder="1" applyAlignment="1">
      <alignment horizontal="center"/>
    </xf>
    <xf numFmtId="4" fontId="2" fillId="2" borderId="8" xfId="0" applyNumberFormat="1" applyFont="1" applyFill="1" applyBorder="1" applyAlignment="1">
      <alignment horizontal="left" vertical="center"/>
    </xf>
    <xf numFmtId="172" fontId="2" fillId="2" borderId="8" xfId="82" applyNumberFormat="1" applyFont="1" applyFill="1" applyBorder="1" applyAlignment="1" applyProtection="1">
      <alignment horizontal="center"/>
    </xf>
    <xf numFmtId="44" fontId="56" fillId="0" borderId="4" xfId="82" applyNumberFormat="1" applyFont="1" applyBorder="1" applyAlignment="1" applyProtection="1">
      <alignment horizontal="center" vertical="center" wrapText="1"/>
    </xf>
    <xf numFmtId="44" fontId="2" fillId="2" borderId="9" xfId="82" applyNumberFormat="1" applyFont="1" applyFill="1" applyBorder="1" applyProtection="1"/>
    <xf numFmtId="44" fontId="30" fillId="0" borderId="0" xfId="82" applyNumberFormat="1" applyFont="1" applyProtection="1"/>
    <xf numFmtId="44" fontId="2" fillId="0" borderId="0" xfId="82" applyNumberFormat="1" applyFont="1" applyProtection="1"/>
    <xf numFmtId="44" fontId="2" fillId="0" borderId="4" xfId="82" applyNumberFormat="1" applyFont="1" applyBorder="1" applyProtection="1"/>
    <xf numFmtId="44" fontId="0" fillId="0" borderId="0" xfId="0" applyNumberFormat="1"/>
    <xf numFmtId="4" fontId="64" fillId="0" borderId="0" xfId="0" applyNumberFormat="1" applyFont="1" applyAlignment="1">
      <alignment horizontal="left" vertical="center"/>
    </xf>
    <xf numFmtId="4" fontId="28" fillId="0" borderId="0" xfId="0" applyNumberFormat="1" applyFont="1" applyAlignment="1">
      <alignment horizontal="center"/>
    </xf>
    <xf numFmtId="174" fontId="28" fillId="0" borderId="0" xfId="82" applyNumberFormat="1" applyFont="1" applyProtection="1"/>
    <xf numFmtId="174" fontId="30" fillId="0" borderId="0" xfId="82" applyNumberFormat="1" applyFont="1" applyProtection="1"/>
    <xf numFmtId="0" fontId="5" fillId="4" borderId="0" xfId="86" applyFont="1" applyFill="1" applyAlignment="1">
      <alignment horizontal="justify" vertical="top"/>
    </xf>
    <xf numFmtId="4" fontId="2" fillId="0" borderId="0" xfId="2" applyNumberFormat="1" applyAlignment="1" applyProtection="1">
      <alignment horizontal="center"/>
    </xf>
    <xf numFmtId="174" fontId="2" fillId="0" borderId="0" xfId="2" applyNumberFormat="1" applyProtection="1"/>
    <xf numFmtId="4" fontId="2" fillId="0" borderId="0" xfId="0" applyNumberFormat="1" applyFont="1" applyAlignment="1">
      <alignment vertical="top" wrapText="1"/>
    </xf>
    <xf numFmtId="174" fontId="2" fillId="0" borderId="0" xfId="82" applyNumberFormat="1" applyFont="1" applyAlignment="1" applyProtection="1">
      <alignment horizontal="center"/>
    </xf>
    <xf numFmtId="4" fontId="2" fillId="2" borderId="8" xfId="0" applyNumberFormat="1" applyFont="1" applyFill="1" applyBorder="1" applyAlignment="1">
      <alignment horizontal="left" vertical="top" wrapText="1"/>
    </xf>
    <xf numFmtId="0" fontId="28" fillId="0" borderId="0" xfId="83" applyFont="1" applyAlignment="1">
      <alignment horizontal="left" vertical="top"/>
    </xf>
    <xf numFmtId="0" fontId="28" fillId="0" borderId="0" xfId="0" applyFont="1" applyAlignment="1">
      <alignment vertical="top" wrapText="1"/>
    </xf>
    <xf numFmtId="43" fontId="2" fillId="0" borderId="0" xfId="82" applyFont="1" applyAlignment="1" applyProtection="1">
      <alignment horizontal="center" vertical="center" wrapText="1"/>
      <protection locked="0"/>
    </xf>
    <xf numFmtId="43" fontId="2" fillId="0" borderId="0" xfId="82" applyFont="1" applyAlignment="1" applyProtection="1">
      <alignment vertical="center" wrapText="1"/>
    </xf>
    <xf numFmtId="0" fontId="2" fillId="0" borderId="0" xfId="0" applyFont="1" applyAlignment="1">
      <alignment horizontal="center"/>
    </xf>
    <xf numFmtId="174" fontId="2" fillId="0" borderId="0" xfId="0" applyNumberFormat="1" applyFont="1" applyProtection="1">
      <protection locked="0"/>
    </xf>
    <xf numFmtId="0" fontId="2" fillId="0" borderId="0" xfId="0" applyFont="1" applyAlignment="1">
      <alignment vertical="top" wrapText="1"/>
    </xf>
    <xf numFmtId="176" fontId="2" fillId="0" borderId="0" xfId="0" applyNumberFormat="1" applyFont="1"/>
    <xf numFmtId="4" fontId="59" fillId="0" borderId="0" xfId="0" applyNumberFormat="1" applyFont="1" applyAlignment="1">
      <alignment horizontal="right" vertical="top"/>
    </xf>
    <xf numFmtId="4" fontId="2" fillId="0" borderId="0" xfId="0" applyNumberFormat="1" applyFont="1" applyAlignment="1">
      <alignment horizontal="right"/>
    </xf>
    <xf numFmtId="4" fontId="2" fillId="0" borderId="0" xfId="0" applyNumberFormat="1" applyFont="1" applyAlignment="1">
      <alignment vertical="center" wrapText="1"/>
    </xf>
    <xf numFmtId="0" fontId="30" fillId="0" borderId="0" xfId="83" applyFont="1" applyAlignment="1">
      <alignment horizontal="center"/>
    </xf>
    <xf numFmtId="4" fontId="30" fillId="0" borderId="0" xfId="82" applyNumberFormat="1" applyFont="1" applyAlignment="1" applyProtection="1">
      <alignment horizontal="center"/>
    </xf>
    <xf numFmtId="0" fontId="4" fillId="0" borderId="0" xfId="0" applyFont="1"/>
    <xf numFmtId="0" fontId="4" fillId="0" borderId="0" xfId="0" applyFont="1" applyAlignment="1">
      <alignment horizontal="center"/>
    </xf>
    <xf numFmtId="4" fontId="4" fillId="0" borderId="0" xfId="0" applyNumberFormat="1" applyFont="1" applyAlignment="1">
      <alignment horizontal="center"/>
    </xf>
    <xf numFmtId="174" fontId="4" fillId="0" borderId="0" xfId="0" applyNumberFormat="1" applyFont="1"/>
    <xf numFmtId="4" fontId="56" fillId="0" borderId="4" xfId="82" applyNumberFormat="1" applyFont="1" applyBorder="1" applyAlignment="1" applyProtection="1">
      <alignment horizontal="right" vertical="center" wrapText="1"/>
    </xf>
    <xf numFmtId="4" fontId="2" fillId="2" borderId="8" xfId="82" applyNumberFormat="1" applyFont="1" applyFill="1" applyBorder="1" applyAlignment="1" applyProtection="1">
      <alignment horizontal="right"/>
    </xf>
    <xf numFmtId="4" fontId="2" fillId="2" borderId="9" xfId="82" applyNumberFormat="1" applyFont="1" applyFill="1" applyBorder="1" applyProtection="1"/>
    <xf numFmtId="4" fontId="30" fillId="0" borderId="0" xfId="82" applyNumberFormat="1" applyFont="1" applyAlignment="1" applyProtection="1">
      <alignment horizontal="right"/>
    </xf>
    <xf numFmtId="4" fontId="30" fillId="0" borderId="0" xfId="82" applyNumberFormat="1" applyFont="1" applyProtection="1"/>
    <xf numFmtId="4" fontId="2" fillId="0" borderId="0" xfId="82" applyNumberFormat="1" applyFont="1" applyAlignment="1" applyProtection="1">
      <alignment horizontal="right"/>
    </xf>
    <xf numFmtId="4" fontId="2" fillId="0" borderId="0" xfId="82" applyNumberFormat="1" applyFont="1" applyProtection="1"/>
    <xf numFmtId="4" fontId="2" fillId="0" borderId="4" xfId="82" applyNumberFormat="1" applyFont="1" applyBorder="1" applyProtection="1"/>
    <xf numFmtId="4" fontId="0" fillId="0" borderId="0" xfId="0" applyNumberFormat="1" applyAlignment="1">
      <alignment horizontal="right"/>
    </xf>
    <xf numFmtId="0" fontId="53" fillId="0" borderId="0" xfId="0" applyFont="1" applyAlignment="1">
      <alignment vertical="center"/>
    </xf>
    <xf numFmtId="49" fontId="59" fillId="0" borderId="0" xfId="0" applyNumberFormat="1" applyFont="1" applyAlignment="1">
      <alignment horizontal="left" vertical="top"/>
    </xf>
    <xf numFmtId="0" fontId="53" fillId="0" borderId="0" xfId="0" applyFont="1" applyAlignment="1">
      <alignment horizontal="left" vertical="center"/>
    </xf>
    <xf numFmtId="1" fontId="53" fillId="0" borderId="0" xfId="0" applyNumberFormat="1" applyFont="1" applyAlignment="1">
      <alignment horizontal="center" vertical="center"/>
    </xf>
    <xf numFmtId="4" fontId="53" fillId="0" borderId="0" xfId="0" applyNumberFormat="1" applyFont="1" applyAlignment="1">
      <alignment horizontal="right" vertical="center"/>
    </xf>
    <xf numFmtId="2" fontId="53" fillId="0" borderId="0" xfId="0" applyNumberFormat="1" applyFont="1" applyAlignment="1">
      <alignment horizontal="right" vertical="center"/>
    </xf>
    <xf numFmtId="49" fontId="2" fillId="0" borderId="10" xfId="0" applyNumberFormat="1" applyFont="1" applyBorder="1" applyAlignment="1">
      <alignment horizontal="center" vertical="center"/>
    </xf>
    <xf numFmtId="0" fontId="2" fillId="0" borderId="11" xfId="0" applyFont="1" applyBorder="1" applyAlignment="1">
      <alignment horizontal="center" vertical="center"/>
    </xf>
    <xf numFmtId="1" fontId="2" fillId="0" borderId="10" xfId="0" applyNumberFormat="1" applyFont="1" applyBorder="1" applyAlignment="1">
      <alignment horizontal="center" vertical="center"/>
    </xf>
    <xf numFmtId="2" fontId="2" fillId="0" borderId="11" xfId="0" applyNumberFormat="1" applyFont="1" applyBorder="1" applyAlignment="1">
      <alignment horizontal="center" vertical="center"/>
    </xf>
    <xf numFmtId="2" fontId="2" fillId="0" borderId="12" xfId="0" applyNumberFormat="1" applyFont="1" applyBorder="1" applyAlignment="1">
      <alignment horizontal="center" vertical="center"/>
    </xf>
    <xf numFmtId="4" fontId="2" fillId="0" borderId="10" xfId="0" applyNumberFormat="1" applyFont="1" applyBorder="1" applyAlignment="1">
      <alignment horizontal="center" vertical="center"/>
    </xf>
    <xf numFmtId="0" fontId="2" fillId="0" borderId="0" xfId="0" applyFont="1" applyAlignment="1">
      <alignment vertical="center"/>
    </xf>
    <xf numFmtId="49" fontId="53" fillId="0" borderId="0" xfId="0" applyNumberFormat="1" applyFont="1" applyAlignment="1">
      <alignment horizontal="center" vertical="center"/>
    </xf>
    <xf numFmtId="0" fontId="53" fillId="0" borderId="0" xfId="0" applyFont="1" applyAlignment="1">
      <alignment horizontal="center" vertical="center"/>
    </xf>
    <xf numFmtId="4" fontId="53" fillId="0" borderId="0" xfId="0" applyNumberFormat="1" applyFont="1" applyAlignment="1">
      <alignment horizontal="center" vertical="center"/>
    </xf>
    <xf numFmtId="2" fontId="53" fillId="0" borderId="0" xfId="0" applyNumberFormat="1" applyFont="1" applyAlignment="1">
      <alignment horizontal="center" vertical="center"/>
    </xf>
    <xf numFmtId="0" fontId="66" fillId="0" borderId="0" xfId="0" applyFont="1" applyAlignment="1">
      <alignment vertical="center"/>
    </xf>
    <xf numFmtId="49" fontId="66" fillId="0" borderId="0" xfId="0" applyNumberFormat="1" applyFont="1" applyAlignment="1">
      <alignment horizontal="left" vertical="top"/>
    </xf>
    <xf numFmtId="0" fontId="66" fillId="0" borderId="0" xfId="0" applyFont="1" applyAlignment="1">
      <alignment horizontal="justify" vertical="center"/>
    </xf>
    <xf numFmtId="0" fontId="66" fillId="0" borderId="0" xfId="0" applyFont="1" applyAlignment="1">
      <alignment horizontal="left" vertical="center"/>
    </xf>
    <xf numFmtId="1" fontId="66" fillId="0" borderId="0" xfId="0" applyNumberFormat="1" applyFont="1" applyAlignment="1">
      <alignment horizontal="center" vertical="center"/>
    </xf>
    <xf numFmtId="4" fontId="66" fillId="0" borderId="0" xfId="0" applyNumberFormat="1" applyFont="1" applyAlignment="1" applyProtection="1">
      <alignment horizontal="right" vertical="center"/>
      <protection locked="0"/>
    </xf>
    <xf numFmtId="2" fontId="66" fillId="0" borderId="0" xfId="0" applyNumberFormat="1" applyFont="1" applyAlignment="1">
      <alignment horizontal="right" vertical="center"/>
    </xf>
    <xf numFmtId="4" fontId="66" fillId="0" borderId="0" xfId="0" applyNumberFormat="1" applyFont="1" applyAlignment="1">
      <alignment vertical="center"/>
    </xf>
    <xf numFmtId="0" fontId="67" fillId="0" borderId="0" xfId="0" applyFont="1" applyAlignment="1">
      <alignment horizontal="justify" vertical="top" wrapText="1"/>
    </xf>
    <xf numFmtId="0" fontId="5" fillId="0" borderId="0" xfId="0" applyFont="1" applyAlignment="1">
      <alignment horizontal="left" vertical="center"/>
    </xf>
    <xf numFmtId="1" fontId="5" fillId="0" borderId="0" xfId="0" applyNumberFormat="1" applyFont="1" applyAlignment="1">
      <alignment horizontal="center" vertical="center"/>
    </xf>
    <xf numFmtId="4" fontId="5" fillId="0" borderId="0" xfId="0" applyNumberFormat="1" applyFont="1" applyAlignment="1" applyProtection="1">
      <alignment horizontal="right" vertical="center"/>
      <protection locked="0"/>
    </xf>
    <xf numFmtId="2" fontId="5" fillId="0" borderId="0" xfId="0" applyNumberFormat="1" applyFont="1" applyAlignment="1">
      <alignment horizontal="right" vertical="center"/>
    </xf>
    <xf numFmtId="4" fontId="5" fillId="0" borderId="0" xfId="0" applyNumberFormat="1" applyFont="1" applyAlignment="1">
      <alignment vertical="center"/>
    </xf>
    <xf numFmtId="0" fontId="5" fillId="0" borderId="0" xfId="0" applyFont="1" applyAlignment="1">
      <alignment horizontal="justify" vertical="center"/>
    </xf>
    <xf numFmtId="0" fontId="5" fillId="0" borderId="0" xfId="0" applyFont="1" applyAlignment="1">
      <alignment horizontal="center" vertical="center"/>
    </xf>
    <xf numFmtId="0" fontId="5" fillId="0" borderId="0" xfId="0" applyFont="1" applyAlignment="1">
      <alignment horizontal="left" vertical="top" wrapText="1"/>
    </xf>
    <xf numFmtId="4" fontId="53" fillId="0" borderId="0" xfId="0" applyNumberFormat="1" applyFont="1" applyAlignment="1" applyProtection="1">
      <alignment horizontal="center" vertical="center"/>
      <protection locked="0"/>
    </xf>
    <xf numFmtId="2" fontId="68" fillId="0" borderId="0" xfId="0" applyNumberFormat="1" applyFont="1" applyAlignment="1">
      <alignment horizontal="center" vertical="center"/>
    </xf>
    <xf numFmtId="0" fontId="5" fillId="0" borderId="0" xfId="0" applyFont="1" applyAlignment="1">
      <alignment horizontal="right" vertical="center"/>
    </xf>
    <xf numFmtId="2" fontId="69" fillId="0" borderId="0" xfId="0" applyNumberFormat="1" applyFont="1" applyAlignment="1">
      <alignment horizontal="center" vertical="center"/>
    </xf>
    <xf numFmtId="4" fontId="53" fillId="0" borderId="8" xfId="0" applyNumberFormat="1" applyFont="1" applyBorder="1" applyAlignment="1">
      <alignment horizontal="center" vertical="center"/>
    </xf>
    <xf numFmtId="2" fontId="68" fillId="0" borderId="8" xfId="0" applyNumberFormat="1" applyFont="1" applyBorder="1" applyAlignment="1">
      <alignment horizontal="center" vertical="center"/>
    </xf>
    <xf numFmtId="4" fontId="68" fillId="0" borderId="7" xfId="0" applyNumberFormat="1" applyFont="1" applyBorder="1" applyAlignment="1">
      <alignment vertical="center"/>
    </xf>
    <xf numFmtId="4" fontId="69" fillId="0" borderId="0" xfId="0" applyNumberFormat="1" applyFont="1" applyAlignment="1">
      <alignment vertical="center"/>
    </xf>
    <xf numFmtId="49" fontId="69" fillId="0" borderId="0" xfId="0" applyNumberFormat="1" applyFont="1" applyAlignment="1">
      <alignment horizontal="left" vertical="center"/>
    </xf>
    <xf numFmtId="4" fontId="53" fillId="0" borderId="0" xfId="0" applyNumberFormat="1" applyFont="1" applyAlignment="1">
      <alignment vertical="center"/>
    </xf>
    <xf numFmtId="49" fontId="53" fillId="0" borderId="0" xfId="0" applyNumberFormat="1" applyFont="1" applyAlignment="1">
      <alignment horizontal="left" vertical="top"/>
    </xf>
    <xf numFmtId="0" fontId="31" fillId="0" borderId="0" xfId="0" applyFont="1" applyAlignment="1">
      <alignment horizontal="right" vertical="center" wrapText="1"/>
    </xf>
    <xf numFmtId="49" fontId="28" fillId="0" borderId="0" xfId="0" applyNumberFormat="1" applyFont="1" applyAlignment="1">
      <alignment horizontal="right" vertical="center"/>
    </xf>
    <xf numFmtId="4" fontId="2" fillId="0" borderId="0" xfId="0" applyNumberFormat="1" applyFont="1" applyAlignment="1">
      <alignment horizontal="right" vertical="center"/>
    </xf>
    <xf numFmtId="4" fontId="29" fillId="0" borderId="0" xfId="0" applyNumberFormat="1" applyFont="1" applyAlignment="1">
      <alignment horizontal="right" vertical="center"/>
    </xf>
    <xf numFmtId="0" fontId="24" fillId="0" borderId="5" xfId="0" applyFont="1" applyBorder="1" applyAlignment="1">
      <alignment horizontal="center" vertical="center"/>
    </xf>
    <xf numFmtId="0" fontId="16" fillId="0" borderId="0" xfId="0" applyFont="1" applyAlignment="1">
      <alignment horizontal="left" vertical="center" wrapText="1"/>
    </xf>
    <xf numFmtId="0" fontId="18" fillId="0" borderId="0" xfId="0" applyFont="1" applyAlignment="1">
      <alignment horizontal="justify" vertical="center" wrapText="1"/>
    </xf>
    <xf numFmtId="0" fontId="16" fillId="0" borderId="0" xfId="0" applyFont="1" applyAlignment="1">
      <alignment horizontal="justify" vertical="center" wrapText="1"/>
    </xf>
    <xf numFmtId="0" fontId="20" fillId="0" borderId="0" xfId="0" applyFont="1" applyAlignment="1">
      <alignment horizontal="justify" vertical="center" wrapText="1"/>
    </xf>
    <xf numFmtId="0" fontId="22" fillId="0" borderId="0" xfId="0" applyFont="1" applyAlignment="1">
      <alignment horizontal="left" vertical="center"/>
    </xf>
    <xf numFmtId="0" fontId="26" fillId="0" borderId="0" xfId="0" applyFont="1" applyAlignment="1">
      <alignment horizontal="left" vertical="center"/>
    </xf>
    <xf numFmtId="0" fontId="38" fillId="0" borderId="0" xfId="0" applyFont="1" applyAlignment="1">
      <alignment horizontal="left" vertical="center"/>
    </xf>
    <xf numFmtId="0" fontId="22" fillId="0" borderId="0" xfId="1" applyFont="1" applyAlignment="1" applyProtection="1">
      <alignment horizontal="left" vertical="top"/>
      <protection locked="0"/>
    </xf>
    <xf numFmtId="0" fontId="16" fillId="0" borderId="0" xfId="0" applyFont="1" applyAlignment="1">
      <alignment horizontal="center" vertical="center"/>
    </xf>
    <xf numFmtId="0" fontId="16" fillId="4" borderId="0" xfId="0" applyFont="1" applyFill="1" applyAlignment="1">
      <alignment horizontal="justify" vertical="center" wrapText="1"/>
    </xf>
    <xf numFmtId="4" fontId="16" fillId="0" borderId="1" xfId="0" applyNumberFormat="1" applyFont="1" applyBorder="1" applyAlignment="1">
      <alignment horizontal="center" vertical="center"/>
    </xf>
    <xf numFmtId="2" fontId="16" fillId="0" borderId="1" xfId="0" applyNumberFormat="1" applyFont="1" applyBorder="1" applyAlignment="1">
      <alignment horizontal="center"/>
    </xf>
    <xf numFmtId="0" fontId="16" fillId="4" borderId="0" xfId="0" applyFont="1" applyFill="1" applyAlignment="1">
      <alignment horizontal="left" vertical="center" wrapText="1"/>
    </xf>
    <xf numFmtId="0" fontId="16" fillId="0" borderId="0" xfId="0" applyFont="1" applyAlignment="1">
      <alignment horizontal="left"/>
    </xf>
    <xf numFmtId="0" fontId="16" fillId="0" borderId="0" xfId="1" applyFont="1" applyAlignment="1">
      <alignment horizontal="justify" vertical="center" wrapText="1"/>
    </xf>
    <xf numFmtId="0" fontId="29" fillId="0" borderId="0" xfId="0" applyFont="1" applyAlignment="1">
      <alignment horizontal="center" vertical="center"/>
    </xf>
    <xf numFmtId="4" fontId="2" fillId="0" borderId="0" xfId="0" applyNumberFormat="1" applyFont="1" applyAlignment="1">
      <alignment horizontal="justify" vertical="center" wrapText="1"/>
    </xf>
    <xf numFmtId="4" fontId="0" fillId="0" borderId="0" xfId="0" applyNumberFormat="1" applyAlignment="1">
      <alignment horizontal="justify" wrapText="1"/>
    </xf>
    <xf numFmtId="49" fontId="69" fillId="0" borderId="8" xfId="0" applyNumberFormat="1" applyFont="1" applyBorder="1" applyAlignment="1">
      <alignment horizontal="left" vertical="center"/>
    </xf>
    <xf numFmtId="0" fontId="65" fillId="0" borderId="0" xfId="0" applyFont="1" applyAlignment="1">
      <alignment vertical="center"/>
    </xf>
    <xf numFmtId="177" fontId="34" fillId="0" borderId="0" xfId="0" applyNumberFormat="1" applyFont="1"/>
    <xf numFmtId="177" fontId="19" fillId="0" borderId="0" xfId="0" applyNumberFormat="1" applyFont="1" applyAlignment="1">
      <alignment horizontal="right"/>
    </xf>
    <xf numFmtId="177" fontId="34" fillId="0" borderId="0" xfId="0" applyNumberFormat="1" applyFont="1" applyAlignment="1">
      <alignment horizontal="right"/>
    </xf>
    <xf numFmtId="177" fontId="34" fillId="0" borderId="0" xfId="0" applyNumberFormat="1" applyFont="1" applyAlignment="1">
      <alignment horizontal="justify"/>
    </xf>
    <xf numFmtId="177" fontId="16" fillId="0" borderId="0" xfId="0" applyNumberFormat="1" applyFont="1" applyAlignment="1">
      <alignment horizontal="center" vertical="center"/>
    </xf>
    <xf numFmtId="177" fontId="34" fillId="0" borderId="0" xfId="0" applyNumberFormat="1" applyFont="1" applyAlignment="1" applyProtection="1">
      <alignment horizontal="justify"/>
      <protection locked="0"/>
    </xf>
    <xf numFmtId="177" fontId="2" fillId="4" borderId="4" xfId="82" applyNumberFormat="1" applyFont="1" applyFill="1" applyBorder="1" applyAlignment="1" applyProtection="1">
      <alignment horizontal="center"/>
      <protection locked="0"/>
    </xf>
    <xf numFmtId="177" fontId="2" fillId="0" borderId="0" xfId="0" applyNumberFormat="1" applyFont="1" applyAlignment="1" applyProtection="1">
      <alignment horizontal="justify"/>
      <protection locked="0"/>
    </xf>
    <xf numFmtId="177" fontId="2" fillId="4" borderId="4" xfId="2" applyNumberFormat="1" applyFill="1" applyBorder="1" applyAlignment="1" applyProtection="1">
      <alignment horizontal="center"/>
      <protection locked="0"/>
    </xf>
    <xf numFmtId="177" fontId="2" fillId="0" borderId="0" xfId="2" applyNumberFormat="1" applyAlignment="1" applyProtection="1">
      <alignment horizontal="center"/>
      <protection locked="0"/>
    </xf>
    <xf numFmtId="174" fontId="2" fillId="4" borderId="4" xfId="82" applyNumberFormat="1" applyFont="1" applyFill="1" applyBorder="1" applyAlignment="1" applyProtection="1">
      <alignment horizontal="center"/>
      <protection locked="0"/>
    </xf>
    <xf numFmtId="175" fontId="2" fillId="0" borderId="0" xfId="82" applyNumberFormat="1" applyFont="1" applyFill="1" applyAlignment="1" applyProtection="1">
      <alignment horizontal="center"/>
    </xf>
    <xf numFmtId="175" fontId="2" fillId="0" borderId="0" xfId="0" applyNumberFormat="1" applyFont="1" applyFill="1" applyAlignment="1">
      <alignment horizontal="justify"/>
    </xf>
    <xf numFmtId="174" fontId="2" fillId="0" borderId="0" xfId="82" applyNumberFormat="1" applyFont="1" applyFill="1" applyAlignment="1" applyProtection="1">
      <alignment horizontal="center"/>
      <protection locked="0"/>
    </xf>
    <xf numFmtId="174" fontId="2" fillId="0" borderId="4" xfId="82" applyNumberFormat="1" applyFont="1" applyFill="1" applyBorder="1" applyAlignment="1" applyProtection="1">
      <alignment horizontal="center"/>
      <protection locked="0"/>
    </xf>
    <xf numFmtId="177" fontId="2" fillId="0" borderId="4" xfId="82" applyNumberFormat="1" applyFont="1" applyFill="1" applyBorder="1" applyAlignment="1" applyProtection="1">
      <alignment horizontal="center"/>
      <protection locked="0"/>
    </xf>
    <xf numFmtId="177" fontId="2" fillId="0" borderId="0" xfId="82" applyNumberFormat="1" applyFont="1" applyAlignment="1" applyProtection="1">
      <alignment horizontal="center"/>
      <protection locked="0"/>
    </xf>
    <xf numFmtId="177" fontId="2" fillId="0" borderId="0" xfId="82" applyNumberFormat="1" applyFont="1" applyFill="1" applyAlignment="1" applyProtection="1">
      <alignment horizontal="center"/>
      <protection locked="0"/>
    </xf>
    <xf numFmtId="177" fontId="2" fillId="0" borderId="0" xfId="0" applyNumberFormat="1" applyFont="1" applyFill="1" applyAlignment="1" applyProtection="1">
      <alignment horizontal="justify"/>
      <protection locked="0"/>
    </xf>
    <xf numFmtId="43" fontId="2" fillId="0" borderId="0" xfId="82" applyFont="1" applyFill="1" applyAlignment="1" applyProtection="1">
      <alignment horizontal="center"/>
      <protection locked="0"/>
    </xf>
    <xf numFmtId="177" fontId="2" fillId="0" borderId="4" xfId="2" applyNumberFormat="1" applyFill="1" applyBorder="1" applyAlignment="1" applyProtection="1">
      <alignment horizontal="center"/>
      <protection locked="0"/>
    </xf>
    <xf numFmtId="177" fontId="2" fillId="0" borderId="0" xfId="2" applyNumberFormat="1" applyFill="1" applyAlignment="1" applyProtection="1">
      <alignment horizontal="center"/>
      <protection locked="0"/>
    </xf>
    <xf numFmtId="164" fontId="2" fillId="0" borderId="4" xfId="0" applyNumberFormat="1" applyFont="1" applyFill="1" applyBorder="1" applyAlignment="1" applyProtection="1">
      <alignment horizontal="right"/>
      <protection locked="0"/>
    </xf>
    <xf numFmtId="174" fontId="2" fillId="0" borderId="0" xfId="82" applyNumberFormat="1" applyFont="1" applyFill="1" applyAlignment="1" applyProtection="1">
      <alignment horizontal="center" vertical="center" wrapText="1"/>
      <protection locked="0"/>
    </xf>
    <xf numFmtId="174" fontId="2" fillId="0" borderId="0" xfId="0" applyNumberFormat="1" applyFont="1" applyFill="1" applyProtection="1">
      <protection locked="0"/>
    </xf>
    <xf numFmtId="174" fontId="2" fillId="0" borderId="0" xfId="0" applyNumberFormat="1" applyFont="1" applyFill="1" applyAlignment="1" applyProtection="1">
      <alignment horizontal="right"/>
      <protection locked="0"/>
    </xf>
    <xf numFmtId="176" fontId="2" fillId="0" borderId="0" xfId="0" applyNumberFormat="1" applyFont="1" applyFill="1" applyProtection="1">
      <protection locked="0"/>
    </xf>
    <xf numFmtId="177" fontId="2" fillId="0" borderId="4" xfId="0" applyNumberFormat="1" applyFont="1" applyFill="1" applyBorder="1" applyAlignment="1" applyProtection="1">
      <alignment horizontal="right"/>
      <protection locked="0"/>
    </xf>
    <xf numFmtId="174" fontId="2" fillId="0" borderId="0" xfId="82" applyNumberFormat="1" applyFont="1" applyFill="1" applyAlignment="1" applyProtection="1">
      <alignment horizontal="center" vertical="center" wrapText="1"/>
    </xf>
    <xf numFmtId="177" fontId="4" fillId="0" borderId="0" xfId="0" applyNumberFormat="1" applyFont="1" applyFill="1" applyProtection="1">
      <protection locked="0"/>
    </xf>
    <xf numFmtId="177" fontId="2" fillId="0" borderId="0" xfId="82" applyNumberFormat="1" applyFont="1" applyFill="1" applyAlignment="1" applyProtection="1">
      <alignment horizontal="center" vertical="center" wrapText="1"/>
      <protection locked="0"/>
    </xf>
    <xf numFmtId="177" fontId="5" fillId="0" borderId="0" xfId="0" applyNumberFormat="1" applyFont="1" applyAlignment="1" applyProtection="1">
      <alignment horizontal="right" vertical="center"/>
      <protection locked="0"/>
    </xf>
    <xf numFmtId="4" fontId="2" fillId="0" borderId="0" xfId="1" applyNumberFormat="1" applyFill="1" applyAlignment="1" applyProtection="1">
      <alignment horizontal="right" vertical="center"/>
      <protection locked="0"/>
    </xf>
  </cellXfs>
  <cellStyles count="87">
    <cellStyle name=" 1 2" xfId="29" xr:uid="{00000000-0005-0000-0000-000000000000}"/>
    <cellStyle name="Comma 14" xfId="36" xr:uid="{00000000-0005-0000-0000-000001000000}"/>
    <cellStyle name="Comma 2" xfId="2" xr:uid="{00000000-0005-0000-0000-000002000000}"/>
    <cellStyle name="Comma 2 10" xfId="28" xr:uid="{00000000-0005-0000-0000-000003000000}"/>
    <cellStyle name="Comma 2 2" xfId="57" xr:uid="{00000000-0005-0000-0000-000004000000}"/>
    <cellStyle name="Comma 2 3" xfId="41" xr:uid="{00000000-0005-0000-0000-000005000000}"/>
    <cellStyle name="Comma 2 4" xfId="65" xr:uid="{00000000-0005-0000-0000-000006000000}"/>
    <cellStyle name="Comma 23 2" xfId="35" xr:uid="{00000000-0005-0000-0000-000007000000}"/>
    <cellStyle name="Comma 23 2 3" xfId="32" xr:uid="{00000000-0005-0000-0000-000008000000}"/>
    <cellStyle name="Comma 3" xfId="4" xr:uid="{00000000-0005-0000-0000-000009000000}"/>
    <cellStyle name="Currency 2" xfId="60" xr:uid="{00000000-0005-0000-0000-00000A000000}"/>
    <cellStyle name="Excel Built-in Comma" xfId="66" xr:uid="{00000000-0005-0000-0000-00000B000000}"/>
    <cellStyle name="Excel Built-in Normal" xfId="67" xr:uid="{00000000-0005-0000-0000-00000C000000}"/>
    <cellStyle name="Excel Built-in Normal 1" xfId="21" xr:uid="{00000000-0005-0000-0000-00000D000000}"/>
    <cellStyle name="Excel Built-in Normal 1 2 2" xfId="24" xr:uid="{00000000-0005-0000-0000-00000E000000}"/>
    <cellStyle name="Heading" xfId="44" xr:uid="{00000000-0005-0000-0000-00000F000000}"/>
    <cellStyle name="Heading 5" xfId="68" xr:uid="{00000000-0005-0000-0000-000010000000}"/>
    <cellStyle name="Heading1" xfId="45" xr:uid="{00000000-0005-0000-0000-000011000000}"/>
    <cellStyle name="Heading1 2" xfId="69" xr:uid="{00000000-0005-0000-0000-000012000000}"/>
    <cellStyle name="kolona A" xfId="70" xr:uid="{00000000-0005-0000-0000-000013000000}"/>
    <cellStyle name="kolona B" xfId="71" xr:uid="{00000000-0005-0000-0000-000014000000}"/>
    <cellStyle name="kolona C" xfId="72" xr:uid="{00000000-0005-0000-0000-000015000000}"/>
    <cellStyle name="kolona D" xfId="73" xr:uid="{00000000-0005-0000-0000-000016000000}"/>
    <cellStyle name="kolona E" xfId="74" xr:uid="{00000000-0005-0000-0000-000017000000}"/>
    <cellStyle name="kolona F" xfId="75" xr:uid="{00000000-0005-0000-0000-000018000000}"/>
    <cellStyle name="kolona G" xfId="76" xr:uid="{00000000-0005-0000-0000-000019000000}"/>
    <cellStyle name="kolona H" xfId="77" xr:uid="{00000000-0005-0000-0000-00001A000000}"/>
    <cellStyle name="komadi" xfId="46" xr:uid="{00000000-0005-0000-0000-00001B000000}"/>
    <cellStyle name="nabrajanje" xfId="47" xr:uid="{00000000-0005-0000-0000-00001C000000}"/>
    <cellStyle name="napomene_2" xfId="48" xr:uid="{00000000-0005-0000-0000-00001D000000}"/>
    <cellStyle name="Navadno_KALAMAR-PSO GREGORČIČEVA MS-16.11.04" xfId="51" xr:uid="{00000000-0005-0000-0000-00001E000000}"/>
    <cellStyle name="Normal 10" xfId="5" xr:uid="{00000000-0005-0000-0000-000020000000}"/>
    <cellStyle name="Normal 11" xfId="52" xr:uid="{00000000-0005-0000-0000-000021000000}"/>
    <cellStyle name="Normal 2" xfId="1" xr:uid="{00000000-0005-0000-0000-000022000000}"/>
    <cellStyle name="Normal 2 10" xfId="20" xr:uid="{00000000-0005-0000-0000-000023000000}"/>
    <cellStyle name="Normal 2 2" xfId="15" xr:uid="{00000000-0005-0000-0000-000024000000}"/>
    <cellStyle name="Normal 2 2 2" xfId="18" xr:uid="{00000000-0005-0000-0000-000025000000}"/>
    <cellStyle name="Normal 2 2 2 2" xfId="33" xr:uid="{00000000-0005-0000-0000-000026000000}"/>
    <cellStyle name="Normal 2 2 3" xfId="81" xr:uid="{06C6780F-A7D1-47D4-87A0-66D24807AA2B}"/>
    <cellStyle name="Normal 2 3" xfId="19" xr:uid="{00000000-0005-0000-0000-000027000000}"/>
    <cellStyle name="Normal 2 4" xfId="11" xr:uid="{00000000-0005-0000-0000-000028000000}"/>
    <cellStyle name="Normal 2_12_10_28 troskovnik_PODLOGA" xfId="27" xr:uid="{00000000-0005-0000-0000-000029000000}"/>
    <cellStyle name="Normal 20" xfId="30" xr:uid="{00000000-0005-0000-0000-00002A000000}"/>
    <cellStyle name="Normal 22 2" xfId="23" xr:uid="{00000000-0005-0000-0000-00002B000000}"/>
    <cellStyle name="Normal 22 2 2" xfId="26" xr:uid="{00000000-0005-0000-0000-00002C000000}"/>
    <cellStyle name="Normal 3" xfId="3" xr:uid="{00000000-0005-0000-0000-00002D000000}"/>
    <cellStyle name="Normal 3 2" xfId="31" xr:uid="{00000000-0005-0000-0000-00002E000000}"/>
    <cellStyle name="Normal 3 3" xfId="12" xr:uid="{00000000-0005-0000-0000-00002F000000}"/>
    <cellStyle name="Normal 4" xfId="13" xr:uid="{00000000-0005-0000-0000-000030000000}"/>
    <cellStyle name="Normal 4 2" xfId="34" xr:uid="{00000000-0005-0000-0000-000031000000}"/>
    <cellStyle name="Normal 4 3" xfId="42" xr:uid="{00000000-0005-0000-0000-000032000000}"/>
    <cellStyle name="Normal 4 3 2" xfId="59" xr:uid="{00000000-0005-0000-0000-000033000000}"/>
    <cellStyle name="Normal 4 4" xfId="56" xr:uid="{00000000-0005-0000-0000-000034000000}"/>
    <cellStyle name="Normal 5" xfId="22" xr:uid="{00000000-0005-0000-0000-000035000000}"/>
    <cellStyle name="Normal 5 2" xfId="55" xr:uid="{00000000-0005-0000-0000-000036000000}"/>
    <cellStyle name="Normal 6" xfId="17" xr:uid="{00000000-0005-0000-0000-000037000000}"/>
    <cellStyle name="Normal 7" xfId="61" xr:uid="{00000000-0005-0000-0000-000038000000}"/>
    <cellStyle name="Normal 8" xfId="63" xr:uid="{00000000-0005-0000-0000-000039000000}"/>
    <cellStyle name="Normal 9" xfId="64" xr:uid="{00000000-0005-0000-0000-00003A000000}"/>
    <cellStyle name="Normal_Sheet2" xfId="83" xr:uid="{ACE033CD-8549-4220-B2BE-7BA0D9C8370E}"/>
    <cellStyle name="Normal_TROSKOVNIK-revizija2" xfId="86" xr:uid="{13C17F10-6817-403A-9419-801BFC781172}"/>
    <cellStyle name="Normalno" xfId="0" builtinId="0"/>
    <cellStyle name="Normalno 2" xfId="14" xr:uid="{00000000-0005-0000-0000-00003B000000}"/>
    <cellStyle name="Normalno 3" xfId="37" xr:uid="{00000000-0005-0000-0000-00003C000000}"/>
    <cellStyle name="Normalno 3 2" xfId="39" xr:uid="{00000000-0005-0000-0000-00003D000000}"/>
    <cellStyle name="Normalno 3 2 2" xfId="53" xr:uid="{00000000-0005-0000-0000-00003E000000}"/>
    <cellStyle name="Normalno 3 3" xfId="58" xr:uid="{00000000-0005-0000-0000-00003F000000}"/>
    <cellStyle name="Normalno 3 4" xfId="8" xr:uid="{00000000-0005-0000-0000-000040000000}"/>
    <cellStyle name="Normalno 3 5" xfId="50" xr:uid="{00000000-0005-0000-0000-000041000000}"/>
    <cellStyle name="Normalno 4" xfId="6" xr:uid="{00000000-0005-0000-0000-000042000000}"/>
    <cellStyle name="Normalno 4 2" xfId="7" xr:uid="{00000000-0005-0000-0000-000043000000}"/>
    <cellStyle name="Normalno 4 3" xfId="9" xr:uid="{00000000-0005-0000-0000-000044000000}"/>
    <cellStyle name="Normalno 5" xfId="43" xr:uid="{00000000-0005-0000-0000-000045000000}"/>
    <cellStyle name="Obično 2" xfId="78" xr:uid="{00000000-0005-0000-0000-000046000000}"/>
    <cellStyle name="Obično 5 15" xfId="84" xr:uid="{B5FD8241-EB3F-424C-BCC8-2A144C2BCDFF}"/>
    <cellStyle name="redni brojevi" xfId="49" xr:uid="{00000000-0005-0000-0000-000048000000}"/>
    <cellStyle name="Result" xfId="79" xr:uid="{00000000-0005-0000-0000-000049000000}"/>
    <cellStyle name="Result2" xfId="80" xr:uid="{00000000-0005-0000-0000-00004A000000}"/>
    <cellStyle name="Stil 1" xfId="62" xr:uid="{00000000-0005-0000-0000-00004B000000}"/>
    <cellStyle name="Style 1" xfId="10" xr:uid="{00000000-0005-0000-0000-00004C000000}"/>
    <cellStyle name="Style 1 2" xfId="25" xr:uid="{00000000-0005-0000-0000-00004D000000}"/>
    <cellStyle name="Valuta 2" xfId="40" xr:uid="{00000000-0005-0000-0000-00004E000000}"/>
    <cellStyle name="Valuta 2 2" xfId="54" xr:uid="{00000000-0005-0000-0000-00004F000000}"/>
    <cellStyle name="Zarez" xfId="82" builtinId="3"/>
    <cellStyle name="Zarez 2" xfId="16" xr:uid="{00000000-0005-0000-0000-000050000000}"/>
    <cellStyle name="Zarez 3" xfId="38" xr:uid="{00000000-0005-0000-0000-000051000000}"/>
    <cellStyle name="Zarez 3 23" xfId="85" xr:uid="{87F4A17C-1DF6-4E6E-8E60-70E316DE2AFB}"/>
  </cellStyles>
  <dxfs count="1">
    <dxf>
      <font>
        <condense val="0"/>
        <extend val="0"/>
        <color indexed="9"/>
      </font>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12</xdr:row>
      <xdr:rowOff>0</xdr:rowOff>
    </xdr:from>
    <xdr:to>
      <xdr:col>4</xdr:col>
      <xdr:colOff>104775</xdr:colOff>
      <xdr:row>13</xdr:row>
      <xdr:rowOff>0</xdr:rowOff>
    </xdr:to>
    <xdr:sp macro="" textlink="">
      <xdr:nvSpPr>
        <xdr:cNvPr id="2" name="Text Box 1">
          <a:extLst>
            <a:ext uri="{FF2B5EF4-FFF2-40B4-BE49-F238E27FC236}">
              <a16:creationId xmlns:a16="http://schemas.microsoft.com/office/drawing/2014/main" id="{BBE4B14E-BFA4-4C46-9BBA-6E4052655474}"/>
            </a:ext>
          </a:extLst>
        </xdr:cNvPr>
        <xdr:cNvSpPr txBox="1">
          <a:spLocks noChangeArrowheads="1"/>
        </xdr:cNvSpPr>
      </xdr:nvSpPr>
      <xdr:spPr bwMode="auto">
        <a:xfrm>
          <a:off x="5619750" y="4953000"/>
          <a:ext cx="104775" cy="190500"/>
        </a:xfrm>
        <a:prstGeom prst="rect">
          <a:avLst/>
        </a:prstGeom>
        <a:noFill/>
        <a:ln w="9525">
          <a:no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104775</xdr:colOff>
      <xdr:row>1</xdr:row>
      <xdr:rowOff>123825</xdr:rowOff>
    </xdr:to>
    <xdr:sp macro="" textlink="">
      <xdr:nvSpPr>
        <xdr:cNvPr id="2" name="Text Box 1">
          <a:extLst>
            <a:ext uri="{FF2B5EF4-FFF2-40B4-BE49-F238E27FC236}">
              <a16:creationId xmlns:a16="http://schemas.microsoft.com/office/drawing/2014/main" id="{9F7066C1-3B60-4309-A56F-D447E9CEA75B}"/>
            </a:ext>
          </a:extLst>
        </xdr:cNvPr>
        <xdr:cNvSpPr txBox="1">
          <a:spLocks noChangeArrowheads="1"/>
        </xdr:cNvSpPr>
      </xdr:nvSpPr>
      <xdr:spPr bwMode="auto">
        <a:xfrm>
          <a:off x="4972050" y="0"/>
          <a:ext cx="104775" cy="314325"/>
        </a:xfrm>
        <a:prstGeom prst="rect">
          <a:avLst/>
        </a:prstGeom>
        <a:noFill/>
        <a:ln w="9525">
          <a:noFill/>
          <a:miter lim="800000"/>
          <a:headEnd/>
          <a:tailEnd/>
        </a:ln>
      </xdr:spPr>
    </xdr:sp>
    <xdr:clientData/>
  </xdr:twoCellAnchor>
  <xdr:twoCellAnchor editAs="oneCell">
    <xdr:from>
      <xdr:col>4</xdr:col>
      <xdr:colOff>0</xdr:colOff>
      <xdr:row>0</xdr:row>
      <xdr:rowOff>0</xdr:rowOff>
    </xdr:from>
    <xdr:to>
      <xdr:col>4</xdr:col>
      <xdr:colOff>104775</xdr:colOff>
      <xdr:row>1</xdr:row>
      <xdr:rowOff>123825</xdr:rowOff>
    </xdr:to>
    <xdr:sp macro="" textlink="">
      <xdr:nvSpPr>
        <xdr:cNvPr id="3" name="Text Box 1">
          <a:extLst>
            <a:ext uri="{FF2B5EF4-FFF2-40B4-BE49-F238E27FC236}">
              <a16:creationId xmlns:a16="http://schemas.microsoft.com/office/drawing/2014/main" id="{3B8CF4FC-5804-4A51-8091-3FF4A4293098}"/>
            </a:ext>
          </a:extLst>
        </xdr:cNvPr>
        <xdr:cNvSpPr txBox="1">
          <a:spLocks noChangeArrowheads="1"/>
        </xdr:cNvSpPr>
      </xdr:nvSpPr>
      <xdr:spPr bwMode="auto">
        <a:xfrm>
          <a:off x="4972050" y="0"/>
          <a:ext cx="104775" cy="314325"/>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104775</xdr:colOff>
      <xdr:row>2</xdr:row>
      <xdr:rowOff>76200</xdr:rowOff>
    </xdr:to>
    <xdr:sp macro="" textlink="">
      <xdr:nvSpPr>
        <xdr:cNvPr id="4" name="Text Box 1">
          <a:extLst>
            <a:ext uri="{FF2B5EF4-FFF2-40B4-BE49-F238E27FC236}">
              <a16:creationId xmlns:a16="http://schemas.microsoft.com/office/drawing/2014/main" id="{AEE74438-863F-4FD6-B7C9-EAA595445004}"/>
            </a:ext>
          </a:extLst>
        </xdr:cNvPr>
        <xdr:cNvSpPr txBox="1">
          <a:spLocks noChangeArrowheads="1"/>
        </xdr:cNvSpPr>
      </xdr:nvSpPr>
      <xdr:spPr bwMode="auto">
        <a:xfrm>
          <a:off x="4972050" y="285750"/>
          <a:ext cx="104775" cy="266700"/>
        </a:xfrm>
        <a:prstGeom prst="rect">
          <a:avLst/>
        </a:prstGeom>
        <a:noFill/>
        <a:ln w="9525">
          <a:noFill/>
          <a:miter lim="800000"/>
          <a:headEnd/>
          <a:tailEnd/>
        </a:ln>
      </xdr:spPr>
    </xdr:sp>
    <xdr:clientData/>
  </xdr:twoCellAnchor>
  <xdr:oneCellAnchor>
    <xdr:from>
      <xdr:col>6</xdr:col>
      <xdr:colOff>0</xdr:colOff>
      <xdr:row>0</xdr:row>
      <xdr:rowOff>0</xdr:rowOff>
    </xdr:from>
    <xdr:ext cx="104775" cy="314325"/>
    <xdr:sp macro="" textlink="">
      <xdr:nvSpPr>
        <xdr:cNvPr id="5" name="Text Box 1">
          <a:extLst>
            <a:ext uri="{FF2B5EF4-FFF2-40B4-BE49-F238E27FC236}">
              <a16:creationId xmlns:a16="http://schemas.microsoft.com/office/drawing/2014/main" id="{96EDEBB1-45F4-4FF8-B152-7A9A874912D6}"/>
            </a:ext>
          </a:extLst>
        </xdr:cNvPr>
        <xdr:cNvSpPr txBox="1">
          <a:spLocks noChangeArrowheads="1"/>
        </xdr:cNvSpPr>
      </xdr:nvSpPr>
      <xdr:spPr bwMode="auto">
        <a:xfrm>
          <a:off x="6505575" y="0"/>
          <a:ext cx="104775" cy="314325"/>
        </a:xfrm>
        <a:prstGeom prst="rect">
          <a:avLst/>
        </a:prstGeom>
        <a:noFill/>
        <a:ln w="9525">
          <a:noFill/>
          <a:miter lim="800000"/>
          <a:headEnd/>
          <a:tailEnd/>
        </a:ln>
      </xdr:spPr>
    </xdr:sp>
    <xdr:clientData/>
  </xdr:oneCellAnchor>
  <xdr:oneCellAnchor>
    <xdr:from>
      <xdr:col>6</xdr:col>
      <xdr:colOff>0</xdr:colOff>
      <xdr:row>0</xdr:row>
      <xdr:rowOff>0</xdr:rowOff>
    </xdr:from>
    <xdr:ext cx="104775" cy="314325"/>
    <xdr:sp macro="" textlink="">
      <xdr:nvSpPr>
        <xdr:cNvPr id="6" name="Text Box 1">
          <a:extLst>
            <a:ext uri="{FF2B5EF4-FFF2-40B4-BE49-F238E27FC236}">
              <a16:creationId xmlns:a16="http://schemas.microsoft.com/office/drawing/2014/main" id="{BC2BE899-5372-492B-B3A5-BE47497D4E4E}"/>
            </a:ext>
          </a:extLst>
        </xdr:cNvPr>
        <xdr:cNvSpPr txBox="1">
          <a:spLocks noChangeArrowheads="1"/>
        </xdr:cNvSpPr>
      </xdr:nvSpPr>
      <xdr:spPr bwMode="auto">
        <a:xfrm>
          <a:off x="6505575" y="0"/>
          <a:ext cx="104775" cy="314325"/>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34103135-E85D-425E-B200-15CDB38320C8}"/>
            </a:ext>
          </a:extLst>
        </xdr:cNvPr>
        <xdr:cNvSpPr txBox="1">
          <a:spLocks noChangeArrowheads="1"/>
        </xdr:cNvSpPr>
      </xdr:nvSpPr>
      <xdr:spPr bwMode="auto">
        <a:xfrm>
          <a:off x="6505575" y="285750"/>
          <a:ext cx="104775" cy="266700"/>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0</xdr:col>
      <xdr:colOff>104775</xdr:colOff>
      <xdr:row>30</xdr:row>
      <xdr:rowOff>47625</xdr:rowOff>
    </xdr:to>
    <xdr:sp macro="" textlink="">
      <xdr:nvSpPr>
        <xdr:cNvPr id="2" name="Text Box 1">
          <a:extLst>
            <a:ext uri="{FF2B5EF4-FFF2-40B4-BE49-F238E27FC236}">
              <a16:creationId xmlns:a16="http://schemas.microsoft.com/office/drawing/2014/main" id="{89A8924F-32B1-4944-9279-D5FFBF102FA2}"/>
            </a:ext>
          </a:extLst>
        </xdr:cNvPr>
        <xdr:cNvSpPr txBox="1">
          <a:spLocks noChangeArrowheads="1"/>
        </xdr:cNvSpPr>
      </xdr:nvSpPr>
      <xdr:spPr bwMode="auto">
        <a:xfrm>
          <a:off x="0" y="44005500"/>
          <a:ext cx="104775" cy="238125"/>
        </a:xfrm>
        <a:prstGeom prst="rect">
          <a:avLst/>
        </a:prstGeom>
        <a:noFill/>
        <a:ln w="9525">
          <a:noFill/>
          <a:miter lim="800000"/>
          <a:headEnd/>
          <a:tailEnd/>
        </a:ln>
      </xdr:spPr>
    </xdr:sp>
    <xdr:clientData/>
  </xdr:twoCellAnchor>
  <xdr:twoCellAnchor editAs="oneCell">
    <xdr:from>
      <xdr:col>0</xdr:col>
      <xdr:colOff>0</xdr:colOff>
      <xdr:row>15</xdr:row>
      <xdr:rowOff>0</xdr:rowOff>
    </xdr:from>
    <xdr:to>
      <xdr:col>0</xdr:col>
      <xdr:colOff>104775</xdr:colOff>
      <xdr:row>15</xdr:row>
      <xdr:rowOff>171450</xdr:rowOff>
    </xdr:to>
    <xdr:sp macro="" textlink="">
      <xdr:nvSpPr>
        <xdr:cNvPr id="3" name="Text Box 1">
          <a:extLst>
            <a:ext uri="{FF2B5EF4-FFF2-40B4-BE49-F238E27FC236}">
              <a16:creationId xmlns:a16="http://schemas.microsoft.com/office/drawing/2014/main" id="{6104CBB9-3573-4E76-B473-E6C0C249FD02}"/>
            </a:ext>
          </a:extLst>
        </xdr:cNvPr>
        <xdr:cNvSpPr txBox="1">
          <a:spLocks noChangeArrowheads="1"/>
        </xdr:cNvSpPr>
      </xdr:nvSpPr>
      <xdr:spPr bwMode="auto">
        <a:xfrm>
          <a:off x="0" y="39633525"/>
          <a:ext cx="104775" cy="171450"/>
        </a:xfrm>
        <a:prstGeom prst="rect">
          <a:avLst/>
        </a:prstGeom>
        <a:noFill/>
        <a:ln w="9525">
          <a:noFill/>
          <a:miter lim="800000"/>
          <a:headEnd/>
          <a:tailEnd/>
        </a:ln>
      </xdr:spPr>
    </xdr:sp>
    <xdr:clientData/>
  </xdr:twoCellAnchor>
  <xdr:twoCellAnchor editAs="oneCell">
    <xdr:from>
      <xdr:col>0</xdr:col>
      <xdr:colOff>0</xdr:colOff>
      <xdr:row>321</xdr:row>
      <xdr:rowOff>0</xdr:rowOff>
    </xdr:from>
    <xdr:to>
      <xdr:col>0</xdr:col>
      <xdr:colOff>104775</xdr:colOff>
      <xdr:row>322</xdr:row>
      <xdr:rowOff>47625</xdr:rowOff>
    </xdr:to>
    <xdr:sp macro="" textlink="">
      <xdr:nvSpPr>
        <xdr:cNvPr id="4" name="Text Box 1">
          <a:extLst>
            <a:ext uri="{FF2B5EF4-FFF2-40B4-BE49-F238E27FC236}">
              <a16:creationId xmlns:a16="http://schemas.microsoft.com/office/drawing/2014/main" id="{F9BE4E6B-6E2F-4D64-BF9C-B12076F99C1F}"/>
            </a:ext>
          </a:extLst>
        </xdr:cNvPr>
        <xdr:cNvSpPr txBox="1">
          <a:spLocks noChangeArrowheads="1"/>
        </xdr:cNvSpPr>
      </xdr:nvSpPr>
      <xdr:spPr bwMode="auto">
        <a:xfrm>
          <a:off x="0" y="91287600"/>
          <a:ext cx="104775" cy="238125"/>
        </a:xfrm>
        <a:prstGeom prst="rect">
          <a:avLst/>
        </a:prstGeom>
        <a:noFill/>
        <a:ln w="9525">
          <a:noFill/>
          <a:miter lim="800000"/>
          <a:headEnd/>
          <a:tailEnd/>
        </a:ln>
      </xdr:spPr>
    </xdr:sp>
    <xdr:clientData/>
  </xdr:twoCellAnchor>
  <xdr:twoCellAnchor editAs="oneCell">
    <xdr:from>
      <xdr:col>0</xdr:col>
      <xdr:colOff>0</xdr:colOff>
      <xdr:row>321</xdr:row>
      <xdr:rowOff>0</xdr:rowOff>
    </xdr:from>
    <xdr:to>
      <xdr:col>0</xdr:col>
      <xdr:colOff>104775</xdr:colOff>
      <xdr:row>321</xdr:row>
      <xdr:rowOff>171450</xdr:rowOff>
    </xdr:to>
    <xdr:sp macro="" textlink="">
      <xdr:nvSpPr>
        <xdr:cNvPr id="5" name="Text Box 1">
          <a:extLst>
            <a:ext uri="{FF2B5EF4-FFF2-40B4-BE49-F238E27FC236}">
              <a16:creationId xmlns:a16="http://schemas.microsoft.com/office/drawing/2014/main" id="{D4D772EE-285B-457E-A7E6-E94AB44FC947}"/>
            </a:ext>
          </a:extLst>
        </xdr:cNvPr>
        <xdr:cNvSpPr txBox="1">
          <a:spLocks noChangeArrowheads="1"/>
        </xdr:cNvSpPr>
      </xdr:nvSpPr>
      <xdr:spPr bwMode="auto">
        <a:xfrm>
          <a:off x="0" y="91287600"/>
          <a:ext cx="104775" cy="17145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104775</xdr:colOff>
      <xdr:row>2</xdr:row>
      <xdr:rowOff>76200</xdr:rowOff>
    </xdr:to>
    <xdr:sp macro="" textlink="">
      <xdr:nvSpPr>
        <xdr:cNvPr id="6" name="Text Box 1">
          <a:extLst>
            <a:ext uri="{FF2B5EF4-FFF2-40B4-BE49-F238E27FC236}">
              <a16:creationId xmlns:a16="http://schemas.microsoft.com/office/drawing/2014/main" id="{8958D212-109E-43A1-A789-DF4EAF525976}"/>
            </a:ext>
          </a:extLst>
        </xdr:cNvPr>
        <xdr:cNvSpPr txBox="1">
          <a:spLocks noChangeArrowheads="1"/>
        </xdr:cNvSpPr>
      </xdr:nvSpPr>
      <xdr:spPr bwMode="auto">
        <a:xfrm>
          <a:off x="4676775" y="285750"/>
          <a:ext cx="104775" cy="266700"/>
        </a:xfrm>
        <a:prstGeom prst="rect">
          <a:avLst/>
        </a:prstGeom>
        <a:noFill/>
        <a:ln w="9525">
          <a:noFill/>
          <a:miter lim="800000"/>
          <a:headEnd/>
          <a:tailEnd/>
        </a:ln>
      </xdr:spPr>
    </xdr:sp>
    <xdr:clientData/>
  </xdr:two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F8362B32-7BE2-4F24-A313-8CE3297E539D}"/>
            </a:ext>
          </a:extLst>
        </xdr:cNvPr>
        <xdr:cNvSpPr txBox="1">
          <a:spLocks noChangeArrowheads="1"/>
        </xdr:cNvSpPr>
      </xdr:nvSpPr>
      <xdr:spPr bwMode="auto">
        <a:xfrm>
          <a:off x="6457950"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8" name="Text Box 1">
          <a:extLst>
            <a:ext uri="{FF2B5EF4-FFF2-40B4-BE49-F238E27FC236}">
              <a16:creationId xmlns:a16="http://schemas.microsoft.com/office/drawing/2014/main" id="{2ACD6910-0F68-4D43-91A2-534A29543C33}"/>
            </a:ext>
          </a:extLst>
        </xdr:cNvPr>
        <xdr:cNvSpPr txBox="1">
          <a:spLocks noChangeArrowheads="1"/>
        </xdr:cNvSpPr>
      </xdr:nvSpPr>
      <xdr:spPr bwMode="auto">
        <a:xfrm>
          <a:off x="6457950"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9" name="Text Box 1">
          <a:extLst>
            <a:ext uri="{FF2B5EF4-FFF2-40B4-BE49-F238E27FC236}">
              <a16:creationId xmlns:a16="http://schemas.microsoft.com/office/drawing/2014/main" id="{A8454B97-531B-441F-A7C1-2A7FBC267575}"/>
            </a:ext>
          </a:extLst>
        </xdr:cNvPr>
        <xdr:cNvSpPr txBox="1">
          <a:spLocks noChangeArrowheads="1"/>
        </xdr:cNvSpPr>
      </xdr:nvSpPr>
      <xdr:spPr bwMode="auto">
        <a:xfrm>
          <a:off x="6457950" y="285750"/>
          <a:ext cx="104775" cy="26670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18</xdr:row>
      <xdr:rowOff>0</xdr:rowOff>
    </xdr:from>
    <xdr:to>
      <xdr:col>4</xdr:col>
      <xdr:colOff>100965</xdr:colOff>
      <xdr:row>19</xdr:row>
      <xdr:rowOff>76200</xdr:rowOff>
    </xdr:to>
    <xdr:sp macro="" textlink="">
      <xdr:nvSpPr>
        <xdr:cNvPr id="6" name="Text Box 1">
          <a:extLst>
            <a:ext uri="{FF2B5EF4-FFF2-40B4-BE49-F238E27FC236}">
              <a16:creationId xmlns:a16="http://schemas.microsoft.com/office/drawing/2014/main" id="{C080222F-87E4-4620-B173-6A15776F6A18}"/>
            </a:ext>
          </a:extLst>
        </xdr:cNvPr>
        <xdr:cNvSpPr txBox="1">
          <a:spLocks noChangeArrowheads="1"/>
        </xdr:cNvSpPr>
      </xdr:nvSpPr>
      <xdr:spPr bwMode="auto">
        <a:xfrm>
          <a:off x="4857750" y="7410450"/>
          <a:ext cx="104775" cy="266700"/>
        </a:xfrm>
        <a:prstGeom prst="rect">
          <a:avLst/>
        </a:prstGeom>
        <a:noFill/>
        <a:ln w="9525">
          <a:noFill/>
          <a:miter lim="800000"/>
          <a:headEnd/>
          <a:tailEnd/>
        </a:ln>
      </xdr:spPr>
    </xdr:sp>
    <xdr:clientData/>
  </xdr:twoCellAnchor>
  <xdr:oneCellAnchor>
    <xdr:from>
      <xdr:col>6</xdr:col>
      <xdr:colOff>0</xdr:colOff>
      <xdr:row>18</xdr:row>
      <xdr:rowOff>0</xdr:rowOff>
    </xdr:from>
    <xdr:ext cx="104775" cy="266700"/>
    <xdr:sp macro="" textlink="">
      <xdr:nvSpPr>
        <xdr:cNvPr id="7" name="Text Box 1">
          <a:extLst>
            <a:ext uri="{FF2B5EF4-FFF2-40B4-BE49-F238E27FC236}">
              <a16:creationId xmlns:a16="http://schemas.microsoft.com/office/drawing/2014/main" id="{633F9A1F-C21B-4B59-84D9-92DE7111E0A2}"/>
            </a:ext>
          </a:extLst>
        </xdr:cNvPr>
        <xdr:cNvSpPr txBox="1">
          <a:spLocks noChangeArrowheads="1"/>
        </xdr:cNvSpPr>
      </xdr:nvSpPr>
      <xdr:spPr bwMode="auto">
        <a:xfrm>
          <a:off x="6515100" y="7410450"/>
          <a:ext cx="104775" cy="266700"/>
        </a:xfrm>
        <a:prstGeom prst="rect">
          <a:avLst/>
        </a:prstGeom>
        <a:noFill/>
        <a:ln w="9525">
          <a:noFill/>
          <a:miter lim="800000"/>
          <a:headEnd/>
          <a:tailEnd/>
        </a:ln>
      </xdr:spPr>
    </xdr:sp>
    <xdr:clientData/>
  </xdr:oneCellAnchor>
  <xdr:oneCellAnchor>
    <xdr:from>
      <xdr:col>6</xdr:col>
      <xdr:colOff>0</xdr:colOff>
      <xdr:row>18</xdr:row>
      <xdr:rowOff>0</xdr:rowOff>
    </xdr:from>
    <xdr:ext cx="104775" cy="266700"/>
    <xdr:sp macro="" textlink="">
      <xdr:nvSpPr>
        <xdr:cNvPr id="8" name="Text Box 1">
          <a:extLst>
            <a:ext uri="{FF2B5EF4-FFF2-40B4-BE49-F238E27FC236}">
              <a16:creationId xmlns:a16="http://schemas.microsoft.com/office/drawing/2014/main" id="{A2EF5D76-E7BE-498A-93CF-2A5D3FB5BA93}"/>
            </a:ext>
          </a:extLst>
        </xdr:cNvPr>
        <xdr:cNvSpPr txBox="1">
          <a:spLocks noChangeArrowheads="1"/>
        </xdr:cNvSpPr>
      </xdr:nvSpPr>
      <xdr:spPr bwMode="auto">
        <a:xfrm>
          <a:off x="6515100" y="7410450"/>
          <a:ext cx="104775" cy="266700"/>
        </a:xfrm>
        <a:prstGeom prst="rect">
          <a:avLst/>
        </a:prstGeom>
        <a:noFill/>
        <a:ln w="9525">
          <a:noFill/>
          <a:miter lim="800000"/>
          <a:headEnd/>
          <a:tailEnd/>
        </a:ln>
      </xdr:spPr>
    </xdr:sp>
    <xdr:clientData/>
  </xdr:oneCellAnchor>
  <xdr:oneCellAnchor>
    <xdr:from>
      <xdr:col>6</xdr:col>
      <xdr:colOff>0</xdr:colOff>
      <xdr:row>18</xdr:row>
      <xdr:rowOff>0</xdr:rowOff>
    </xdr:from>
    <xdr:ext cx="104775" cy="266700"/>
    <xdr:sp macro="" textlink="">
      <xdr:nvSpPr>
        <xdr:cNvPr id="9" name="Text Box 1">
          <a:extLst>
            <a:ext uri="{FF2B5EF4-FFF2-40B4-BE49-F238E27FC236}">
              <a16:creationId xmlns:a16="http://schemas.microsoft.com/office/drawing/2014/main" id="{218093BB-BCAE-4DD1-8831-DF681FD76778}"/>
            </a:ext>
          </a:extLst>
        </xdr:cNvPr>
        <xdr:cNvSpPr txBox="1">
          <a:spLocks noChangeArrowheads="1"/>
        </xdr:cNvSpPr>
      </xdr:nvSpPr>
      <xdr:spPr bwMode="auto">
        <a:xfrm>
          <a:off x="6515100" y="7410450"/>
          <a:ext cx="104775" cy="266700"/>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61</xdr:row>
      <xdr:rowOff>0</xdr:rowOff>
    </xdr:from>
    <xdr:to>
      <xdr:col>0</xdr:col>
      <xdr:colOff>97155</xdr:colOff>
      <xdr:row>62</xdr:row>
      <xdr:rowOff>57150</xdr:rowOff>
    </xdr:to>
    <xdr:sp macro="" textlink="">
      <xdr:nvSpPr>
        <xdr:cNvPr id="2" name="Text Box 1">
          <a:extLst>
            <a:ext uri="{FF2B5EF4-FFF2-40B4-BE49-F238E27FC236}">
              <a16:creationId xmlns:a16="http://schemas.microsoft.com/office/drawing/2014/main" id="{AFDAB087-AE45-4CC2-B706-29D34EECDDF4}"/>
            </a:ext>
          </a:extLst>
        </xdr:cNvPr>
        <xdr:cNvSpPr txBox="1">
          <a:spLocks noChangeArrowheads="1"/>
        </xdr:cNvSpPr>
      </xdr:nvSpPr>
      <xdr:spPr bwMode="auto">
        <a:xfrm>
          <a:off x="0" y="44005500"/>
          <a:ext cx="104775" cy="238125"/>
        </a:xfrm>
        <a:prstGeom prst="rect">
          <a:avLst/>
        </a:prstGeom>
        <a:noFill/>
        <a:ln w="9525">
          <a:noFill/>
          <a:miter lim="800000"/>
          <a:headEnd/>
          <a:tailEnd/>
        </a:ln>
      </xdr:spPr>
    </xdr:sp>
    <xdr:clientData/>
  </xdr:twoCellAnchor>
  <xdr:twoCellAnchor editAs="oneCell">
    <xdr:from>
      <xdr:col>0</xdr:col>
      <xdr:colOff>0</xdr:colOff>
      <xdr:row>47</xdr:row>
      <xdr:rowOff>0</xdr:rowOff>
    </xdr:from>
    <xdr:to>
      <xdr:col>0</xdr:col>
      <xdr:colOff>97155</xdr:colOff>
      <xdr:row>47</xdr:row>
      <xdr:rowOff>167640</xdr:rowOff>
    </xdr:to>
    <xdr:sp macro="" textlink="">
      <xdr:nvSpPr>
        <xdr:cNvPr id="3" name="Text Box 1">
          <a:extLst>
            <a:ext uri="{FF2B5EF4-FFF2-40B4-BE49-F238E27FC236}">
              <a16:creationId xmlns:a16="http://schemas.microsoft.com/office/drawing/2014/main" id="{CCBA9EA4-2367-4C68-9CAA-4EAD741BF667}"/>
            </a:ext>
          </a:extLst>
        </xdr:cNvPr>
        <xdr:cNvSpPr txBox="1">
          <a:spLocks noChangeArrowheads="1"/>
        </xdr:cNvSpPr>
      </xdr:nvSpPr>
      <xdr:spPr bwMode="auto">
        <a:xfrm>
          <a:off x="0" y="39633525"/>
          <a:ext cx="104775" cy="171450"/>
        </a:xfrm>
        <a:prstGeom prst="rect">
          <a:avLst/>
        </a:prstGeom>
        <a:noFill/>
        <a:ln w="9525">
          <a:noFill/>
          <a:miter lim="800000"/>
          <a:headEnd/>
          <a:tailEnd/>
        </a:ln>
      </xdr:spPr>
    </xdr:sp>
    <xdr:clientData/>
  </xdr:twoCellAnchor>
  <xdr:twoCellAnchor editAs="oneCell">
    <xdr:from>
      <xdr:col>0</xdr:col>
      <xdr:colOff>0</xdr:colOff>
      <xdr:row>353</xdr:row>
      <xdr:rowOff>0</xdr:rowOff>
    </xdr:from>
    <xdr:to>
      <xdr:col>0</xdr:col>
      <xdr:colOff>97155</xdr:colOff>
      <xdr:row>354</xdr:row>
      <xdr:rowOff>57150</xdr:rowOff>
    </xdr:to>
    <xdr:sp macro="" textlink="">
      <xdr:nvSpPr>
        <xdr:cNvPr id="4" name="Text Box 1">
          <a:extLst>
            <a:ext uri="{FF2B5EF4-FFF2-40B4-BE49-F238E27FC236}">
              <a16:creationId xmlns:a16="http://schemas.microsoft.com/office/drawing/2014/main" id="{B8AD321D-3F8C-4378-90BC-75A3D3BA8506}"/>
            </a:ext>
          </a:extLst>
        </xdr:cNvPr>
        <xdr:cNvSpPr txBox="1">
          <a:spLocks noChangeArrowheads="1"/>
        </xdr:cNvSpPr>
      </xdr:nvSpPr>
      <xdr:spPr bwMode="auto">
        <a:xfrm>
          <a:off x="0" y="91287600"/>
          <a:ext cx="104775" cy="238125"/>
        </a:xfrm>
        <a:prstGeom prst="rect">
          <a:avLst/>
        </a:prstGeom>
        <a:noFill/>
        <a:ln w="9525">
          <a:noFill/>
          <a:miter lim="800000"/>
          <a:headEnd/>
          <a:tailEnd/>
        </a:ln>
      </xdr:spPr>
    </xdr:sp>
    <xdr:clientData/>
  </xdr:twoCellAnchor>
  <xdr:twoCellAnchor editAs="oneCell">
    <xdr:from>
      <xdr:col>0</xdr:col>
      <xdr:colOff>0</xdr:colOff>
      <xdr:row>353</xdr:row>
      <xdr:rowOff>0</xdr:rowOff>
    </xdr:from>
    <xdr:to>
      <xdr:col>0</xdr:col>
      <xdr:colOff>97155</xdr:colOff>
      <xdr:row>353</xdr:row>
      <xdr:rowOff>167640</xdr:rowOff>
    </xdr:to>
    <xdr:sp macro="" textlink="">
      <xdr:nvSpPr>
        <xdr:cNvPr id="5" name="Text Box 1">
          <a:extLst>
            <a:ext uri="{FF2B5EF4-FFF2-40B4-BE49-F238E27FC236}">
              <a16:creationId xmlns:a16="http://schemas.microsoft.com/office/drawing/2014/main" id="{9CE53116-F3F2-4B5B-836E-9D36FC57D8F2}"/>
            </a:ext>
          </a:extLst>
        </xdr:cNvPr>
        <xdr:cNvSpPr txBox="1">
          <a:spLocks noChangeArrowheads="1"/>
        </xdr:cNvSpPr>
      </xdr:nvSpPr>
      <xdr:spPr bwMode="auto">
        <a:xfrm>
          <a:off x="0" y="91287600"/>
          <a:ext cx="104775" cy="17145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97155</xdr:colOff>
      <xdr:row>2</xdr:row>
      <xdr:rowOff>76200</xdr:rowOff>
    </xdr:to>
    <xdr:sp macro="" textlink="">
      <xdr:nvSpPr>
        <xdr:cNvPr id="6" name="Text Box 1">
          <a:extLst>
            <a:ext uri="{FF2B5EF4-FFF2-40B4-BE49-F238E27FC236}">
              <a16:creationId xmlns:a16="http://schemas.microsoft.com/office/drawing/2014/main" id="{2181B018-9560-428E-A5DC-9363FFF956E5}"/>
            </a:ext>
          </a:extLst>
        </xdr:cNvPr>
        <xdr:cNvSpPr txBox="1">
          <a:spLocks noChangeArrowheads="1"/>
        </xdr:cNvSpPr>
      </xdr:nvSpPr>
      <xdr:spPr bwMode="auto">
        <a:xfrm>
          <a:off x="4676775" y="285750"/>
          <a:ext cx="104775" cy="266700"/>
        </a:xfrm>
        <a:prstGeom prst="rect">
          <a:avLst/>
        </a:prstGeom>
        <a:noFill/>
        <a:ln w="9525">
          <a:noFill/>
          <a:miter lim="800000"/>
          <a:headEnd/>
          <a:tailEnd/>
        </a:ln>
      </xdr:spPr>
    </xdr:sp>
    <xdr:clientData/>
  </xdr:two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8EC9226C-2F7F-46E7-9B0D-8EF7421786E1}"/>
            </a:ext>
          </a:extLst>
        </xdr:cNvPr>
        <xdr:cNvSpPr txBox="1">
          <a:spLocks noChangeArrowheads="1"/>
        </xdr:cNvSpPr>
      </xdr:nvSpPr>
      <xdr:spPr bwMode="auto">
        <a:xfrm>
          <a:off x="6457950"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8" name="Text Box 1">
          <a:extLst>
            <a:ext uri="{FF2B5EF4-FFF2-40B4-BE49-F238E27FC236}">
              <a16:creationId xmlns:a16="http://schemas.microsoft.com/office/drawing/2014/main" id="{9554D36D-633B-411B-B551-1F3957E1A954}"/>
            </a:ext>
          </a:extLst>
        </xdr:cNvPr>
        <xdr:cNvSpPr txBox="1">
          <a:spLocks noChangeArrowheads="1"/>
        </xdr:cNvSpPr>
      </xdr:nvSpPr>
      <xdr:spPr bwMode="auto">
        <a:xfrm>
          <a:off x="6457950"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9" name="Text Box 1">
          <a:extLst>
            <a:ext uri="{FF2B5EF4-FFF2-40B4-BE49-F238E27FC236}">
              <a16:creationId xmlns:a16="http://schemas.microsoft.com/office/drawing/2014/main" id="{D724B1BA-5DBB-4539-94B4-946C5434D55B}"/>
            </a:ext>
          </a:extLst>
        </xdr:cNvPr>
        <xdr:cNvSpPr txBox="1">
          <a:spLocks noChangeArrowheads="1"/>
        </xdr:cNvSpPr>
      </xdr:nvSpPr>
      <xdr:spPr bwMode="auto">
        <a:xfrm>
          <a:off x="6457950" y="285750"/>
          <a:ext cx="104775" cy="266700"/>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102870</xdr:colOff>
      <xdr:row>2</xdr:row>
      <xdr:rowOff>76200</xdr:rowOff>
    </xdr:to>
    <xdr:sp macro="" textlink="">
      <xdr:nvSpPr>
        <xdr:cNvPr id="6" name="Text Box 1">
          <a:extLst>
            <a:ext uri="{FF2B5EF4-FFF2-40B4-BE49-F238E27FC236}">
              <a16:creationId xmlns:a16="http://schemas.microsoft.com/office/drawing/2014/main" id="{275537E3-02F4-403F-9615-363CC0593605}"/>
            </a:ext>
          </a:extLst>
        </xdr:cNvPr>
        <xdr:cNvSpPr txBox="1">
          <a:spLocks noChangeArrowheads="1"/>
        </xdr:cNvSpPr>
      </xdr:nvSpPr>
      <xdr:spPr bwMode="auto">
        <a:xfrm>
          <a:off x="6029325" y="285750"/>
          <a:ext cx="104775" cy="266700"/>
        </a:xfrm>
        <a:prstGeom prst="rect">
          <a:avLst/>
        </a:prstGeom>
        <a:noFill/>
        <a:ln w="9525">
          <a:noFill/>
          <a:miter lim="800000"/>
          <a:headEnd/>
          <a:tailEnd/>
        </a:ln>
      </xdr:spPr>
    </xdr:sp>
    <xdr:clientData/>
  </xdr:two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7EF5813B-3EFC-4821-8BE0-BAF360D2A93F}"/>
            </a:ext>
          </a:extLst>
        </xdr:cNvPr>
        <xdr:cNvSpPr txBox="1">
          <a:spLocks noChangeArrowheads="1"/>
        </xdr:cNvSpPr>
      </xdr:nvSpPr>
      <xdr:spPr bwMode="auto">
        <a:xfrm>
          <a:off x="7781925"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8" name="Text Box 1">
          <a:extLst>
            <a:ext uri="{FF2B5EF4-FFF2-40B4-BE49-F238E27FC236}">
              <a16:creationId xmlns:a16="http://schemas.microsoft.com/office/drawing/2014/main" id="{C3F8E3A0-88D9-4B45-95C1-7C76CAB27A02}"/>
            </a:ext>
          </a:extLst>
        </xdr:cNvPr>
        <xdr:cNvSpPr txBox="1">
          <a:spLocks noChangeArrowheads="1"/>
        </xdr:cNvSpPr>
      </xdr:nvSpPr>
      <xdr:spPr bwMode="auto">
        <a:xfrm>
          <a:off x="7781925"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9" name="Text Box 1">
          <a:extLst>
            <a:ext uri="{FF2B5EF4-FFF2-40B4-BE49-F238E27FC236}">
              <a16:creationId xmlns:a16="http://schemas.microsoft.com/office/drawing/2014/main" id="{439B206B-1D7D-48B6-B102-74DD46D1597B}"/>
            </a:ext>
          </a:extLst>
        </xdr:cNvPr>
        <xdr:cNvSpPr txBox="1">
          <a:spLocks noChangeArrowheads="1"/>
        </xdr:cNvSpPr>
      </xdr:nvSpPr>
      <xdr:spPr bwMode="auto">
        <a:xfrm>
          <a:off x="7781925" y="285750"/>
          <a:ext cx="104775" cy="266700"/>
        </a:xfrm>
        <a:prstGeom prst="rect">
          <a:avLst/>
        </a:prstGeom>
        <a:noFill/>
        <a:ln w="9525">
          <a:no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104775</xdr:colOff>
      <xdr:row>2</xdr:row>
      <xdr:rowOff>76200</xdr:rowOff>
    </xdr:to>
    <xdr:sp macro="" textlink="">
      <xdr:nvSpPr>
        <xdr:cNvPr id="2" name="Text Box 1">
          <a:extLst>
            <a:ext uri="{FF2B5EF4-FFF2-40B4-BE49-F238E27FC236}">
              <a16:creationId xmlns:a16="http://schemas.microsoft.com/office/drawing/2014/main" id="{D8B11A24-55A0-4FEE-8D11-80D5378E40E3}"/>
            </a:ext>
          </a:extLst>
        </xdr:cNvPr>
        <xdr:cNvSpPr txBox="1">
          <a:spLocks noChangeArrowheads="1"/>
        </xdr:cNvSpPr>
      </xdr:nvSpPr>
      <xdr:spPr bwMode="auto">
        <a:xfrm>
          <a:off x="4781550" y="285750"/>
          <a:ext cx="104775" cy="266700"/>
        </a:xfrm>
        <a:prstGeom prst="rect">
          <a:avLst/>
        </a:prstGeom>
        <a:noFill/>
        <a:ln w="9525">
          <a:noFill/>
          <a:miter lim="800000"/>
          <a:headEnd/>
          <a:tailEnd/>
        </a:ln>
      </xdr:spPr>
    </xdr:sp>
    <xdr:clientData/>
  </xdr:twoCellAnchor>
  <xdr:oneCellAnchor>
    <xdr:from>
      <xdr:col>6</xdr:col>
      <xdr:colOff>0</xdr:colOff>
      <xdr:row>1</xdr:row>
      <xdr:rowOff>0</xdr:rowOff>
    </xdr:from>
    <xdr:ext cx="104775" cy="266700"/>
    <xdr:sp macro="" textlink="">
      <xdr:nvSpPr>
        <xdr:cNvPr id="3" name="Text Box 1">
          <a:extLst>
            <a:ext uri="{FF2B5EF4-FFF2-40B4-BE49-F238E27FC236}">
              <a16:creationId xmlns:a16="http://schemas.microsoft.com/office/drawing/2014/main" id="{65E0FCD7-1222-4A81-94A7-10B3FF0085AC}"/>
            </a:ext>
          </a:extLst>
        </xdr:cNvPr>
        <xdr:cNvSpPr txBox="1">
          <a:spLocks noChangeArrowheads="1"/>
        </xdr:cNvSpPr>
      </xdr:nvSpPr>
      <xdr:spPr bwMode="auto">
        <a:xfrm>
          <a:off x="6429375"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4" name="Text Box 1">
          <a:extLst>
            <a:ext uri="{FF2B5EF4-FFF2-40B4-BE49-F238E27FC236}">
              <a16:creationId xmlns:a16="http://schemas.microsoft.com/office/drawing/2014/main" id="{30B394B0-BC78-42DF-B79C-3E87FB1D29C6}"/>
            </a:ext>
          </a:extLst>
        </xdr:cNvPr>
        <xdr:cNvSpPr txBox="1">
          <a:spLocks noChangeArrowheads="1"/>
        </xdr:cNvSpPr>
      </xdr:nvSpPr>
      <xdr:spPr bwMode="auto">
        <a:xfrm>
          <a:off x="6429375"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5" name="Text Box 1">
          <a:extLst>
            <a:ext uri="{FF2B5EF4-FFF2-40B4-BE49-F238E27FC236}">
              <a16:creationId xmlns:a16="http://schemas.microsoft.com/office/drawing/2014/main" id="{F7D9C36D-644D-4947-BDE8-802422302CD2}"/>
            </a:ext>
          </a:extLst>
        </xdr:cNvPr>
        <xdr:cNvSpPr txBox="1">
          <a:spLocks noChangeArrowheads="1"/>
        </xdr:cNvSpPr>
      </xdr:nvSpPr>
      <xdr:spPr bwMode="auto">
        <a:xfrm>
          <a:off x="6429375"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6" name="Text Box 1">
          <a:extLst>
            <a:ext uri="{FF2B5EF4-FFF2-40B4-BE49-F238E27FC236}">
              <a16:creationId xmlns:a16="http://schemas.microsoft.com/office/drawing/2014/main" id="{8B5C2685-6A42-49D4-9410-1AEBDDDCDA80}"/>
            </a:ext>
          </a:extLst>
        </xdr:cNvPr>
        <xdr:cNvSpPr txBox="1">
          <a:spLocks noChangeArrowheads="1"/>
        </xdr:cNvSpPr>
      </xdr:nvSpPr>
      <xdr:spPr bwMode="auto">
        <a:xfrm>
          <a:off x="6429375"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1642A789-352F-4123-8392-40F8B11D852F}"/>
            </a:ext>
          </a:extLst>
        </xdr:cNvPr>
        <xdr:cNvSpPr txBox="1">
          <a:spLocks noChangeArrowheads="1"/>
        </xdr:cNvSpPr>
      </xdr:nvSpPr>
      <xdr:spPr bwMode="auto">
        <a:xfrm>
          <a:off x="6429375" y="285750"/>
          <a:ext cx="104775" cy="266700"/>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93345</xdr:colOff>
      <xdr:row>2</xdr:row>
      <xdr:rowOff>76200</xdr:rowOff>
    </xdr:to>
    <xdr:sp macro="" textlink="">
      <xdr:nvSpPr>
        <xdr:cNvPr id="2" name="Text Box 1">
          <a:extLst>
            <a:ext uri="{FF2B5EF4-FFF2-40B4-BE49-F238E27FC236}">
              <a16:creationId xmlns:a16="http://schemas.microsoft.com/office/drawing/2014/main" id="{C2667D7D-BA6A-4E82-9BDA-161A3E2826CC}"/>
            </a:ext>
          </a:extLst>
        </xdr:cNvPr>
        <xdr:cNvSpPr txBox="1">
          <a:spLocks noChangeArrowheads="1"/>
        </xdr:cNvSpPr>
      </xdr:nvSpPr>
      <xdr:spPr bwMode="auto">
        <a:xfrm>
          <a:off x="4924425" y="285750"/>
          <a:ext cx="104775" cy="266700"/>
        </a:xfrm>
        <a:prstGeom prst="rect">
          <a:avLst/>
        </a:prstGeom>
        <a:noFill/>
        <a:ln w="9525">
          <a:noFill/>
          <a:miter lim="800000"/>
          <a:headEnd/>
          <a:tailEnd/>
        </a:ln>
      </xdr:spPr>
    </xdr:sp>
    <xdr:clientData/>
  </xdr:twoCellAnchor>
  <xdr:oneCellAnchor>
    <xdr:from>
      <xdr:col>6</xdr:col>
      <xdr:colOff>0</xdr:colOff>
      <xdr:row>1</xdr:row>
      <xdr:rowOff>0</xdr:rowOff>
    </xdr:from>
    <xdr:ext cx="104775" cy="266700"/>
    <xdr:sp macro="" textlink="">
      <xdr:nvSpPr>
        <xdr:cNvPr id="3" name="Text Box 1">
          <a:extLst>
            <a:ext uri="{FF2B5EF4-FFF2-40B4-BE49-F238E27FC236}">
              <a16:creationId xmlns:a16="http://schemas.microsoft.com/office/drawing/2014/main" id="{322E9EC0-68FE-4B90-897B-E7AE7322CB36}"/>
            </a:ext>
          </a:extLst>
        </xdr:cNvPr>
        <xdr:cNvSpPr txBox="1">
          <a:spLocks noChangeArrowheads="1"/>
        </xdr:cNvSpPr>
      </xdr:nvSpPr>
      <xdr:spPr bwMode="auto">
        <a:xfrm>
          <a:off x="6553200"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4" name="Text Box 1">
          <a:extLst>
            <a:ext uri="{FF2B5EF4-FFF2-40B4-BE49-F238E27FC236}">
              <a16:creationId xmlns:a16="http://schemas.microsoft.com/office/drawing/2014/main" id="{6BB9E061-EFC2-4155-B165-53ED9B2DCC00}"/>
            </a:ext>
          </a:extLst>
        </xdr:cNvPr>
        <xdr:cNvSpPr txBox="1">
          <a:spLocks noChangeArrowheads="1"/>
        </xdr:cNvSpPr>
      </xdr:nvSpPr>
      <xdr:spPr bwMode="auto">
        <a:xfrm>
          <a:off x="6553200" y="285750"/>
          <a:ext cx="104775" cy="2667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5" name="Text Box 1">
          <a:extLst>
            <a:ext uri="{FF2B5EF4-FFF2-40B4-BE49-F238E27FC236}">
              <a16:creationId xmlns:a16="http://schemas.microsoft.com/office/drawing/2014/main" id="{F94D13AE-D080-4315-BDD0-A13B2CF18245}"/>
            </a:ext>
          </a:extLst>
        </xdr:cNvPr>
        <xdr:cNvSpPr txBox="1">
          <a:spLocks noChangeArrowheads="1"/>
        </xdr:cNvSpPr>
      </xdr:nvSpPr>
      <xdr:spPr bwMode="auto">
        <a:xfrm>
          <a:off x="6553200" y="285750"/>
          <a:ext cx="104775" cy="26670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25</xdr:row>
      <xdr:rowOff>0</xdr:rowOff>
    </xdr:from>
    <xdr:to>
      <xdr:col>4</xdr:col>
      <xdr:colOff>102870</xdr:colOff>
      <xdr:row>26</xdr:row>
      <xdr:rowOff>0</xdr:rowOff>
    </xdr:to>
    <xdr:sp macro="" textlink="">
      <xdr:nvSpPr>
        <xdr:cNvPr id="2" name="Text Box 1">
          <a:extLst>
            <a:ext uri="{FF2B5EF4-FFF2-40B4-BE49-F238E27FC236}">
              <a16:creationId xmlns:a16="http://schemas.microsoft.com/office/drawing/2014/main" id="{C096AB9C-5C46-41A2-AFB9-B75D7A3C7BBF}"/>
            </a:ext>
          </a:extLst>
        </xdr:cNvPr>
        <xdr:cNvSpPr txBox="1">
          <a:spLocks noChangeArrowheads="1"/>
        </xdr:cNvSpPr>
      </xdr:nvSpPr>
      <xdr:spPr bwMode="auto">
        <a:xfrm>
          <a:off x="4810125" y="15182850"/>
          <a:ext cx="104775" cy="190500"/>
        </a:xfrm>
        <a:prstGeom prst="rect">
          <a:avLst/>
        </a:prstGeom>
        <a:noFill/>
        <a:ln w="9525">
          <a:noFill/>
          <a:miter lim="800000"/>
          <a:headEnd/>
          <a:tailEnd/>
        </a:ln>
      </xdr:spPr>
    </xdr:sp>
    <xdr:clientData/>
  </xdr:twoCellAnchor>
  <xdr:twoCellAnchor editAs="oneCell">
    <xdr:from>
      <xdr:col>4</xdr:col>
      <xdr:colOff>0</xdr:colOff>
      <xdr:row>25</xdr:row>
      <xdr:rowOff>0</xdr:rowOff>
    </xdr:from>
    <xdr:to>
      <xdr:col>4</xdr:col>
      <xdr:colOff>102870</xdr:colOff>
      <xdr:row>26</xdr:row>
      <xdr:rowOff>0</xdr:rowOff>
    </xdr:to>
    <xdr:sp macro="" textlink="">
      <xdr:nvSpPr>
        <xdr:cNvPr id="3" name="Text Box 1">
          <a:extLst>
            <a:ext uri="{FF2B5EF4-FFF2-40B4-BE49-F238E27FC236}">
              <a16:creationId xmlns:a16="http://schemas.microsoft.com/office/drawing/2014/main" id="{116BC9D2-65A0-4687-A27F-D108EA623016}"/>
            </a:ext>
          </a:extLst>
        </xdr:cNvPr>
        <xdr:cNvSpPr txBox="1">
          <a:spLocks noChangeArrowheads="1"/>
        </xdr:cNvSpPr>
      </xdr:nvSpPr>
      <xdr:spPr bwMode="auto">
        <a:xfrm>
          <a:off x="4810125" y="15182850"/>
          <a:ext cx="104775" cy="19050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102870</xdr:colOff>
      <xdr:row>2</xdr:row>
      <xdr:rowOff>76200</xdr:rowOff>
    </xdr:to>
    <xdr:sp macro="" textlink="">
      <xdr:nvSpPr>
        <xdr:cNvPr id="4" name="Text Box 1">
          <a:extLst>
            <a:ext uri="{FF2B5EF4-FFF2-40B4-BE49-F238E27FC236}">
              <a16:creationId xmlns:a16="http://schemas.microsoft.com/office/drawing/2014/main" id="{FB6C362C-599D-4CE7-A57F-5EC34C84D662}"/>
            </a:ext>
          </a:extLst>
        </xdr:cNvPr>
        <xdr:cNvSpPr txBox="1">
          <a:spLocks noChangeArrowheads="1"/>
        </xdr:cNvSpPr>
      </xdr:nvSpPr>
      <xdr:spPr bwMode="auto">
        <a:xfrm>
          <a:off x="4810125" y="285750"/>
          <a:ext cx="104775" cy="266700"/>
        </a:xfrm>
        <a:prstGeom prst="rect">
          <a:avLst/>
        </a:prstGeom>
        <a:noFill/>
        <a:ln w="9525">
          <a:noFill/>
          <a:miter lim="800000"/>
          <a:headEnd/>
          <a:tailEnd/>
        </a:ln>
      </xdr:spPr>
    </xdr:sp>
    <xdr:clientData/>
  </xdr:twoCellAnchor>
  <xdr:oneCellAnchor>
    <xdr:from>
      <xdr:col>6</xdr:col>
      <xdr:colOff>0</xdr:colOff>
      <xdr:row>25</xdr:row>
      <xdr:rowOff>0</xdr:rowOff>
    </xdr:from>
    <xdr:ext cx="104775" cy="190500"/>
    <xdr:sp macro="" textlink="">
      <xdr:nvSpPr>
        <xdr:cNvPr id="5" name="Text Box 1">
          <a:extLst>
            <a:ext uri="{FF2B5EF4-FFF2-40B4-BE49-F238E27FC236}">
              <a16:creationId xmlns:a16="http://schemas.microsoft.com/office/drawing/2014/main" id="{78679FA9-9444-4D82-AD30-975C1C17C7CA}"/>
            </a:ext>
          </a:extLst>
        </xdr:cNvPr>
        <xdr:cNvSpPr txBox="1">
          <a:spLocks noChangeArrowheads="1"/>
        </xdr:cNvSpPr>
      </xdr:nvSpPr>
      <xdr:spPr bwMode="auto">
        <a:xfrm>
          <a:off x="6400800" y="15182850"/>
          <a:ext cx="104775" cy="190500"/>
        </a:xfrm>
        <a:prstGeom prst="rect">
          <a:avLst/>
        </a:prstGeom>
        <a:noFill/>
        <a:ln w="9525">
          <a:noFill/>
          <a:miter lim="800000"/>
          <a:headEnd/>
          <a:tailEnd/>
        </a:ln>
      </xdr:spPr>
    </xdr:sp>
    <xdr:clientData/>
  </xdr:oneCellAnchor>
  <xdr:oneCellAnchor>
    <xdr:from>
      <xdr:col>6</xdr:col>
      <xdr:colOff>0</xdr:colOff>
      <xdr:row>25</xdr:row>
      <xdr:rowOff>0</xdr:rowOff>
    </xdr:from>
    <xdr:ext cx="104775" cy="190500"/>
    <xdr:sp macro="" textlink="">
      <xdr:nvSpPr>
        <xdr:cNvPr id="6" name="Text Box 1">
          <a:extLst>
            <a:ext uri="{FF2B5EF4-FFF2-40B4-BE49-F238E27FC236}">
              <a16:creationId xmlns:a16="http://schemas.microsoft.com/office/drawing/2014/main" id="{89CEC0D0-A953-44ED-8FF2-F2E740F91D95}"/>
            </a:ext>
          </a:extLst>
        </xdr:cNvPr>
        <xdr:cNvSpPr txBox="1">
          <a:spLocks noChangeArrowheads="1"/>
        </xdr:cNvSpPr>
      </xdr:nvSpPr>
      <xdr:spPr bwMode="auto">
        <a:xfrm>
          <a:off x="6400800" y="15182850"/>
          <a:ext cx="104775" cy="1905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C02C2E21-9617-4F98-97EB-3F7CF176CB18}"/>
            </a:ext>
          </a:extLst>
        </xdr:cNvPr>
        <xdr:cNvSpPr txBox="1">
          <a:spLocks noChangeArrowheads="1"/>
        </xdr:cNvSpPr>
      </xdr:nvSpPr>
      <xdr:spPr bwMode="auto">
        <a:xfrm>
          <a:off x="6400800" y="285750"/>
          <a:ext cx="104775" cy="266700"/>
        </a:xfrm>
        <a:prstGeom prst="rect">
          <a:avLst/>
        </a:prstGeom>
        <a:noFill/>
        <a:ln w="9525">
          <a:noFill/>
          <a:miter lim="800000"/>
          <a:headEnd/>
          <a:tailEnd/>
        </a:ln>
      </xdr:spPr>
    </xdr:sp>
    <xdr:clientData/>
  </xdr:oneCellAnchor>
  <xdr:oneCellAnchor>
    <xdr:from>
      <xdr:col>6</xdr:col>
      <xdr:colOff>0</xdr:colOff>
      <xdr:row>25</xdr:row>
      <xdr:rowOff>0</xdr:rowOff>
    </xdr:from>
    <xdr:ext cx="104775" cy="190500"/>
    <xdr:sp macro="" textlink="">
      <xdr:nvSpPr>
        <xdr:cNvPr id="8" name="Text Box 1">
          <a:extLst>
            <a:ext uri="{FF2B5EF4-FFF2-40B4-BE49-F238E27FC236}">
              <a16:creationId xmlns:a16="http://schemas.microsoft.com/office/drawing/2014/main" id="{39663AEC-1D2F-4FCA-BF72-84858A33B883}"/>
            </a:ext>
          </a:extLst>
        </xdr:cNvPr>
        <xdr:cNvSpPr txBox="1">
          <a:spLocks noChangeArrowheads="1"/>
        </xdr:cNvSpPr>
      </xdr:nvSpPr>
      <xdr:spPr bwMode="auto">
        <a:xfrm>
          <a:off x="6400800" y="15182850"/>
          <a:ext cx="104775" cy="190500"/>
        </a:xfrm>
        <a:prstGeom prst="rect">
          <a:avLst/>
        </a:prstGeom>
        <a:noFill/>
        <a:ln w="9525">
          <a:noFill/>
          <a:miter lim="800000"/>
          <a:headEnd/>
          <a:tailEnd/>
        </a:ln>
      </xdr:spPr>
    </xdr:sp>
    <xdr:clientData/>
  </xdr:oneCellAnchor>
  <xdr:oneCellAnchor>
    <xdr:from>
      <xdr:col>6</xdr:col>
      <xdr:colOff>0</xdr:colOff>
      <xdr:row>25</xdr:row>
      <xdr:rowOff>0</xdr:rowOff>
    </xdr:from>
    <xdr:ext cx="104775" cy="190500"/>
    <xdr:sp macro="" textlink="">
      <xdr:nvSpPr>
        <xdr:cNvPr id="9" name="Text Box 1">
          <a:extLst>
            <a:ext uri="{FF2B5EF4-FFF2-40B4-BE49-F238E27FC236}">
              <a16:creationId xmlns:a16="http://schemas.microsoft.com/office/drawing/2014/main" id="{FB55C6E7-51BC-4557-BA9E-0049E106C8F5}"/>
            </a:ext>
          </a:extLst>
        </xdr:cNvPr>
        <xdr:cNvSpPr txBox="1">
          <a:spLocks noChangeArrowheads="1"/>
        </xdr:cNvSpPr>
      </xdr:nvSpPr>
      <xdr:spPr bwMode="auto">
        <a:xfrm>
          <a:off x="6400800" y="15182850"/>
          <a:ext cx="104775" cy="1905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10" name="Text Box 1">
          <a:extLst>
            <a:ext uri="{FF2B5EF4-FFF2-40B4-BE49-F238E27FC236}">
              <a16:creationId xmlns:a16="http://schemas.microsoft.com/office/drawing/2014/main" id="{BE66859D-0080-4829-8B73-D5C4ABF70DDB}"/>
            </a:ext>
          </a:extLst>
        </xdr:cNvPr>
        <xdr:cNvSpPr txBox="1">
          <a:spLocks noChangeArrowheads="1"/>
        </xdr:cNvSpPr>
      </xdr:nvSpPr>
      <xdr:spPr bwMode="auto">
        <a:xfrm>
          <a:off x="6400800" y="285750"/>
          <a:ext cx="104775" cy="266700"/>
        </a:xfrm>
        <a:prstGeom prst="rect">
          <a:avLst/>
        </a:prstGeom>
        <a:noFill/>
        <a:ln w="9525">
          <a:noFill/>
          <a:miter lim="800000"/>
          <a:headEnd/>
          <a:tailEnd/>
        </a:ln>
      </xdr:spPr>
    </xdr:sp>
    <xdr:clientData/>
  </xdr:oneCellAnchor>
  <xdr:oneCellAnchor>
    <xdr:from>
      <xdr:col>6</xdr:col>
      <xdr:colOff>0</xdr:colOff>
      <xdr:row>25</xdr:row>
      <xdr:rowOff>0</xdr:rowOff>
    </xdr:from>
    <xdr:ext cx="104775" cy="190500"/>
    <xdr:sp macro="" textlink="">
      <xdr:nvSpPr>
        <xdr:cNvPr id="11" name="Text Box 1">
          <a:extLst>
            <a:ext uri="{FF2B5EF4-FFF2-40B4-BE49-F238E27FC236}">
              <a16:creationId xmlns:a16="http://schemas.microsoft.com/office/drawing/2014/main" id="{A6E0E04B-D815-49B3-8FE7-1095556BD3D9}"/>
            </a:ext>
          </a:extLst>
        </xdr:cNvPr>
        <xdr:cNvSpPr txBox="1">
          <a:spLocks noChangeArrowheads="1"/>
        </xdr:cNvSpPr>
      </xdr:nvSpPr>
      <xdr:spPr bwMode="auto">
        <a:xfrm>
          <a:off x="6400800" y="15182850"/>
          <a:ext cx="104775" cy="190500"/>
        </a:xfrm>
        <a:prstGeom prst="rect">
          <a:avLst/>
        </a:prstGeom>
        <a:noFill/>
        <a:ln w="9525">
          <a:noFill/>
          <a:miter lim="800000"/>
          <a:headEnd/>
          <a:tailEnd/>
        </a:ln>
      </xdr:spPr>
    </xdr:sp>
    <xdr:clientData/>
  </xdr:oneCellAnchor>
  <xdr:oneCellAnchor>
    <xdr:from>
      <xdr:col>6</xdr:col>
      <xdr:colOff>0</xdr:colOff>
      <xdr:row>25</xdr:row>
      <xdr:rowOff>0</xdr:rowOff>
    </xdr:from>
    <xdr:ext cx="104775" cy="190500"/>
    <xdr:sp macro="" textlink="">
      <xdr:nvSpPr>
        <xdr:cNvPr id="12" name="Text Box 1">
          <a:extLst>
            <a:ext uri="{FF2B5EF4-FFF2-40B4-BE49-F238E27FC236}">
              <a16:creationId xmlns:a16="http://schemas.microsoft.com/office/drawing/2014/main" id="{EE6860DF-8D97-4483-8C6F-AC6652BEB3E1}"/>
            </a:ext>
          </a:extLst>
        </xdr:cNvPr>
        <xdr:cNvSpPr txBox="1">
          <a:spLocks noChangeArrowheads="1"/>
        </xdr:cNvSpPr>
      </xdr:nvSpPr>
      <xdr:spPr bwMode="auto">
        <a:xfrm>
          <a:off x="6400800" y="15182850"/>
          <a:ext cx="104775" cy="19050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13" name="Text Box 1">
          <a:extLst>
            <a:ext uri="{FF2B5EF4-FFF2-40B4-BE49-F238E27FC236}">
              <a16:creationId xmlns:a16="http://schemas.microsoft.com/office/drawing/2014/main" id="{9BB82AD4-DB89-44FC-A14E-D4963AEAD196}"/>
            </a:ext>
          </a:extLst>
        </xdr:cNvPr>
        <xdr:cNvSpPr txBox="1">
          <a:spLocks noChangeArrowheads="1"/>
        </xdr:cNvSpPr>
      </xdr:nvSpPr>
      <xdr:spPr bwMode="auto">
        <a:xfrm>
          <a:off x="6400800" y="285750"/>
          <a:ext cx="104775" cy="266700"/>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97155</xdr:colOff>
      <xdr:row>2</xdr:row>
      <xdr:rowOff>19050</xdr:rowOff>
    </xdr:to>
    <xdr:sp macro="" textlink="">
      <xdr:nvSpPr>
        <xdr:cNvPr id="2" name="Text Box 1">
          <a:extLst>
            <a:ext uri="{FF2B5EF4-FFF2-40B4-BE49-F238E27FC236}">
              <a16:creationId xmlns:a16="http://schemas.microsoft.com/office/drawing/2014/main" id="{CA5650EC-3537-4870-85AC-B9C56479D0EC}"/>
            </a:ext>
          </a:extLst>
        </xdr:cNvPr>
        <xdr:cNvSpPr txBox="1">
          <a:spLocks noChangeArrowheads="1"/>
        </xdr:cNvSpPr>
      </xdr:nvSpPr>
      <xdr:spPr bwMode="auto">
        <a:xfrm>
          <a:off x="5029200" y="0"/>
          <a:ext cx="104775" cy="390525"/>
        </a:xfrm>
        <a:prstGeom prst="rect">
          <a:avLst/>
        </a:prstGeom>
        <a:noFill/>
        <a:ln w="9525">
          <a:noFill/>
          <a:miter lim="800000"/>
          <a:headEnd/>
          <a:tailEnd/>
        </a:ln>
      </xdr:spPr>
    </xdr:sp>
    <xdr:clientData/>
  </xdr:twoCellAnchor>
  <xdr:twoCellAnchor editAs="oneCell">
    <xdr:from>
      <xdr:col>4</xdr:col>
      <xdr:colOff>0</xdr:colOff>
      <xdr:row>0</xdr:row>
      <xdr:rowOff>0</xdr:rowOff>
    </xdr:from>
    <xdr:to>
      <xdr:col>4</xdr:col>
      <xdr:colOff>97155</xdr:colOff>
      <xdr:row>1</xdr:row>
      <xdr:rowOff>129540</xdr:rowOff>
    </xdr:to>
    <xdr:sp macro="" textlink="">
      <xdr:nvSpPr>
        <xdr:cNvPr id="3" name="Text Box 1">
          <a:extLst>
            <a:ext uri="{FF2B5EF4-FFF2-40B4-BE49-F238E27FC236}">
              <a16:creationId xmlns:a16="http://schemas.microsoft.com/office/drawing/2014/main" id="{F33DC5A0-960E-4047-8C95-10FB407CB1E1}"/>
            </a:ext>
          </a:extLst>
        </xdr:cNvPr>
        <xdr:cNvSpPr txBox="1">
          <a:spLocks noChangeArrowheads="1"/>
        </xdr:cNvSpPr>
      </xdr:nvSpPr>
      <xdr:spPr bwMode="auto">
        <a:xfrm>
          <a:off x="5029200" y="0"/>
          <a:ext cx="104775" cy="323850"/>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97155</xdr:colOff>
      <xdr:row>2</xdr:row>
      <xdr:rowOff>76200</xdr:rowOff>
    </xdr:to>
    <xdr:sp macro="" textlink="">
      <xdr:nvSpPr>
        <xdr:cNvPr id="4" name="Text Box 1">
          <a:extLst>
            <a:ext uri="{FF2B5EF4-FFF2-40B4-BE49-F238E27FC236}">
              <a16:creationId xmlns:a16="http://schemas.microsoft.com/office/drawing/2014/main" id="{4FA5D583-B018-4167-BED9-8510D62B8468}"/>
            </a:ext>
          </a:extLst>
        </xdr:cNvPr>
        <xdr:cNvSpPr txBox="1">
          <a:spLocks noChangeArrowheads="1"/>
        </xdr:cNvSpPr>
      </xdr:nvSpPr>
      <xdr:spPr bwMode="auto">
        <a:xfrm>
          <a:off x="5029200" y="285750"/>
          <a:ext cx="104775" cy="266700"/>
        </a:xfrm>
        <a:prstGeom prst="rect">
          <a:avLst/>
        </a:prstGeom>
        <a:noFill/>
        <a:ln w="9525">
          <a:noFill/>
          <a:miter lim="800000"/>
          <a:headEnd/>
          <a:tailEnd/>
        </a:ln>
      </xdr:spPr>
    </xdr:sp>
    <xdr:clientData/>
  </xdr:twoCellAnchor>
  <xdr:oneCellAnchor>
    <xdr:from>
      <xdr:col>6</xdr:col>
      <xdr:colOff>0</xdr:colOff>
      <xdr:row>0</xdr:row>
      <xdr:rowOff>0</xdr:rowOff>
    </xdr:from>
    <xdr:ext cx="104775" cy="390525"/>
    <xdr:sp macro="" textlink="">
      <xdr:nvSpPr>
        <xdr:cNvPr id="5" name="Text Box 1">
          <a:extLst>
            <a:ext uri="{FF2B5EF4-FFF2-40B4-BE49-F238E27FC236}">
              <a16:creationId xmlns:a16="http://schemas.microsoft.com/office/drawing/2014/main" id="{9A73DA84-B996-4607-9DE5-EB33C2CDCD93}"/>
            </a:ext>
          </a:extLst>
        </xdr:cNvPr>
        <xdr:cNvSpPr txBox="1">
          <a:spLocks noChangeArrowheads="1"/>
        </xdr:cNvSpPr>
      </xdr:nvSpPr>
      <xdr:spPr bwMode="auto">
        <a:xfrm>
          <a:off x="6848475" y="0"/>
          <a:ext cx="104775" cy="390525"/>
        </a:xfrm>
        <a:prstGeom prst="rect">
          <a:avLst/>
        </a:prstGeom>
        <a:noFill/>
        <a:ln w="9525">
          <a:noFill/>
          <a:miter lim="800000"/>
          <a:headEnd/>
          <a:tailEnd/>
        </a:ln>
      </xdr:spPr>
    </xdr:sp>
    <xdr:clientData/>
  </xdr:oneCellAnchor>
  <xdr:oneCellAnchor>
    <xdr:from>
      <xdr:col>6</xdr:col>
      <xdr:colOff>0</xdr:colOff>
      <xdr:row>0</xdr:row>
      <xdr:rowOff>0</xdr:rowOff>
    </xdr:from>
    <xdr:ext cx="104775" cy="323850"/>
    <xdr:sp macro="" textlink="">
      <xdr:nvSpPr>
        <xdr:cNvPr id="6" name="Text Box 1">
          <a:extLst>
            <a:ext uri="{FF2B5EF4-FFF2-40B4-BE49-F238E27FC236}">
              <a16:creationId xmlns:a16="http://schemas.microsoft.com/office/drawing/2014/main" id="{06A26743-688E-4CBE-A27D-2093DF61C485}"/>
            </a:ext>
          </a:extLst>
        </xdr:cNvPr>
        <xdr:cNvSpPr txBox="1">
          <a:spLocks noChangeArrowheads="1"/>
        </xdr:cNvSpPr>
      </xdr:nvSpPr>
      <xdr:spPr bwMode="auto">
        <a:xfrm>
          <a:off x="6848475" y="0"/>
          <a:ext cx="104775" cy="32385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22545CF4-1A36-4F22-8826-8B748640076C}"/>
            </a:ext>
          </a:extLst>
        </xdr:cNvPr>
        <xdr:cNvSpPr txBox="1">
          <a:spLocks noChangeArrowheads="1"/>
        </xdr:cNvSpPr>
      </xdr:nvSpPr>
      <xdr:spPr bwMode="auto">
        <a:xfrm>
          <a:off x="6848475" y="285750"/>
          <a:ext cx="104775" cy="266700"/>
        </a:xfrm>
        <a:prstGeom prst="rect">
          <a:avLst/>
        </a:prstGeom>
        <a:noFill/>
        <a:ln w="9525">
          <a:noFill/>
          <a:miter lim="800000"/>
          <a:headEnd/>
          <a:tailEnd/>
        </a:ln>
      </xdr:spPr>
    </xdr:sp>
    <xdr:clientData/>
  </xdr:oneCellAnchor>
  <xdr:oneCellAnchor>
    <xdr:from>
      <xdr:col>6</xdr:col>
      <xdr:colOff>0</xdr:colOff>
      <xdr:row>0</xdr:row>
      <xdr:rowOff>0</xdr:rowOff>
    </xdr:from>
    <xdr:ext cx="104775" cy="390525"/>
    <xdr:sp macro="" textlink="">
      <xdr:nvSpPr>
        <xdr:cNvPr id="8" name="Text Box 1">
          <a:extLst>
            <a:ext uri="{FF2B5EF4-FFF2-40B4-BE49-F238E27FC236}">
              <a16:creationId xmlns:a16="http://schemas.microsoft.com/office/drawing/2014/main" id="{3DE16D4C-E865-4B04-BA82-646D6E7233C9}"/>
            </a:ext>
          </a:extLst>
        </xdr:cNvPr>
        <xdr:cNvSpPr txBox="1">
          <a:spLocks noChangeArrowheads="1"/>
        </xdr:cNvSpPr>
      </xdr:nvSpPr>
      <xdr:spPr bwMode="auto">
        <a:xfrm>
          <a:off x="6848475" y="0"/>
          <a:ext cx="104775" cy="390525"/>
        </a:xfrm>
        <a:prstGeom prst="rect">
          <a:avLst/>
        </a:prstGeom>
        <a:noFill/>
        <a:ln w="9525">
          <a:noFill/>
          <a:miter lim="800000"/>
          <a:headEnd/>
          <a:tailEnd/>
        </a:ln>
      </xdr:spPr>
    </xdr:sp>
    <xdr:clientData/>
  </xdr:oneCellAnchor>
  <xdr:oneCellAnchor>
    <xdr:from>
      <xdr:col>6</xdr:col>
      <xdr:colOff>0</xdr:colOff>
      <xdr:row>0</xdr:row>
      <xdr:rowOff>0</xdr:rowOff>
    </xdr:from>
    <xdr:ext cx="104775" cy="323850"/>
    <xdr:sp macro="" textlink="">
      <xdr:nvSpPr>
        <xdr:cNvPr id="9" name="Text Box 1">
          <a:extLst>
            <a:ext uri="{FF2B5EF4-FFF2-40B4-BE49-F238E27FC236}">
              <a16:creationId xmlns:a16="http://schemas.microsoft.com/office/drawing/2014/main" id="{FFBE9D67-B762-40D4-9D86-1E703F5C7B41}"/>
            </a:ext>
          </a:extLst>
        </xdr:cNvPr>
        <xdr:cNvSpPr txBox="1">
          <a:spLocks noChangeArrowheads="1"/>
        </xdr:cNvSpPr>
      </xdr:nvSpPr>
      <xdr:spPr bwMode="auto">
        <a:xfrm>
          <a:off x="6848475" y="0"/>
          <a:ext cx="104775" cy="32385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10" name="Text Box 1">
          <a:extLst>
            <a:ext uri="{FF2B5EF4-FFF2-40B4-BE49-F238E27FC236}">
              <a16:creationId xmlns:a16="http://schemas.microsoft.com/office/drawing/2014/main" id="{48356B02-71F2-4635-817D-F4C8E794FE33}"/>
            </a:ext>
          </a:extLst>
        </xdr:cNvPr>
        <xdr:cNvSpPr txBox="1">
          <a:spLocks noChangeArrowheads="1"/>
        </xdr:cNvSpPr>
      </xdr:nvSpPr>
      <xdr:spPr bwMode="auto">
        <a:xfrm>
          <a:off x="6848475" y="285750"/>
          <a:ext cx="104775" cy="266700"/>
        </a:xfrm>
        <a:prstGeom prst="rect">
          <a:avLst/>
        </a:prstGeom>
        <a:noFill/>
        <a:ln w="9525">
          <a:noFill/>
          <a:miter lim="800000"/>
          <a:headEnd/>
          <a:tailEnd/>
        </a:ln>
      </xdr:spPr>
    </xdr:sp>
    <xdr:clientData/>
  </xdr:oneCellAnchor>
  <xdr:oneCellAnchor>
    <xdr:from>
      <xdr:col>6</xdr:col>
      <xdr:colOff>0</xdr:colOff>
      <xdr:row>0</xdr:row>
      <xdr:rowOff>0</xdr:rowOff>
    </xdr:from>
    <xdr:ext cx="104775" cy="390525"/>
    <xdr:sp macro="" textlink="">
      <xdr:nvSpPr>
        <xdr:cNvPr id="11" name="Text Box 1">
          <a:extLst>
            <a:ext uri="{FF2B5EF4-FFF2-40B4-BE49-F238E27FC236}">
              <a16:creationId xmlns:a16="http://schemas.microsoft.com/office/drawing/2014/main" id="{41887B59-0280-4191-BC27-8D0580B5031B}"/>
            </a:ext>
          </a:extLst>
        </xdr:cNvPr>
        <xdr:cNvSpPr txBox="1">
          <a:spLocks noChangeArrowheads="1"/>
        </xdr:cNvSpPr>
      </xdr:nvSpPr>
      <xdr:spPr bwMode="auto">
        <a:xfrm>
          <a:off x="6848475" y="0"/>
          <a:ext cx="104775" cy="390525"/>
        </a:xfrm>
        <a:prstGeom prst="rect">
          <a:avLst/>
        </a:prstGeom>
        <a:noFill/>
        <a:ln w="9525">
          <a:noFill/>
          <a:miter lim="800000"/>
          <a:headEnd/>
          <a:tailEnd/>
        </a:ln>
      </xdr:spPr>
    </xdr:sp>
    <xdr:clientData/>
  </xdr:oneCellAnchor>
  <xdr:oneCellAnchor>
    <xdr:from>
      <xdr:col>6</xdr:col>
      <xdr:colOff>0</xdr:colOff>
      <xdr:row>0</xdr:row>
      <xdr:rowOff>0</xdr:rowOff>
    </xdr:from>
    <xdr:ext cx="104775" cy="323850"/>
    <xdr:sp macro="" textlink="">
      <xdr:nvSpPr>
        <xdr:cNvPr id="12" name="Text Box 1">
          <a:extLst>
            <a:ext uri="{FF2B5EF4-FFF2-40B4-BE49-F238E27FC236}">
              <a16:creationId xmlns:a16="http://schemas.microsoft.com/office/drawing/2014/main" id="{B0AAD07E-DF61-4107-9981-9E4954F87166}"/>
            </a:ext>
          </a:extLst>
        </xdr:cNvPr>
        <xdr:cNvSpPr txBox="1">
          <a:spLocks noChangeArrowheads="1"/>
        </xdr:cNvSpPr>
      </xdr:nvSpPr>
      <xdr:spPr bwMode="auto">
        <a:xfrm>
          <a:off x="6848475" y="0"/>
          <a:ext cx="104775" cy="323850"/>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13" name="Text Box 1">
          <a:extLst>
            <a:ext uri="{FF2B5EF4-FFF2-40B4-BE49-F238E27FC236}">
              <a16:creationId xmlns:a16="http://schemas.microsoft.com/office/drawing/2014/main" id="{8F50FF31-5284-4777-AD84-FDFFC4F36869}"/>
            </a:ext>
          </a:extLst>
        </xdr:cNvPr>
        <xdr:cNvSpPr txBox="1">
          <a:spLocks noChangeArrowheads="1"/>
        </xdr:cNvSpPr>
      </xdr:nvSpPr>
      <xdr:spPr bwMode="auto">
        <a:xfrm>
          <a:off x="6848475" y="285750"/>
          <a:ext cx="104775" cy="266700"/>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102870</xdr:colOff>
      <xdr:row>1</xdr:row>
      <xdr:rowOff>125730</xdr:rowOff>
    </xdr:to>
    <xdr:sp macro="" textlink="">
      <xdr:nvSpPr>
        <xdr:cNvPr id="2" name="Text Box 1">
          <a:extLst>
            <a:ext uri="{FF2B5EF4-FFF2-40B4-BE49-F238E27FC236}">
              <a16:creationId xmlns:a16="http://schemas.microsoft.com/office/drawing/2014/main" id="{339C4936-AB8F-4C01-B85E-210ABBF02FD7}"/>
            </a:ext>
          </a:extLst>
        </xdr:cNvPr>
        <xdr:cNvSpPr txBox="1">
          <a:spLocks noChangeArrowheads="1"/>
        </xdr:cNvSpPr>
      </xdr:nvSpPr>
      <xdr:spPr bwMode="auto">
        <a:xfrm>
          <a:off x="5219700" y="0"/>
          <a:ext cx="104775" cy="314325"/>
        </a:xfrm>
        <a:prstGeom prst="rect">
          <a:avLst/>
        </a:prstGeom>
        <a:noFill/>
        <a:ln w="9525">
          <a:noFill/>
          <a:miter lim="800000"/>
          <a:headEnd/>
          <a:tailEnd/>
        </a:ln>
      </xdr:spPr>
    </xdr:sp>
    <xdr:clientData/>
  </xdr:twoCellAnchor>
  <xdr:twoCellAnchor editAs="oneCell">
    <xdr:from>
      <xdr:col>4</xdr:col>
      <xdr:colOff>0</xdr:colOff>
      <xdr:row>0</xdr:row>
      <xdr:rowOff>0</xdr:rowOff>
    </xdr:from>
    <xdr:to>
      <xdr:col>4</xdr:col>
      <xdr:colOff>102870</xdr:colOff>
      <xdr:row>1</xdr:row>
      <xdr:rowOff>125730</xdr:rowOff>
    </xdr:to>
    <xdr:sp macro="" textlink="">
      <xdr:nvSpPr>
        <xdr:cNvPr id="3" name="Text Box 1">
          <a:extLst>
            <a:ext uri="{FF2B5EF4-FFF2-40B4-BE49-F238E27FC236}">
              <a16:creationId xmlns:a16="http://schemas.microsoft.com/office/drawing/2014/main" id="{BE59F96E-F03F-4784-94F6-AB9CE7F5B9A4}"/>
            </a:ext>
          </a:extLst>
        </xdr:cNvPr>
        <xdr:cNvSpPr txBox="1">
          <a:spLocks noChangeArrowheads="1"/>
        </xdr:cNvSpPr>
      </xdr:nvSpPr>
      <xdr:spPr bwMode="auto">
        <a:xfrm>
          <a:off x="5219700" y="0"/>
          <a:ext cx="104775" cy="314325"/>
        </a:xfrm>
        <a:prstGeom prst="rect">
          <a:avLst/>
        </a:prstGeom>
        <a:noFill/>
        <a:ln w="9525">
          <a:noFill/>
          <a:miter lim="800000"/>
          <a:headEnd/>
          <a:tailEnd/>
        </a:ln>
      </xdr:spPr>
    </xdr:sp>
    <xdr:clientData/>
  </xdr:twoCellAnchor>
  <xdr:twoCellAnchor editAs="oneCell">
    <xdr:from>
      <xdr:col>4</xdr:col>
      <xdr:colOff>0</xdr:colOff>
      <xdr:row>1</xdr:row>
      <xdr:rowOff>0</xdr:rowOff>
    </xdr:from>
    <xdr:to>
      <xdr:col>4</xdr:col>
      <xdr:colOff>102870</xdr:colOff>
      <xdr:row>2</xdr:row>
      <xdr:rowOff>76200</xdr:rowOff>
    </xdr:to>
    <xdr:sp macro="" textlink="">
      <xdr:nvSpPr>
        <xdr:cNvPr id="4" name="Text Box 1">
          <a:extLst>
            <a:ext uri="{FF2B5EF4-FFF2-40B4-BE49-F238E27FC236}">
              <a16:creationId xmlns:a16="http://schemas.microsoft.com/office/drawing/2014/main" id="{BD101B27-DAE9-43E7-A975-DB5FE603341A}"/>
            </a:ext>
          </a:extLst>
        </xdr:cNvPr>
        <xdr:cNvSpPr txBox="1">
          <a:spLocks noChangeArrowheads="1"/>
        </xdr:cNvSpPr>
      </xdr:nvSpPr>
      <xdr:spPr bwMode="auto">
        <a:xfrm>
          <a:off x="5219700" y="285750"/>
          <a:ext cx="104775" cy="266700"/>
        </a:xfrm>
        <a:prstGeom prst="rect">
          <a:avLst/>
        </a:prstGeom>
        <a:noFill/>
        <a:ln w="9525">
          <a:noFill/>
          <a:miter lim="800000"/>
          <a:headEnd/>
          <a:tailEnd/>
        </a:ln>
      </xdr:spPr>
    </xdr:sp>
    <xdr:clientData/>
  </xdr:twoCellAnchor>
  <xdr:oneCellAnchor>
    <xdr:from>
      <xdr:col>6</xdr:col>
      <xdr:colOff>0</xdr:colOff>
      <xdr:row>0</xdr:row>
      <xdr:rowOff>0</xdr:rowOff>
    </xdr:from>
    <xdr:ext cx="104775" cy="314325"/>
    <xdr:sp macro="" textlink="">
      <xdr:nvSpPr>
        <xdr:cNvPr id="5" name="Text Box 1">
          <a:extLst>
            <a:ext uri="{FF2B5EF4-FFF2-40B4-BE49-F238E27FC236}">
              <a16:creationId xmlns:a16="http://schemas.microsoft.com/office/drawing/2014/main" id="{BB184E8C-5B0A-4930-9F3D-6DCFC8A4EB61}"/>
            </a:ext>
          </a:extLst>
        </xdr:cNvPr>
        <xdr:cNvSpPr txBox="1">
          <a:spLocks noChangeArrowheads="1"/>
        </xdr:cNvSpPr>
      </xdr:nvSpPr>
      <xdr:spPr bwMode="auto">
        <a:xfrm>
          <a:off x="7305675" y="0"/>
          <a:ext cx="104775" cy="314325"/>
        </a:xfrm>
        <a:prstGeom prst="rect">
          <a:avLst/>
        </a:prstGeom>
        <a:noFill/>
        <a:ln w="9525">
          <a:noFill/>
          <a:miter lim="800000"/>
          <a:headEnd/>
          <a:tailEnd/>
        </a:ln>
      </xdr:spPr>
    </xdr:sp>
    <xdr:clientData/>
  </xdr:oneCellAnchor>
  <xdr:oneCellAnchor>
    <xdr:from>
      <xdr:col>6</xdr:col>
      <xdr:colOff>0</xdr:colOff>
      <xdr:row>0</xdr:row>
      <xdr:rowOff>0</xdr:rowOff>
    </xdr:from>
    <xdr:ext cx="104775" cy="314325"/>
    <xdr:sp macro="" textlink="">
      <xdr:nvSpPr>
        <xdr:cNvPr id="6" name="Text Box 1">
          <a:extLst>
            <a:ext uri="{FF2B5EF4-FFF2-40B4-BE49-F238E27FC236}">
              <a16:creationId xmlns:a16="http://schemas.microsoft.com/office/drawing/2014/main" id="{FD818E8D-C10B-4EF2-81EB-B621C6C42D71}"/>
            </a:ext>
          </a:extLst>
        </xdr:cNvPr>
        <xdr:cNvSpPr txBox="1">
          <a:spLocks noChangeArrowheads="1"/>
        </xdr:cNvSpPr>
      </xdr:nvSpPr>
      <xdr:spPr bwMode="auto">
        <a:xfrm>
          <a:off x="7305675" y="0"/>
          <a:ext cx="104775" cy="314325"/>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7" name="Text Box 1">
          <a:extLst>
            <a:ext uri="{FF2B5EF4-FFF2-40B4-BE49-F238E27FC236}">
              <a16:creationId xmlns:a16="http://schemas.microsoft.com/office/drawing/2014/main" id="{ED755950-BBAF-45A2-B275-FB23B6723D5C}"/>
            </a:ext>
          </a:extLst>
        </xdr:cNvPr>
        <xdr:cNvSpPr txBox="1">
          <a:spLocks noChangeArrowheads="1"/>
        </xdr:cNvSpPr>
      </xdr:nvSpPr>
      <xdr:spPr bwMode="auto">
        <a:xfrm>
          <a:off x="7305675" y="285750"/>
          <a:ext cx="104775" cy="266700"/>
        </a:xfrm>
        <a:prstGeom prst="rect">
          <a:avLst/>
        </a:prstGeom>
        <a:noFill/>
        <a:ln w="9525">
          <a:noFill/>
          <a:miter lim="800000"/>
          <a:headEnd/>
          <a:tailEnd/>
        </a:ln>
      </xdr:spPr>
    </xdr:sp>
    <xdr:clientData/>
  </xdr:oneCellAnchor>
  <xdr:oneCellAnchor>
    <xdr:from>
      <xdr:col>6</xdr:col>
      <xdr:colOff>0</xdr:colOff>
      <xdr:row>0</xdr:row>
      <xdr:rowOff>0</xdr:rowOff>
    </xdr:from>
    <xdr:ext cx="104775" cy="314325"/>
    <xdr:sp macro="" textlink="">
      <xdr:nvSpPr>
        <xdr:cNvPr id="8" name="Text Box 1">
          <a:extLst>
            <a:ext uri="{FF2B5EF4-FFF2-40B4-BE49-F238E27FC236}">
              <a16:creationId xmlns:a16="http://schemas.microsoft.com/office/drawing/2014/main" id="{B4E85D36-0088-45CE-8CC6-334D055E8DEE}"/>
            </a:ext>
          </a:extLst>
        </xdr:cNvPr>
        <xdr:cNvSpPr txBox="1">
          <a:spLocks noChangeArrowheads="1"/>
        </xdr:cNvSpPr>
      </xdr:nvSpPr>
      <xdr:spPr bwMode="auto">
        <a:xfrm>
          <a:off x="7305675" y="0"/>
          <a:ext cx="104775" cy="314325"/>
        </a:xfrm>
        <a:prstGeom prst="rect">
          <a:avLst/>
        </a:prstGeom>
        <a:noFill/>
        <a:ln w="9525">
          <a:noFill/>
          <a:miter lim="800000"/>
          <a:headEnd/>
          <a:tailEnd/>
        </a:ln>
      </xdr:spPr>
    </xdr:sp>
    <xdr:clientData/>
  </xdr:oneCellAnchor>
  <xdr:oneCellAnchor>
    <xdr:from>
      <xdr:col>6</xdr:col>
      <xdr:colOff>0</xdr:colOff>
      <xdr:row>0</xdr:row>
      <xdr:rowOff>0</xdr:rowOff>
    </xdr:from>
    <xdr:ext cx="104775" cy="314325"/>
    <xdr:sp macro="" textlink="">
      <xdr:nvSpPr>
        <xdr:cNvPr id="9" name="Text Box 1">
          <a:extLst>
            <a:ext uri="{FF2B5EF4-FFF2-40B4-BE49-F238E27FC236}">
              <a16:creationId xmlns:a16="http://schemas.microsoft.com/office/drawing/2014/main" id="{07996BF4-907C-4795-8B44-81679516012F}"/>
            </a:ext>
          </a:extLst>
        </xdr:cNvPr>
        <xdr:cNvSpPr txBox="1">
          <a:spLocks noChangeArrowheads="1"/>
        </xdr:cNvSpPr>
      </xdr:nvSpPr>
      <xdr:spPr bwMode="auto">
        <a:xfrm>
          <a:off x="7305675" y="0"/>
          <a:ext cx="104775" cy="314325"/>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10" name="Text Box 1">
          <a:extLst>
            <a:ext uri="{FF2B5EF4-FFF2-40B4-BE49-F238E27FC236}">
              <a16:creationId xmlns:a16="http://schemas.microsoft.com/office/drawing/2014/main" id="{CB1A7315-071B-4396-81D0-76182CC1F4DF}"/>
            </a:ext>
          </a:extLst>
        </xdr:cNvPr>
        <xdr:cNvSpPr txBox="1">
          <a:spLocks noChangeArrowheads="1"/>
        </xdr:cNvSpPr>
      </xdr:nvSpPr>
      <xdr:spPr bwMode="auto">
        <a:xfrm>
          <a:off x="7305675" y="285750"/>
          <a:ext cx="104775" cy="266700"/>
        </a:xfrm>
        <a:prstGeom prst="rect">
          <a:avLst/>
        </a:prstGeom>
        <a:noFill/>
        <a:ln w="9525">
          <a:noFill/>
          <a:miter lim="800000"/>
          <a:headEnd/>
          <a:tailEnd/>
        </a:ln>
      </xdr:spPr>
    </xdr:sp>
    <xdr:clientData/>
  </xdr:oneCellAnchor>
  <xdr:oneCellAnchor>
    <xdr:from>
      <xdr:col>6</xdr:col>
      <xdr:colOff>0</xdr:colOff>
      <xdr:row>0</xdr:row>
      <xdr:rowOff>0</xdr:rowOff>
    </xdr:from>
    <xdr:ext cx="104775" cy="314325"/>
    <xdr:sp macro="" textlink="">
      <xdr:nvSpPr>
        <xdr:cNvPr id="11" name="Text Box 1">
          <a:extLst>
            <a:ext uri="{FF2B5EF4-FFF2-40B4-BE49-F238E27FC236}">
              <a16:creationId xmlns:a16="http://schemas.microsoft.com/office/drawing/2014/main" id="{6BBE3DC6-301A-483E-A96E-11EFF7D20AE3}"/>
            </a:ext>
          </a:extLst>
        </xdr:cNvPr>
        <xdr:cNvSpPr txBox="1">
          <a:spLocks noChangeArrowheads="1"/>
        </xdr:cNvSpPr>
      </xdr:nvSpPr>
      <xdr:spPr bwMode="auto">
        <a:xfrm>
          <a:off x="7305675" y="0"/>
          <a:ext cx="104775" cy="314325"/>
        </a:xfrm>
        <a:prstGeom prst="rect">
          <a:avLst/>
        </a:prstGeom>
        <a:noFill/>
        <a:ln w="9525">
          <a:noFill/>
          <a:miter lim="800000"/>
          <a:headEnd/>
          <a:tailEnd/>
        </a:ln>
      </xdr:spPr>
    </xdr:sp>
    <xdr:clientData/>
  </xdr:oneCellAnchor>
  <xdr:oneCellAnchor>
    <xdr:from>
      <xdr:col>6</xdr:col>
      <xdr:colOff>0</xdr:colOff>
      <xdr:row>0</xdr:row>
      <xdr:rowOff>0</xdr:rowOff>
    </xdr:from>
    <xdr:ext cx="104775" cy="314325"/>
    <xdr:sp macro="" textlink="">
      <xdr:nvSpPr>
        <xdr:cNvPr id="12" name="Text Box 1">
          <a:extLst>
            <a:ext uri="{FF2B5EF4-FFF2-40B4-BE49-F238E27FC236}">
              <a16:creationId xmlns:a16="http://schemas.microsoft.com/office/drawing/2014/main" id="{BFC292C4-F00D-4094-8560-05A331369DC7}"/>
            </a:ext>
          </a:extLst>
        </xdr:cNvPr>
        <xdr:cNvSpPr txBox="1">
          <a:spLocks noChangeArrowheads="1"/>
        </xdr:cNvSpPr>
      </xdr:nvSpPr>
      <xdr:spPr bwMode="auto">
        <a:xfrm>
          <a:off x="7305675" y="0"/>
          <a:ext cx="104775" cy="314325"/>
        </a:xfrm>
        <a:prstGeom prst="rect">
          <a:avLst/>
        </a:prstGeom>
        <a:noFill/>
        <a:ln w="9525">
          <a:noFill/>
          <a:miter lim="800000"/>
          <a:headEnd/>
          <a:tailEnd/>
        </a:ln>
      </xdr:spPr>
    </xdr:sp>
    <xdr:clientData/>
  </xdr:oneCellAnchor>
  <xdr:oneCellAnchor>
    <xdr:from>
      <xdr:col>6</xdr:col>
      <xdr:colOff>0</xdr:colOff>
      <xdr:row>1</xdr:row>
      <xdr:rowOff>0</xdr:rowOff>
    </xdr:from>
    <xdr:ext cx="104775" cy="266700"/>
    <xdr:sp macro="" textlink="">
      <xdr:nvSpPr>
        <xdr:cNvPr id="13" name="Text Box 1">
          <a:extLst>
            <a:ext uri="{FF2B5EF4-FFF2-40B4-BE49-F238E27FC236}">
              <a16:creationId xmlns:a16="http://schemas.microsoft.com/office/drawing/2014/main" id="{F458ECC2-6D9B-49C6-A32C-39540193B1D3}"/>
            </a:ext>
          </a:extLst>
        </xdr:cNvPr>
        <xdr:cNvSpPr txBox="1">
          <a:spLocks noChangeArrowheads="1"/>
        </xdr:cNvSpPr>
      </xdr:nvSpPr>
      <xdr:spPr bwMode="auto">
        <a:xfrm>
          <a:off x="7305675" y="285750"/>
          <a:ext cx="104775" cy="26670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L31"/>
  <sheetViews>
    <sheetView workbookViewId="0">
      <selection activeCell="L20" sqref="L20"/>
    </sheetView>
  </sheetViews>
  <sheetFormatPr defaultColWidth="9.109375" defaultRowHeight="13.8"/>
  <cols>
    <col min="1" max="1" width="9.109375" style="57"/>
    <col min="2" max="16384" width="9.109375" style="8"/>
  </cols>
  <sheetData>
    <row r="10" spans="1:9">
      <c r="A10" s="54"/>
      <c r="B10" s="55"/>
      <c r="C10" s="56"/>
      <c r="D10" s="56"/>
    </row>
    <row r="11" spans="1:9" ht="17.399999999999999">
      <c r="A11" s="54"/>
      <c r="B11" s="55"/>
      <c r="C11" s="421" t="s">
        <v>82</v>
      </c>
      <c r="D11" s="421"/>
      <c r="E11" s="421"/>
      <c r="F11" s="421"/>
      <c r="G11" s="421"/>
      <c r="H11" s="421"/>
      <c r="I11" s="421"/>
    </row>
    <row r="12" spans="1:9" ht="17.399999999999999">
      <c r="A12" s="54"/>
      <c r="B12" s="55"/>
      <c r="C12" s="60"/>
      <c r="D12" s="60"/>
      <c r="E12" s="60"/>
      <c r="F12" s="60"/>
      <c r="G12" s="60"/>
      <c r="H12" s="60"/>
      <c r="I12" s="60"/>
    </row>
    <row r="13" spans="1:9" ht="15.6">
      <c r="A13" s="54"/>
      <c r="B13" s="55"/>
      <c r="C13" s="59"/>
      <c r="D13" s="59"/>
      <c r="E13" s="59"/>
      <c r="F13" s="59"/>
      <c r="G13" s="59"/>
    </row>
    <row r="14" spans="1:9" ht="15.6">
      <c r="A14" s="54"/>
      <c r="B14" s="55"/>
      <c r="C14" s="59"/>
      <c r="D14" s="59"/>
      <c r="E14" s="59"/>
      <c r="F14" s="59"/>
      <c r="G14" s="59"/>
    </row>
    <row r="15" spans="1:9" ht="15.6">
      <c r="A15" s="54"/>
      <c r="B15" s="55"/>
      <c r="C15" s="59"/>
      <c r="D15" s="59"/>
      <c r="E15" s="59"/>
      <c r="F15" s="59"/>
      <c r="G15" s="59"/>
    </row>
    <row r="16" spans="1:9" ht="15.6">
      <c r="A16" s="54"/>
      <c r="B16" s="55"/>
      <c r="C16" s="59"/>
      <c r="D16" s="59"/>
      <c r="E16" s="59"/>
      <c r="F16" s="59"/>
      <c r="G16" s="59"/>
    </row>
    <row r="17" spans="1:12" ht="15.6">
      <c r="A17" s="54"/>
      <c r="B17" s="55"/>
      <c r="C17" s="59"/>
      <c r="D17" s="59"/>
      <c r="E17" s="59"/>
      <c r="F17" s="59"/>
      <c r="G17" s="59"/>
    </row>
    <row r="18" spans="1:12">
      <c r="A18" s="54"/>
      <c r="B18" s="55"/>
      <c r="C18" s="56"/>
      <c r="D18" s="56"/>
    </row>
    <row r="19" spans="1:12">
      <c r="A19" s="54"/>
      <c r="B19" s="55"/>
      <c r="C19" s="56"/>
      <c r="D19" s="56"/>
    </row>
    <row r="20" spans="1:12">
      <c r="A20" s="54"/>
      <c r="B20" s="419" t="s">
        <v>81</v>
      </c>
      <c r="C20" s="419"/>
      <c r="D20" s="419"/>
      <c r="E20" s="419"/>
      <c r="F20" s="419"/>
      <c r="G20" s="419"/>
      <c r="H20" s="419"/>
      <c r="I20" s="419"/>
    </row>
    <row r="21" spans="1:12">
      <c r="A21" s="54"/>
      <c r="B21" s="55"/>
      <c r="C21" s="56"/>
      <c r="D21" s="56"/>
    </row>
    <row r="22" spans="1:12">
      <c r="A22" s="54"/>
      <c r="B22" s="419"/>
      <c r="C22" s="419"/>
      <c r="D22" s="419"/>
      <c r="E22" s="419"/>
      <c r="F22" s="419"/>
      <c r="G22" s="419"/>
      <c r="H22" s="419"/>
      <c r="I22" s="419"/>
    </row>
    <row r="23" spans="1:12">
      <c r="A23" s="54"/>
      <c r="B23" s="55"/>
      <c r="C23" s="56"/>
      <c r="D23" s="56"/>
    </row>
    <row r="24" spans="1:12">
      <c r="A24" s="54"/>
      <c r="B24" s="55"/>
      <c r="C24" s="56"/>
      <c r="D24" s="56"/>
    </row>
    <row r="25" spans="1:12">
      <c r="A25" s="54"/>
      <c r="B25" s="55"/>
      <c r="C25" s="56"/>
      <c r="D25" s="420" t="s">
        <v>85</v>
      </c>
      <c r="E25" s="420"/>
      <c r="F25" s="420"/>
      <c r="G25" s="420"/>
      <c r="H25" s="420"/>
      <c r="I25" s="420"/>
    </row>
    <row r="26" spans="1:12">
      <c r="A26" s="54"/>
      <c r="B26" s="55"/>
      <c r="C26" s="56"/>
      <c r="D26" s="56"/>
    </row>
    <row r="27" spans="1:12">
      <c r="A27" s="54"/>
      <c r="B27" s="55"/>
      <c r="C27" s="56"/>
      <c r="D27" s="56"/>
    </row>
    <row r="28" spans="1:12">
      <c r="A28" s="54"/>
      <c r="B28" s="55"/>
      <c r="C28" s="56"/>
      <c r="D28" s="56"/>
    </row>
    <row r="29" spans="1:12" ht="99.9" customHeight="1">
      <c r="A29" s="58"/>
      <c r="B29" s="58"/>
      <c r="C29" s="58"/>
      <c r="D29" s="418" t="s">
        <v>68</v>
      </c>
      <c r="E29" s="418"/>
      <c r="F29" s="418"/>
      <c r="G29" s="418"/>
      <c r="H29" s="418"/>
      <c r="I29" s="418"/>
    </row>
    <row r="31" spans="1:12" ht="18" customHeight="1">
      <c r="G31" s="418" t="s">
        <v>86</v>
      </c>
      <c r="H31" s="418"/>
      <c r="I31" s="418"/>
      <c r="J31" s="58"/>
      <c r="K31" s="58"/>
      <c r="L31" s="58"/>
    </row>
  </sheetData>
  <mergeCells count="6">
    <mergeCell ref="G31:I31"/>
    <mergeCell ref="B22:I22"/>
    <mergeCell ref="B20:I20"/>
    <mergeCell ref="D25:I25"/>
    <mergeCell ref="C11:I11"/>
    <mergeCell ref="D29:I29"/>
  </mergeCells>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76BBC-7D6D-4DF2-B6D7-42293861BE7B}">
  <sheetPr>
    <pageSetUpPr fitToPage="1"/>
  </sheetPr>
  <dimension ref="A1:U19"/>
  <sheetViews>
    <sheetView topLeftCell="A13" workbookViewId="0">
      <selection activeCell="E15" sqref="E15"/>
    </sheetView>
  </sheetViews>
  <sheetFormatPr defaultColWidth="9.109375" defaultRowHeight="14.4"/>
  <cols>
    <col min="1" max="1" width="9.109375" style="183"/>
    <col min="2" max="2" width="48.109375" style="30" customWidth="1"/>
    <col min="3" max="4" width="9.109375" style="74"/>
    <col min="5" max="5" width="9.109375" style="172"/>
    <col min="6" max="6" width="20.33203125" style="172" customWidth="1"/>
    <col min="7" max="7" width="3.33203125" style="78" hidden="1" customWidth="1"/>
    <col min="8" max="9" width="9.109375" style="74" hidden="1" customWidth="1"/>
    <col min="10" max="10" width="9.109375" style="172" hidden="1" customWidth="1"/>
    <col min="11" max="11" width="20.33203125" style="172" hidden="1" customWidth="1"/>
    <col min="12" max="12" width="3.44140625" style="78" hidden="1" customWidth="1"/>
    <col min="13" max="14" width="9.109375" style="74" hidden="1" customWidth="1"/>
    <col min="15" max="15" width="9.109375" style="172" hidden="1" customWidth="1"/>
    <col min="16" max="16" width="20.33203125" style="172" hidden="1" customWidth="1"/>
    <col min="17" max="17" width="3.6640625" style="78" hidden="1" customWidth="1"/>
    <col min="18" max="19" width="9.109375" style="74" hidden="1" customWidth="1"/>
    <col min="20" max="20" width="9.109375" style="172" hidden="1" customWidth="1"/>
    <col min="21" max="21" width="20.33203125" style="172" hidden="1" customWidth="1"/>
    <col min="22" max="16384" width="9.109375" style="78"/>
  </cols>
  <sheetData>
    <row r="1" spans="1:21" ht="16.2" thickBot="1">
      <c r="A1" s="88" t="s">
        <v>170</v>
      </c>
      <c r="B1" s="139"/>
      <c r="C1" s="213"/>
      <c r="D1" s="213"/>
      <c r="E1" s="214"/>
      <c r="F1" s="214"/>
      <c r="H1" s="433" t="s">
        <v>171</v>
      </c>
      <c r="I1" s="433"/>
      <c r="J1" s="433"/>
      <c r="K1" s="433"/>
      <c r="M1" s="433" t="s">
        <v>172</v>
      </c>
      <c r="N1" s="433"/>
      <c r="O1" s="433"/>
      <c r="P1" s="433"/>
      <c r="R1" s="433" t="s">
        <v>173</v>
      </c>
      <c r="S1" s="433"/>
      <c r="T1" s="433"/>
      <c r="U1" s="433"/>
    </row>
    <row r="2" spans="1:21" ht="16.2" thickTop="1">
      <c r="A2" s="141"/>
    </row>
    <row r="3" spans="1:21" ht="15.6">
      <c r="A3" s="141"/>
      <c r="B3" s="142" t="s">
        <v>14</v>
      </c>
    </row>
    <row r="4" spans="1:21" ht="26.25" customHeight="1">
      <c r="A4" s="141"/>
      <c r="B4" s="425" t="s">
        <v>164</v>
      </c>
      <c r="C4" s="425"/>
      <c r="D4" s="425"/>
      <c r="E4" s="425"/>
      <c r="F4" s="425"/>
      <c r="H4" s="172"/>
      <c r="I4" s="172"/>
      <c r="M4" s="172"/>
      <c r="N4" s="172"/>
      <c r="R4" s="172"/>
      <c r="S4" s="172"/>
    </row>
    <row r="5" spans="1:21" ht="21" customHeight="1">
      <c r="A5" s="141"/>
      <c r="B5" s="432" t="s">
        <v>174</v>
      </c>
      <c r="C5" s="432"/>
      <c r="D5" s="432"/>
      <c r="E5" s="432"/>
      <c r="F5" s="432"/>
      <c r="H5" s="172"/>
      <c r="I5" s="172"/>
      <c r="M5" s="172"/>
      <c r="N5" s="172"/>
      <c r="R5" s="172"/>
      <c r="S5" s="172"/>
    </row>
    <row r="6" spans="1:21" ht="23.25" customHeight="1">
      <c r="A6" s="141"/>
      <c r="B6" s="425" t="s">
        <v>165</v>
      </c>
      <c r="C6" s="425"/>
      <c r="D6" s="425"/>
      <c r="E6" s="425"/>
      <c r="F6" s="425"/>
      <c r="H6" s="172"/>
      <c r="I6" s="172"/>
      <c r="M6" s="172"/>
      <c r="N6" s="172"/>
      <c r="R6" s="172"/>
      <c r="S6" s="172"/>
    </row>
    <row r="7" spans="1:21" ht="23.25" customHeight="1">
      <c r="A7" s="141"/>
      <c r="B7" s="425" t="s">
        <v>166</v>
      </c>
      <c r="C7" s="425"/>
      <c r="D7" s="425"/>
      <c r="E7" s="425"/>
      <c r="F7" s="425"/>
      <c r="H7" s="172"/>
      <c r="I7" s="172"/>
      <c r="M7" s="172"/>
      <c r="N7" s="172"/>
      <c r="R7" s="172"/>
      <c r="S7" s="172"/>
    </row>
    <row r="8" spans="1:21" ht="18" customHeight="1">
      <c r="A8" s="141"/>
      <c r="B8" s="425" t="s">
        <v>167</v>
      </c>
      <c r="C8" s="425"/>
      <c r="D8" s="425"/>
      <c r="E8" s="425"/>
      <c r="F8" s="425"/>
      <c r="H8" s="172"/>
      <c r="I8" s="172"/>
      <c r="M8" s="172"/>
      <c r="N8" s="172"/>
      <c r="R8" s="172"/>
      <c r="S8" s="172"/>
    </row>
    <row r="9" spans="1:21" ht="23.25" customHeight="1">
      <c r="A9" s="141"/>
      <c r="B9" s="432" t="s">
        <v>175</v>
      </c>
      <c r="C9" s="432"/>
      <c r="D9" s="432"/>
      <c r="E9" s="432"/>
      <c r="F9" s="432"/>
      <c r="H9" s="172"/>
      <c r="I9" s="172"/>
      <c r="M9" s="172"/>
      <c r="N9" s="172"/>
      <c r="R9" s="172"/>
      <c r="S9" s="172"/>
    </row>
    <row r="10" spans="1:21" ht="15.6">
      <c r="A10" s="141"/>
      <c r="B10" s="142"/>
    </row>
    <row r="11" spans="1:21" ht="13.8">
      <c r="A11" s="22" t="s">
        <v>8</v>
      </c>
      <c r="B11" s="205" t="s">
        <v>9</v>
      </c>
      <c r="C11" s="3" t="s">
        <v>10</v>
      </c>
      <c r="D11" s="3" t="s">
        <v>11</v>
      </c>
      <c r="E11" s="25" t="s">
        <v>12</v>
      </c>
      <c r="F11" s="24" t="s">
        <v>13</v>
      </c>
      <c r="H11" s="3" t="s">
        <v>10</v>
      </c>
      <c r="I11" s="3" t="s">
        <v>11</v>
      </c>
      <c r="J11" s="25" t="s">
        <v>12</v>
      </c>
      <c r="K11" s="24" t="s">
        <v>13</v>
      </c>
      <c r="M11" s="3" t="s">
        <v>10</v>
      </c>
      <c r="N11" s="3" t="s">
        <v>11</v>
      </c>
      <c r="O11" s="25" t="s">
        <v>12</v>
      </c>
      <c r="P11" s="24" t="s">
        <v>13</v>
      </c>
      <c r="R11" s="3" t="s">
        <v>10</v>
      </c>
      <c r="S11" s="3" t="s">
        <v>11</v>
      </c>
      <c r="T11" s="25" t="s">
        <v>12</v>
      </c>
      <c r="U11" s="24" t="s">
        <v>13</v>
      </c>
    </row>
    <row r="12" spans="1:21" ht="13.8">
      <c r="A12" s="206"/>
      <c r="B12" s="207"/>
      <c r="C12" s="208"/>
      <c r="D12" s="208"/>
      <c r="E12" s="209"/>
      <c r="F12" s="210"/>
      <c r="H12" s="208"/>
      <c r="I12" s="208"/>
      <c r="J12" s="209"/>
      <c r="K12" s="210"/>
      <c r="M12" s="208"/>
      <c r="N12" s="208"/>
      <c r="O12" s="209"/>
      <c r="P12" s="210"/>
      <c r="R12" s="208"/>
      <c r="S12" s="208"/>
      <c r="T12" s="209"/>
      <c r="U12" s="210"/>
    </row>
    <row r="13" spans="1:21" ht="382.8">
      <c r="A13" s="204" t="s">
        <v>6</v>
      </c>
      <c r="B13" s="215" t="s">
        <v>176</v>
      </c>
      <c r="C13" s="216"/>
      <c r="D13" s="216"/>
      <c r="E13" s="217"/>
      <c r="H13" s="216"/>
      <c r="I13" s="216"/>
      <c r="J13" s="217"/>
      <c r="M13" s="216"/>
      <c r="N13" s="216"/>
      <c r="O13" s="217"/>
      <c r="R13" s="216"/>
      <c r="S13" s="216"/>
      <c r="T13" s="217"/>
    </row>
    <row r="14" spans="1:21" ht="96.6">
      <c r="B14" s="218" t="s">
        <v>177</v>
      </c>
      <c r="C14" s="216"/>
      <c r="D14" s="216"/>
      <c r="E14" s="217"/>
      <c r="H14" s="216"/>
      <c r="I14" s="216"/>
      <c r="J14" s="217"/>
      <c r="M14" s="216"/>
      <c r="N14" s="216"/>
      <c r="O14" s="217"/>
      <c r="R14" s="216"/>
      <c r="S14" s="216"/>
      <c r="T14" s="217"/>
    </row>
    <row r="15" spans="1:21" ht="16.5" customHeight="1">
      <c r="B15" s="211" t="s">
        <v>168</v>
      </c>
      <c r="C15" s="219" t="s">
        <v>1</v>
      </c>
      <c r="D15" s="219">
        <v>322</v>
      </c>
      <c r="E15" s="448"/>
      <c r="F15" s="172">
        <f>D15*E15</f>
        <v>0</v>
      </c>
      <c r="H15" s="219" t="s">
        <v>1</v>
      </c>
      <c r="I15" s="219">
        <v>802.78</v>
      </c>
      <c r="J15" s="217">
        <v>9.6999999999999993</v>
      </c>
      <c r="K15" s="172">
        <f>I15*J15</f>
        <v>7786.9659999999994</v>
      </c>
      <c r="M15" s="219" t="s">
        <v>1</v>
      </c>
      <c r="N15" s="219">
        <v>802.78</v>
      </c>
      <c r="O15" s="217">
        <v>10.19</v>
      </c>
      <c r="P15" s="172">
        <f>N15*O15</f>
        <v>8180.328199999999</v>
      </c>
      <c r="R15" s="219" t="s">
        <v>1</v>
      </c>
      <c r="S15" s="219">
        <v>786.23</v>
      </c>
      <c r="T15" s="217">
        <v>945</v>
      </c>
      <c r="U15" s="172">
        <f>S15*T15</f>
        <v>742987.35</v>
      </c>
    </row>
    <row r="16" spans="1:21" ht="16.5" customHeight="1">
      <c r="B16" s="211"/>
      <c r="C16" s="219"/>
      <c r="D16" s="219"/>
      <c r="H16" s="219" t="s">
        <v>1</v>
      </c>
      <c r="I16" s="219">
        <v>802.78</v>
      </c>
      <c r="J16" s="172">
        <v>111.55</v>
      </c>
      <c r="K16" s="172">
        <f t="shared" ref="K16:K17" si="0">I16*J16</f>
        <v>89550.108999999997</v>
      </c>
      <c r="M16" s="219"/>
      <c r="N16" s="219">
        <v>802.78</v>
      </c>
      <c r="O16" s="172">
        <v>117.13</v>
      </c>
      <c r="P16" s="172">
        <f t="shared" ref="P16:P17" si="1">N16*O16</f>
        <v>94029.621399999989</v>
      </c>
      <c r="R16" s="219"/>
      <c r="S16" s="219"/>
    </row>
    <row r="17" spans="1:21" ht="16.5" customHeight="1">
      <c r="B17" s="212"/>
      <c r="C17" s="219"/>
      <c r="D17" s="219"/>
      <c r="H17" s="219" t="s">
        <v>67</v>
      </c>
      <c r="I17" s="219">
        <v>134.72999999999999</v>
      </c>
      <c r="J17" s="172">
        <v>34.92</v>
      </c>
      <c r="K17" s="172">
        <f t="shared" si="0"/>
        <v>4704.7716</v>
      </c>
      <c r="M17" s="219"/>
      <c r="N17" s="219">
        <v>134.72999999999999</v>
      </c>
      <c r="O17" s="172">
        <v>36.67</v>
      </c>
      <c r="P17" s="172">
        <f t="shared" si="1"/>
        <v>4940.5491000000002</v>
      </c>
      <c r="R17" s="219"/>
      <c r="S17" s="219"/>
    </row>
    <row r="18" spans="1:21" ht="15" thickBot="1">
      <c r="A18" s="150"/>
      <c r="B18" s="128"/>
      <c r="C18" s="220"/>
      <c r="D18" s="220"/>
      <c r="E18" s="221"/>
      <c r="F18" s="221"/>
      <c r="H18" s="220"/>
      <c r="I18" s="220"/>
      <c r="J18" s="221"/>
      <c r="K18" s="221"/>
      <c r="M18" s="220"/>
      <c r="N18" s="220"/>
      <c r="O18" s="221"/>
      <c r="P18" s="221"/>
      <c r="R18" s="220"/>
      <c r="S18" s="220"/>
      <c r="T18" s="221"/>
      <c r="U18" s="221"/>
    </row>
    <row r="19" spans="1:21" ht="15" thickBot="1">
      <c r="A19" s="203" t="s">
        <v>169</v>
      </c>
      <c r="F19" s="222">
        <f>SUM(F15:F18)</f>
        <v>0</v>
      </c>
      <c r="K19" s="222">
        <f>SUM(K15:K18)</f>
        <v>102041.84659999999</v>
      </c>
      <c r="P19" s="222">
        <f>SUM(P15:P18)</f>
        <v>107150.4987</v>
      </c>
      <c r="U19" s="222">
        <f>SUM(U15:U18)</f>
        <v>742987.35</v>
      </c>
    </row>
  </sheetData>
  <mergeCells count="9">
    <mergeCell ref="B8:F8"/>
    <mergeCell ref="B9:F9"/>
    <mergeCell ref="H1:K1"/>
    <mergeCell ref="M1:P1"/>
    <mergeCell ref="R1:U1"/>
    <mergeCell ref="B4:F4"/>
    <mergeCell ref="B5:F5"/>
    <mergeCell ref="B6:F6"/>
    <mergeCell ref="B7:F7"/>
  </mergeCells>
  <pageMargins left="0.7" right="0.7" top="0.75" bottom="0.75" header="0.3" footer="0.3"/>
  <pageSetup paperSize="9" scale="83" fitToHeight="0"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B4038-EEA0-4CE0-8E0C-4ADE07510267}">
  <dimension ref="A1:R44"/>
  <sheetViews>
    <sheetView topLeftCell="A34" workbookViewId="0">
      <selection activeCell="E36" sqref="E36:E41"/>
    </sheetView>
  </sheetViews>
  <sheetFormatPr defaultColWidth="9.109375" defaultRowHeight="14.4"/>
  <cols>
    <col min="1" max="1" width="9.109375" style="183"/>
    <col min="2" max="2" width="35.6640625" style="30" customWidth="1"/>
    <col min="3" max="3" width="9.109375" style="204"/>
    <col min="4" max="4" width="9.109375" style="224"/>
    <col min="5" max="5" width="9.109375" style="78"/>
    <col min="6" max="6" width="15" style="78" customWidth="1"/>
    <col min="7" max="7" width="2.44140625" style="78" hidden="1" customWidth="1"/>
    <col min="8" max="8" width="9.109375" style="224" hidden="1" customWidth="1"/>
    <col min="9" max="9" width="9.109375" style="78" hidden="1" customWidth="1"/>
    <col min="10" max="10" width="15" style="78" hidden="1" customWidth="1"/>
    <col min="11" max="11" width="2.109375" style="78" hidden="1" customWidth="1"/>
    <col min="12" max="12" width="9.109375" style="224" hidden="1" customWidth="1"/>
    <col min="13" max="13" width="9.109375" style="78" hidden="1" customWidth="1"/>
    <col min="14" max="14" width="15" style="78" hidden="1" customWidth="1"/>
    <col min="15" max="15" width="2.109375" style="78" hidden="1" customWidth="1"/>
    <col min="16" max="16" width="9.109375" style="224" hidden="1" customWidth="1"/>
    <col min="17" max="17" width="9.109375" style="78" hidden="1" customWidth="1"/>
    <col min="18" max="18" width="15" style="78" hidden="1" customWidth="1"/>
    <col min="19" max="16384" width="9.109375" style="78"/>
  </cols>
  <sheetData>
    <row r="1" spans="1:18" ht="16.2" thickBot="1">
      <c r="A1" s="88" t="s">
        <v>180</v>
      </c>
      <c r="B1" s="139"/>
      <c r="C1" s="180"/>
      <c r="D1" s="223"/>
      <c r="E1" s="140"/>
      <c r="F1" s="140"/>
      <c r="H1" s="434" t="s">
        <v>181</v>
      </c>
      <c r="I1" s="434"/>
      <c r="J1" s="434"/>
      <c r="L1" s="434" t="s">
        <v>182</v>
      </c>
      <c r="M1" s="434"/>
      <c r="N1" s="434"/>
      <c r="P1" s="434" t="s">
        <v>183</v>
      </c>
      <c r="Q1" s="434"/>
      <c r="R1" s="434"/>
    </row>
    <row r="2" spans="1:18" ht="16.2" thickTop="1">
      <c r="A2" s="141"/>
    </row>
    <row r="3" spans="1:18" ht="15.6">
      <c r="A3" s="141"/>
      <c r="B3" s="142" t="s">
        <v>14</v>
      </c>
    </row>
    <row r="4" spans="1:18" ht="15.6">
      <c r="A4" s="141"/>
      <c r="B4" s="142"/>
    </row>
    <row r="5" spans="1:18" ht="27" customHeight="1">
      <c r="A5" s="141"/>
      <c r="B5" s="435" t="s">
        <v>184</v>
      </c>
      <c r="C5" s="435"/>
      <c r="D5" s="435"/>
      <c r="E5" s="435"/>
      <c r="F5" s="435"/>
      <c r="H5" s="78"/>
      <c r="L5" s="78"/>
      <c r="P5" s="78"/>
    </row>
    <row r="6" spans="1:18" ht="15.6">
      <c r="A6" s="141"/>
      <c r="B6" s="423" t="s">
        <v>185</v>
      </c>
      <c r="C6" s="423"/>
      <c r="D6" s="423"/>
      <c r="E6" s="423"/>
      <c r="F6" s="423"/>
      <c r="H6" s="78"/>
      <c r="L6" s="78"/>
      <c r="P6" s="78"/>
    </row>
    <row r="7" spans="1:18" ht="15.6">
      <c r="A7" s="141"/>
      <c r="B7" s="202"/>
      <c r="C7" s="202"/>
      <c r="D7" s="225"/>
      <c r="E7" s="202"/>
      <c r="F7" s="202"/>
      <c r="H7" s="225"/>
      <c r="I7" s="202"/>
      <c r="J7" s="202"/>
      <c r="L7" s="225"/>
      <c r="M7" s="202"/>
      <c r="N7" s="202"/>
      <c r="P7" s="225"/>
      <c r="Q7" s="202"/>
      <c r="R7" s="202"/>
    </row>
    <row r="8" spans="1:18" ht="15.6">
      <c r="A8" s="141"/>
      <c r="B8" s="183" t="s">
        <v>186</v>
      </c>
      <c r="C8" s="202"/>
      <c r="D8" s="225"/>
      <c r="E8" s="202"/>
      <c r="F8" s="202"/>
      <c r="H8" s="225"/>
      <c r="I8" s="202"/>
      <c r="J8" s="202"/>
      <c r="L8" s="225"/>
      <c r="M8" s="202"/>
      <c r="N8" s="202"/>
      <c r="P8" s="225"/>
      <c r="Q8" s="202"/>
      <c r="R8" s="202"/>
    </row>
    <row r="9" spans="1:18" ht="13.8">
      <c r="A9" s="226" t="s">
        <v>187</v>
      </c>
      <c r="B9" s="423" t="s">
        <v>188</v>
      </c>
      <c r="C9" s="423"/>
      <c r="D9" s="423"/>
      <c r="E9" s="423"/>
      <c r="F9" s="423"/>
      <c r="H9" s="78"/>
      <c r="L9" s="78"/>
      <c r="P9" s="78"/>
    </row>
    <row r="10" spans="1:18" ht="27" customHeight="1">
      <c r="A10" s="226" t="s">
        <v>187</v>
      </c>
      <c r="B10" s="423" t="s">
        <v>189</v>
      </c>
      <c r="C10" s="423"/>
      <c r="D10" s="423"/>
      <c r="E10" s="423"/>
      <c r="F10" s="423"/>
      <c r="H10" s="78"/>
      <c r="L10" s="78"/>
      <c r="P10" s="78"/>
    </row>
    <row r="11" spans="1:18" ht="13.8">
      <c r="A11" s="226" t="s">
        <v>187</v>
      </c>
      <c r="B11" s="423" t="s">
        <v>190</v>
      </c>
      <c r="C11" s="423"/>
      <c r="D11" s="423"/>
      <c r="E11" s="423"/>
      <c r="F11" s="423"/>
      <c r="H11" s="78"/>
      <c r="L11" s="78"/>
      <c r="P11" s="78"/>
    </row>
    <row r="12" spans="1:18" ht="13.8">
      <c r="A12" s="226" t="s">
        <v>187</v>
      </c>
      <c r="B12" s="423" t="s">
        <v>191</v>
      </c>
      <c r="C12" s="423"/>
      <c r="D12" s="423"/>
      <c r="E12" s="423"/>
      <c r="F12" s="423"/>
      <c r="H12" s="78"/>
      <c r="L12" s="78"/>
      <c r="P12" s="78"/>
    </row>
    <row r="13" spans="1:18" ht="13.8">
      <c r="A13" s="226" t="s">
        <v>187</v>
      </c>
      <c r="B13" s="423" t="s">
        <v>192</v>
      </c>
      <c r="C13" s="423"/>
      <c r="D13" s="423"/>
      <c r="E13" s="423"/>
      <c r="F13" s="423"/>
      <c r="H13" s="78"/>
      <c r="L13" s="78"/>
      <c r="P13" s="78"/>
    </row>
    <row r="14" spans="1:18" ht="13.8">
      <c r="A14" s="226" t="s">
        <v>187</v>
      </c>
      <c r="B14" s="423" t="s">
        <v>193</v>
      </c>
      <c r="C14" s="423"/>
      <c r="D14" s="423"/>
      <c r="E14" s="423"/>
      <c r="F14" s="423"/>
      <c r="H14" s="78"/>
      <c r="L14" s="78"/>
      <c r="P14" s="78"/>
    </row>
    <row r="15" spans="1:18" ht="25.5" customHeight="1">
      <c r="A15" s="226" t="s">
        <v>187</v>
      </c>
      <c r="B15" s="423" t="s">
        <v>194</v>
      </c>
      <c r="C15" s="423"/>
      <c r="D15" s="423"/>
      <c r="E15" s="423"/>
      <c r="F15" s="423"/>
      <c r="H15" s="78"/>
      <c r="L15" s="78"/>
      <c r="P15" s="78"/>
    </row>
    <row r="16" spans="1:18">
      <c r="A16" s="226" t="s">
        <v>187</v>
      </c>
      <c r="B16" s="436" t="s">
        <v>195</v>
      </c>
      <c r="C16" s="436"/>
      <c r="D16" s="436"/>
      <c r="E16" s="436"/>
      <c r="F16" s="436"/>
      <c r="H16" s="78"/>
      <c r="L16" s="78"/>
      <c r="P16" s="78"/>
    </row>
    <row r="17" spans="1:18" ht="15.6">
      <c r="A17" s="141"/>
      <c r="B17" s="202"/>
      <c r="C17" s="202"/>
      <c r="D17" s="225"/>
      <c r="E17" s="202"/>
      <c r="F17" s="202"/>
      <c r="H17" s="225"/>
      <c r="I17" s="202"/>
      <c r="J17" s="202"/>
      <c r="L17" s="225"/>
      <c r="M17" s="202"/>
      <c r="N17" s="202"/>
      <c r="P17" s="225"/>
      <c r="Q17" s="202"/>
      <c r="R17" s="202"/>
    </row>
    <row r="18" spans="1:18">
      <c r="A18" s="22" t="s">
        <v>8</v>
      </c>
      <c r="B18" s="23" t="s">
        <v>9</v>
      </c>
      <c r="C18" s="83" t="s">
        <v>10</v>
      </c>
      <c r="D18" s="227" t="s">
        <v>11</v>
      </c>
      <c r="E18" s="25" t="s">
        <v>12</v>
      </c>
      <c r="F18" s="24" t="s">
        <v>13</v>
      </c>
      <c r="H18" s="227" t="s">
        <v>11</v>
      </c>
      <c r="I18" s="25" t="s">
        <v>12</v>
      </c>
      <c r="J18" s="24" t="s">
        <v>13</v>
      </c>
      <c r="L18" s="227" t="s">
        <v>11</v>
      </c>
      <c r="M18" s="25" t="s">
        <v>12</v>
      </c>
      <c r="N18" s="24" t="s">
        <v>13</v>
      </c>
      <c r="P18" s="227" t="s">
        <v>11</v>
      </c>
      <c r="Q18" s="25" t="s">
        <v>12</v>
      </c>
      <c r="R18" s="24" t="s">
        <v>13</v>
      </c>
    </row>
    <row r="19" spans="1:18">
      <c r="C19" s="76"/>
      <c r="D19" s="41"/>
      <c r="H19" s="41"/>
      <c r="L19" s="41"/>
      <c r="P19" s="41"/>
    </row>
    <row r="20" spans="1:18" ht="110.4">
      <c r="A20" s="204" t="s">
        <v>0</v>
      </c>
      <c r="B20" s="228" t="s">
        <v>213</v>
      </c>
      <c r="C20" s="76"/>
      <c r="D20" s="41"/>
      <c r="H20" s="41"/>
      <c r="L20" s="41"/>
      <c r="P20" s="41"/>
    </row>
    <row r="21" spans="1:18">
      <c r="A21" s="204"/>
      <c r="C21" s="76" t="s">
        <v>1</v>
      </c>
      <c r="D21" s="41">
        <v>7.3</v>
      </c>
      <c r="E21" s="448"/>
      <c r="F21" s="172">
        <f>D21*E21</f>
        <v>0</v>
      </c>
      <c r="H21" s="41">
        <v>44.94</v>
      </c>
      <c r="I21" s="229">
        <v>175</v>
      </c>
      <c r="J21" s="172">
        <f>H21*I21</f>
        <v>7864.5</v>
      </c>
      <c r="L21" s="41">
        <v>44.94</v>
      </c>
      <c r="M21" s="229">
        <v>310</v>
      </c>
      <c r="N21" s="172">
        <f>L21*M21</f>
        <v>13931.4</v>
      </c>
      <c r="P21" s="41">
        <v>38.74</v>
      </c>
      <c r="Q21" s="229">
        <v>450</v>
      </c>
      <c r="R21" s="172">
        <f>P21*Q21</f>
        <v>17433</v>
      </c>
    </row>
    <row r="22" spans="1:18" ht="124.2">
      <c r="A22" s="204" t="s">
        <v>6</v>
      </c>
      <c r="B22" s="228" t="s">
        <v>212</v>
      </c>
      <c r="C22" s="76"/>
      <c r="D22" s="41"/>
      <c r="E22" s="229"/>
      <c r="F22" s="172"/>
      <c r="H22" s="41"/>
      <c r="I22" s="229"/>
      <c r="J22" s="172"/>
      <c r="L22" s="41"/>
      <c r="M22" s="229"/>
      <c r="N22" s="172"/>
      <c r="P22" s="41"/>
      <c r="Q22" s="229"/>
      <c r="R22" s="172"/>
    </row>
    <row r="23" spans="1:18">
      <c r="C23" s="76" t="s">
        <v>1</v>
      </c>
      <c r="D23" s="41">
        <v>31.7</v>
      </c>
      <c r="E23" s="448"/>
      <c r="F23" s="172">
        <f t="shared" ref="F23:F26" si="0">D23*E23</f>
        <v>0</v>
      </c>
      <c r="H23" s="41">
        <v>42.93</v>
      </c>
      <c r="I23" s="229">
        <v>175</v>
      </c>
      <c r="J23" s="172">
        <f t="shared" ref="J23" si="1">H23*I23</f>
        <v>7512.75</v>
      </c>
      <c r="L23" s="41">
        <v>42.93</v>
      </c>
      <c r="M23" s="229">
        <v>305</v>
      </c>
      <c r="N23" s="172">
        <f t="shared" ref="N23" si="2">L23*M23</f>
        <v>13093.65</v>
      </c>
      <c r="P23" s="41">
        <v>38.22</v>
      </c>
      <c r="Q23" s="229">
        <v>450</v>
      </c>
      <c r="R23" s="172">
        <f t="shared" ref="R23" si="3">P23*Q23</f>
        <v>17199</v>
      </c>
    </row>
    <row r="24" spans="1:18">
      <c r="C24" s="76"/>
      <c r="D24" s="41"/>
      <c r="E24" s="229"/>
      <c r="F24" s="172"/>
      <c r="H24" s="41"/>
      <c r="I24" s="229"/>
      <c r="J24" s="172"/>
      <c r="L24" s="41"/>
      <c r="M24" s="229"/>
      <c r="N24" s="172"/>
      <c r="P24" s="41"/>
      <c r="Q24" s="229"/>
      <c r="R24" s="172"/>
    </row>
    <row r="25" spans="1:18" ht="110.4">
      <c r="A25" s="204" t="s">
        <v>2</v>
      </c>
      <c r="B25" s="228" t="s">
        <v>211</v>
      </c>
      <c r="C25" s="76"/>
      <c r="D25" s="41"/>
      <c r="E25" s="229"/>
      <c r="F25" s="172"/>
      <c r="H25" s="41"/>
      <c r="I25" s="229"/>
      <c r="J25" s="172"/>
      <c r="L25" s="41"/>
      <c r="M25" s="229"/>
      <c r="N25" s="172"/>
      <c r="P25" s="41"/>
      <c r="Q25" s="229"/>
      <c r="R25" s="172"/>
    </row>
    <row r="26" spans="1:18">
      <c r="C26" s="76" t="s">
        <v>1</v>
      </c>
      <c r="D26" s="41">
        <v>63.3</v>
      </c>
      <c r="E26" s="448"/>
      <c r="F26" s="172">
        <f t="shared" si="0"/>
        <v>0</v>
      </c>
      <c r="H26" s="41">
        <v>62.85</v>
      </c>
      <c r="I26" s="229">
        <v>235</v>
      </c>
      <c r="J26" s="172">
        <f t="shared" ref="J26" si="4">H26*I26</f>
        <v>14769.75</v>
      </c>
      <c r="L26" s="41">
        <v>62.85</v>
      </c>
      <c r="M26" s="229">
        <v>303</v>
      </c>
      <c r="N26" s="172">
        <f t="shared" ref="N26" si="5">L26*M26</f>
        <v>19043.55</v>
      </c>
      <c r="P26" s="41">
        <v>46.28</v>
      </c>
      <c r="Q26" s="229">
        <v>450</v>
      </c>
      <c r="R26" s="172">
        <f t="shared" ref="R26" si="6">P26*Q26</f>
        <v>20826</v>
      </c>
    </row>
    <row r="27" spans="1:18">
      <c r="C27" s="76"/>
      <c r="D27" s="41"/>
      <c r="E27" s="229"/>
      <c r="F27" s="172"/>
      <c r="H27" s="41"/>
      <c r="I27" s="229"/>
      <c r="J27" s="172"/>
      <c r="L27" s="41"/>
      <c r="M27" s="229"/>
      <c r="N27" s="172"/>
      <c r="P27" s="41"/>
      <c r="Q27" s="229"/>
      <c r="R27" s="172"/>
    </row>
    <row r="28" spans="1:18" ht="110.4">
      <c r="A28" s="204" t="s">
        <v>199</v>
      </c>
      <c r="B28" s="228" t="s">
        <v>210</v>
      </c>
      <c r="C28" s="76"/>
      <c r="D28" s="41"/>
      <c r="E28" s="229"/>
      <c r="F28" s="172"/>
      <c r="H28" s="41"/>
      <c r="I28" s="229"/>
      <c r="J28" s="172"/>
      <c r="L28" s="41"/>
      <c r="M28" s="229"/>
      <c r="N28" s="172"/>
      <c r="P28" s="41"/>
      <c r="Q28" s="229"/>
      <c r="R28" s="172"/>
    </row>
    <row r="29" spans="1:18">
      <c r="C29" s="76" t="s">
        <v>1</v>
      </c>
      <c r="D29" s="41">
        <v>18.8</v>
      </c>
      <c r="E29" s="448"/>
      <c r="F29" s="172">
        <f t="shared" ref="F29" si="7">D29*E29</f>
        <v>0</v>
      </c>
      <c r="H29" s="41">
        <v>62.85</v>
      </c>
      <c r="I29" s="229">
        <v>235</v>
      </c>
      <c r="J29" s="172">
        <f t="shared" ref="J29" si="8">H29*I29</f>
        <v>14769.75</v>
      </c>
      <c r="L29" s="41">
        <v>62.85</v>
      </c>
      <c r="M29" s="229">
        <v>303</v>
      </c>
      <c r="N29" s="172">
        <f t="shared" ref="N29" si="9">L29*M29</f>
        <v>19043.55</v>
      </c>
      <c r="P29" s="41">
        <v>46.28</v>
      </c>
      <c r="Q29" s="229">
        <v>450</v>
      </c>
      <c r="R29" s="172">
        <f t="shared" ref="R29" si="10">P29*Q29</f>
        <v>20826</v>
      </c>
    </row>
    <row r="30" spans="1:18">
      <c r="C30" s="76"/>
      <c r="D30" s="41"/>
      <c r="E30" s="229"/>
      <c r="F30" s="172"/>
      <c r="H30" s="41"/>
      <c r="I30" s="229"/>
      <c r="J30" s="172"/>
      <c r="L30" s="41"/>
      <c r="M30" s="229"/>
      <c r="N30" s="172"/>
      <c r="P30" s="41"/>
      <c r="Q30" s="229"/>
      <c r="R30" s="172"/>
    </row>
    <row r="31" spans="1:18" ht="179.4">
      <c r="A31" s="204" t="s">
        <v>200</v>
      </c>
      <c r="B31" s="228" t="s">
        <v>205</v>
      </c>
      <c r="C31" s="76"/>
      <c r="D31" s="41"/>
      <c r="E31" s="229"/>
      <c r="F31" s="172"/>
      <c r="H31" s="41"/>
      <c r="I31" s="229"/>
      <c r="J31" s="172"/>
      <c r="L31" s="41"/>
      <c r="M31" s="229"/>
      <c r="N31" s="172"/>
      <c r="P31" s="41"/>
      <c r="Q31" s="229"/>
      <c r="R31" s="172"/>
    </row>
    <row r="32" spans="1:18">
      <c r="B32" s="30" t="s">
        <v>202</v>
      </c>
      <c r="C32" s="76" t="s">
        <v>1</v>
      </c>
      <c r="D32" s="41">
        <v>24</v>
      </c>
      <c r="E32" s="448"/>
      <c r="F32" s="172">
        <f t="shared" ref="F32" si="11">D32*E32</f>
        <v>0</v>
      </c>
      <c r="H32" s="41">
        <v>62.85</v>
      </c>
      <c r="I32" s="229">
        <v>235</v>
      </c>
      <c r="J32" s="172">
        <f t="shared" ref="J32" si="12">H32*I32</f>
        <v>14769.75</v>
      </c>
      <c r="L32" s="41">
        <v>62.85</v>
      </c>
      <c r="M32" s="229">
        <v>303</v>
      </c>
      <c r="N32" s="172">
        <f t="shared" ref="N32" si="13">L32*M32</f>
        <v>19043.55</v>
      </c>
      <c r="P32" s="41">
        <v>46.28</v>
      </c>
      <c r="Q32" s="229">
        <v>450</v>
      </c>
      <c r="R32" s="172">
        <f t="shared" ref="R32" si="14">P32*Q32</f>
        <v>20826</v>
      </c>
    </row>
    <row r="33" spans="1:18">
      <c r="B33" s="30" t="s">
        <v>203</v>
      </c>
      <c r="C33" s="76" t="s">
        <v>1</v>
      </c>
      <c r="D33" s="41">
        <v>26</v>
      </c>
      <c r="E33" s="448"/>
      <c r="F33" s="172">
        <f t="shared" ref="F33" si="15">D33*E33</f>
        <v>0</v>
      </c>
      <c r="H33" s="41">
        <v>62.85</v>
      </c>
      <c r="I33" s="229">
        <v>235</v>
      </c>
      <c r="J33" s="172">
        <f t="shared" ref="J33" si="16">H33*I33</f>
        <v>14769.75</v>
      </c>
      <c r="L33" s="41">
        <v>62.85</v>
      </c>
      <c r="M33" s="229">
        <v>303</v>
      </c>
      <c r="N33" s="172">
        <f t="shared" ref="N33" si="17">L33*M33</f>
        <v>19043.55</v>
      </c>
      <c r="P33" s="41">
        <v>46.28</v>
      </c>
      <c r="Q33" s="229">
        <v>450</v>
      </c>
      <c r="R33" s="172">
        <f t="shared" ref="R33" si="18">P33*Q33</f>
        <v>20826</v>
      </c>
    </row>
    <row r="34" spans="1:18">
      <c r="C34" s="76"/>
      <c r="D34" s="41"/>
      <c r="E34" s="229"/>
      <c r="F34" s="172"/>
      <c r="H34" s="41"/>
      <c r="I34" s="229"/>
      <c r="J34" s="172"/>
      <c r="L34" s="41"/>
      <c r="M34" s="229"/>
      <c r="N34" s="172"/>
      <c r="P34" s="41"/>
      <c r="Q34" s="229"/>
      <c r="R34" s="172"/>
    </row>
    <row r="35" spans="1:18" ht="179.4">
      <c r="A35" s="204" t="s">
        <v>201</v>
      </c>
      <c r="B35" s="228" t="s">
        <v>204</v>
      </c>
      <c r="C35" s="76"/>
      <c r="D35" s="41"/>
      <c r="E35" s="229"/>
      <c r="F35" s="172"/>
      <c r="H35" s="41"/>
      <c r="I35" s="229"/>
      <c r="J35" s="172"/>
      <c r="L35" s="41"/>
      <c r="M35" s="229"/>
      <c r="N35" s="172"/>
      <c r="P35" s="41"/>
      <c r="Q35" s="229"/>
      <c r="R35" s="172"/>
    </row>
    <row r="36" spans="1:18">
      <c r="B36" s="30" t="s">
        <v>206</v>
      </c>
      <c r="C36" s="76" t="s">
        <v>1</v>
      </c>
      <c r="D36" s="41">
        <v>72</v>
      </c>
      <c r="E36" s="448"/>
      <c r="F36" s="172">
        <f t="shared" ref="F36" si="19">D36*E36</f>
        <v>0</v>
      </c>
      <c r="H36" s="41">
        <v>62.85</v>
      </c>
      <c r="I36" s="229">
        <v>235</v>
      </c>
      <c r="J36" s="172">
        <f t="shared" ref="J36" si="20">H36*I36</f>
        <v>14769.75</v>
      </c>
      <c r="L36" s="41">
        <v>62.85</v>
      </c>
      <c r="M36" s="229">
        <v>303</v>
      </c>
      <c r="N36" s="172">
        <f t="shared" ref="N36" si="21">L36*M36</f>
        <v>19043.55</v>
      </c>
      <c r="P36" s="41">
        <v>46.28</v>
      </c>
      <c r="Q36" s="229">
        <v>450</v>
      </c>
      <c r="R36" s="172">
        <f t="shared" ref="R36" si="22">P36*Q36</f>
        <v>20826</v>
      </c>
    </row>
    <row r="37" spans="1:18">
      <c r="C37" s="76"/>
      <c r="D37" s="41"/>
      <c r="E37" s="446"/>
      <c r="F37" s="172"/>
      <c r="H37" s="41"/>
      <c r="J37" s="172"/>
      <c r="L37" s="41"/>
      <c r="N37" s="172"/>
      <c r="P37" s="41"/>
      <c r="R37" s="172"/>
    </row>
    <row r="38" spans="1:18" ht="27.6">
      <c r="A38" s="204" t="s">
        <v>207</v>
      </c>
      <c r="B38" s="30" t="s">
        <v>216</v>
      </c>
      <c r="C38" s="76" t="s">
        <v>1</v>
      </c>
      <c r="D38" s="41">
        <v>68</v>
      </c>
      <c r="E38" s="448"/>
      <c r="F38" s="172">
        <f t="shared" ref="F38:F40" si="23">D38*E38</f>
        <v>0</v>
      </c>
      <c r="H38" s="41">
        <v>75.17</v>
      </c>
      <c r="I38" s="229">
        <v>168</v>
      </c>
      <c r="J38" s="172">
        <f t="shared" ref="J38:J40" si="24">H38*I38</f>
        <v>12628.56</v>
      </c>
      <c r="L38" s="41">
        <v>75.17</v>
      </c>
      <c r="M38" s="229">
        <v>160</v>
      </c>
      <c r="N38" s="172">
        <f t="shared" ref="N38:N40" si="25">L38*M38</f>
        <v>12027.2</v>
      </c>
      <c r="P38" s="41"/>
      <c r="Q38" s="229">
        <v>450</v>
      </c>
      <c r="R38" s="172">
        <f t="shared" ref="R38:R40" si="26">P38*Q38</f>
        <v>0</v>
      </c>
    </row>
    <row r="39" spans="1:18" ht="27.6">
      <c r="A39" s="204" t="s">
        <v>208</v>
      </c>
      <c r="B39" s="30" t="s">
        <v>196</v>
      </c>
      <c r="C39" s="76" t="s">
        <v>4</v>
      </c>
      <c r="D39" s="41">
        <v>5</v>
      </c>
      <c r="E39" s="448"/>
      <c r="F39" s="172">
        <f t="shared" si="23"/>
        <v>0</v>
      </c>
      <c r="H39" s="41">
        <v>7</v>
      </c>
      <c r="I39" s="229">
        <v>525</v>
      </c>
      <c r="J39" s="172">
        <f t="shared" si="24"/>
        <v>3675</v>
      </c>
      <c r="L39" s="41">
        <v>7</v>
      </c>
      <c r="M39" s="229">
        <v>500</v>
      </c>
      <c r="N39" s="172">
        <f t="shared" si="25"/>
        <v>3500</v>
      </c>
      <c r="P39" s="41"/>
      <c r="Q39" s="229">
        <v>450</v>
      </c>
      <c r="R39" s="172">
        <f t="shared" si="26"/>
        <v>0</v>
      </c>
    </row>
    <row r="40" spans="1:18" ht="27.6">
      <c r="A40" s="204" t="s">
        <v>209</v>
      </c>
      <c r="B40" s="30" t="s">
        <v>197</v>
      </c>
      <c r="C40" s="76" t="s">
        <v>1</v>
      </c>
      <c r="D40" s="41">
        <v>6</v>
      </c>
      <c r="E40" s="448"/>
      <c r="F40" s="172">
        <f t="shared" si="23"/>
        <v>0</v>
      </c>
      <c r="H40" s="41"/>
      <c r="I40" s="229"/>
      <c r="J40" s="172">
        <f t="shared" si="24"/>
        <v>0</v>
      </c>
      <c r="L40" s="41"/>
      <c r="M40" s="229"/>
      <c r="N40" s="172">
        <f t="shared" si="25"/>
        <v>0</v>
      </c>
      <c r="P40" s="41"/>
      <c r="Q40" s="229">
        <v>450</v>
      </c>
      <c r="R40" s="172">
        <f t="shared" si="26"/>
        <v>0</v>
      </c>
    </row>
    <row r="41" spans="1:18" ht="55.2">
      <c r="A41" s="204" t="s">
        <v>214</v>
      </c>
      <c r="B41" s="30" t="s">
        <v>215</v>
      </c>
      <c r="C41" s="76" t="s">
        <v>1</v>
      </c>
      <c r="D41" s="41">
        <v>68</v>
      </c>
      <c r="E41" s="448"/>
      <c r="F41" s="172">
        <f t="shared" ref="F41" si="27">D41*E41</f>
        <v>0</v>
      </c>
      <c r="H41" s="41"/>
      <c r="I41" s="229"/>
      <c r="J41" s="172">
        <f t="shared" ref="J41" si="28">H41*I41</f>
        <v>0</v>
      </c>
      <c r="L41" s="41"/>
      <c r="M41" s="229"/>
      <c r="N41" s="172">
        <f t="shared" ref="N41" si="29">L41*M41</f>
        <v>0</v>
      </c>
      <c r="P41" s="41"/>
      <c r="Q41" s="229">
        <v>450</v>
      </c>
      <c r="R41" s="172">
        <f t="shared" ref="R41" si="30">P41*Q41</f>
        <v>0</v>
      </c>
    </row>
    <row r="42" spans="1:18">
      <c r="B42" s="27"/>
      <c r="F42" s="172"/>
      <c r="J42" s="172"/>
      <c r="N42" s="172"/>
      <c r="R42" s="172"/>
    </row>
    <row r="43" spans="1:18" ht="15" thickBot="1">
      <c r="A43" s="150"/>
      <c r="B43" s="128"/>
      <c r="C43" s="127"/>
      <c r="D43" s="230"/>
      <c r="E43" s="152"/>
      <c r="F43" s="221"/>
      <c r="H43" s="230"/>
      <c r="I43" s="152"/>
      <c r="J43" s="221"/>
      <c r="L43" s="230"/>
      <c r="M43" s="152"/>
      <c r="N43" s="221"/>
      <c r="P43" s="230"/>
      <c r="Q43" s="152"/>
      <c r="R43" s="221"/>
    </row>
    <row r="44" spans="1:18" ht="15" thickBot="1">
      <c r="A44" s="203" t="s">
        <v>198</v>
      </c>
      <c r="F44" s="222">
        <f>SUM(F21:F43)</f>
        <v>0</v>
      </c>
      <c r="J44" s="222">
        <f>SUM(J20:J39)</f>
        <v>105529.56</v>
      </c>
      <c r="N44" s="222">
        <f>SUM(N20:N39)</f>
        <v>137770</v>
      </c>
      <c r="R44" s="222">
        <f>SUM(R20:R39)</f>
        <v>138762</v>
      </c>
    </row>
  </sheetData>
  <mergeCells count="13">
    <mergeCell ref="B16:F16"/>
    <mergeCell ref="B10:F10"/>
    <mergeCell ref="B11:F11"/>
    <mergeCell ref="B12:F12"/>
    <mergeCell ref="B13:F13"/>
    <mergeCell ref="B14:F14"/>
    <mergeCell ref="B15:F15"/>
    <mergeCell ref="B9:F9"/>
    <mergeCell ref="H1:J1"/>
    <mergeCell ref="L1:N1"/>
    <mergeCell ref="P1:R1"/>
    <mergeCell ref="B5:F5"/>
    <mergeCell ref="B6:F6"/>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EE616-1D9D-4CE4-BA5A-E61CD8427111}">
  <sheetPr>
    <pageSetUpPr fitToPage="1"/>
  </sheetPr>
  <dimension ref="A1:F22"/>
  <sheetViews>
    <sheetView topLeftCell="A10" workbookViewId="0">
      <selection activeCell="E10" sqref="E10:E14"/>
    </sheetView>
  </sheetViews>
  <sheetFormatPr defaultColWidth="9.109375" defaultRowHeight="14.4"/>
  <cols>
    <col min="1" max="1" width="9.109375" style="183"/>
    <col min="2" max="2" width="35.6640625" style="30" customWidth="1"/>
    <col min="3" max="3" width="9.109375" style="204"/>
    <col min="4" max="4" width="9.109375" style="70"/>
    <col min="5" max="5" width="9.109375" style="78"/>
    <col min="6" max="6" width="15.33203125" style="78" customWidth="1"/>
    <col min="7" max="16384" width="9.109375" style="78"/>
  </cols>
  <sheetData>
    <row r="1" spans="1:6" ht="16.2" thickBot="1">
      <c r="A1" s="88" t="s">
        <v>217</v>
      </c>
      <c r="B1" s="139"/>
      <c r="C1" s="180"/>
      <c r="D1" s="107"/>
      <c r="E1" s="140"/>
      <c r="F1" s="140"/>
    </row>
    <row r="2" spans="1:6" ht="16.2" thickTop="1">
      <c r="A2" s="141"/>
    </row>
    <row r="3" spans="1:6" ht="15.6">
      <c r="A3" s="141"/>
      <c r="B3" s="142" t="s">
        <v>14</v>
      </c>
    </row>
    <row r="4" spans="1:6" ht="15.6">
      <c r="A4" s="141"/>
      <c r="B4" s="142"/>
    </row>
    <row r="5" spans="1:6" ht="132" customHeight="1">
      <c r="A5" s="141"/>
      <c r="B5" s="437" t="s">
        <v>218</v>
      </c>
      <c r="C5" s="437"/>
      <c r="D5" s="437"/>
      <c r="E5" s="437"/>
      <c r="F5" s="437"/>
    </row>
    <row r="6" spans="1:6" ht="15.6">
      <c r="A6" s="141"/>
    </row>
    <row r="7" spans="1:6" ht="13.8">
      <c r="A7" s="22" t="s">
        <v>8</v>
      </c>
      <c r="B7" s="23" t="s">
        <v>9</v>
      </c>
      <c r="C7" s="2" t="s">
        <v>10</v>
      </c>
      <c r="D7" s="3" t="s">
        <v>11</v>
      </c>
      <c r="E7" s="25" t="s">
        <v>12</v>
      </c>
      <c r="F7" s="24" t="s">
        <v>13</v>
      </c>
    </row>
    <row r="8" spans="1:6">
      <c r="C8" s="181"/>
      <c r="D8" s="181"/>
      <c r="E8" s="229"/>
    </row>
    <row r="9" spans="1:6" ht="96.6">
      <c r="A9" s="204" t="s">
        <v>0</v>
      </c>
      <c r="B9" s="231" t="s">
        <v>219</v>
      </c>
      <c r="C9" s="181"/>
      <c r="D9" s="181"/>
      <c r="E9" s="229"/>
    </row>
    <row r="10" spans="1:6" ht="13.8">
      <c r="B10" s="232" t="s">
        <v>220</v>
      </c>
      <c r="C10" s="204" t="s">
        <v>1</v>
      </c>
      <c r="D10" s="70">
        <v>345</v>
      </c>
      <c r="E10" s="448"/>
      <c r="F10" s="172">
        <f>D10*E10</f>
        <v>0</v>
      </c>
    </row>
    <row r="11" spans="1:6">
      <c r="C11" s="181"/>
      <c r="D11" s="181"/>
      <c r="E11" s="448"/>
      <c r="F11" s="172"/>
    </row>
    <row r="12" spans="1:6" ht="27.6">
      <c r="A12" s="431" t="s">
        <v>6</v>
      </c>
      <c r="B12" s="233" t="s">
        <v>221</v>
      </c>
      <c r="E12" s="448"/>
      <c r="F12" s="172"/>
    </row>
    <row r="13" spans="1:6" ht="41.4">
      <c r="A13" s="431"/>
      <c r="B13" s="233" t="s">
        <v>222</v>
      </c>
      <c r="E13" s="448"/>
      <c r="F13" s="172"/>
    </row>
    <row r="14" spans="1:6" ht="13.8">
      <c r="A14" s="431"/>
      <c r="B14" s="234" t="s">
        <v>220</v>
      </c>
      <c r="C14" s="204" t="s">
        <v>1</v>
      </c>
      <c r="D14" s="70">
        <v>345</v>
      </c>
      <c r="E14" s="448"/>
      <c r="F14" s="172">
        <f t="shared" ref="F14" si="0">D14*E14</f>
        <v>0</v>
      </c>
    </row>
    <row r="15" spans="1:6" ht="13.8">
      <c r="B15" s="234"/>
      <c r="E15" s="229"/>
      <c r="F15" s="172"/>
    </row>
    <row r="16" spans="1:6" ht="13.8">
      <c r="A16" s="188"/>
      <c r="B16" s="235"/>
      <c r="C16" s="185"/>
      <c r="D16" s="67"/>
      <c r="E16" s="229"/>
    </row>
    <row r="17" spans="1:6" ht="13.8">
      <c r="A17" s="188"/>
      <c r="B17" s="235"/>
      <c r="C17" s="185"/>
      <c r="D17" s="67"/>
      <c r="E17" s="229"/>
    </row>
    <row r="18" spans="1:6" ht="13.8">
      <c r="A18" s="188"/>
      <c r="B18" s="235"/>
      <c r="C18" s="185"/>
      <c r="D18" s="67"/>
      <c r="E18" s="229"/>
    </row>
    <row r="19" spans="1:6" ht="13.8">
      <c r="A19" s="188"/>
      <c r="B19" s="235"/>
      <c r="C19" s="185"/>
      <c r="D19" s="67"/>
      <c r="E19" s="229"/>
    </row>
    <row r="20" spans="1:6" ht="13.8">
      <c r="B20" s="27"/>
      <c r="E20" s="229"/>
    </row>
    <row r="21" spans="1:6" ht="15" thickBot="1">
      <c r="A21" s="150"/>
      <c r="B21" s="128"/>
      <c r="C21" s="127"/>
      <c r="D21" s="151"/>
      <c r="E21" s="152"/>
      <c r="F21" s="152"/>
    </row>
    <row r="22" spans="1:6" ht="15" thickBot="1">
      <c r="A22" s="203" t="s">
        <v>223</v>
      </c>
      <c r="F22" s="222">
        <f>SUM(F10:F21)</f>
        <v>0</v>
      </c>
    </row>
  </sheetData>
  <mergeCells count="2">
    <mergeCell ref="B5:F5"/>
    <mergeCell ref="A12:A14"/>
  </mergeCells>
  <pageMargins left="0.7" right="0.7" top="0.75" bottom="0.75" header="0.3" footer="0.3"/>
  <pageSetup paperSize="9" scale="9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2ABED-BFFE-45D3-A886-D16487A2D692}">
  <dimension ref="A1:F39"/>
  <sheetViews>
    <sheetView workbookViewId="0">
      <selection activeCell="D23" sqref="D23"/>
    </sheetView>
  </sheetViews>
  <sheetFormatPr defaultColWidth="9.109375" defaultRowHeight="14.4"/>
  <cols>
    <col min="1" max="1" width="9.109375" style="26"/>
    <col min="2" max="2" width="35.6640625" style="16" customWidth="1"/>
    <col min="3" max="3" width="9.109375" style="9"/>
    <col min="4" max="4" width="9.109375" style="10"/>
    <col min="5" max="5" width="16.88671875" style="15" hidden="1" customWidth="1"/>
    <col min="6" max="6" width="15.6640625" style="15" customWidth="1"/>
    <col min="7" max="7" width="11.88671875" style="15" customWidth="1"/>
    <col min="8" max="16384" width="9.109375" style="15"/>
  </cols>
  <sheetData>
    <row r="1" spans="1:6" s="18" customFormat="1" ht="24.9" customHeight="1" thickBot="1">
      <c r="A1" s="422" t="s">
        <v>528</v>
      </c>
      <c r="B1" s="422"/>
      <c r="C1" s="422"/>
      <c r="D1" s="422"/>
      <c r="E1" s="422"/>
      <c r="F1" s="422"/>
    </row>
    <row r="2" spans="1:6" ht="15.6">
      <c r="A2" s="35"/>
      <c r="B2" s="36"/>
      <c r="C2" s="37"/>
      <c r="D2" s="38"/>
      <c r="E2" s="39" t="s">
        <v>102</v>
      </c>
      <c r="F2" s="39"/>
    </row>
    <row r="3" spans="1:6" ht="20.100000000000001" hidden="1" customHeight="1">
      <c r="A3" s="45" t="s">
        <v>83</v>
      </c>
      <c r="B3" s="46" t="s">
        <v>84</v>
      </c>
      <c r="C3" s="47"/>
      <c r="D3" s="40"/>
      <c r="E3" s="40"/>
      <c r="F3" s="41"/>
    </row>
    <row r="4" spans="1:6" ht="15.6" hidden="1">
      <c r="A4" s="35"/>
      <c r="B4" s="36"/>
      <c r="C4" s="37"/>
      <c r="D4" s="38"/>
      <c r="E4" s="39"/>
      <c r="F4" s="37"/>
    </row>
    <row r="5" spans="1:6" ht="20.100000000000001" customHeight="1">
      <c r="A5" s="45" t="s">
        <v>481</v>
      </c>
      <c r="B5" s="46" t="s">
        <v>241</v>
      </c>
      <c r="C5" s="47"/>
      <c r="D5" s="40"/>
      <c r="E5" s="40">
        <v>46025.37</v>
      </c>
      <c r="F5" s="40">
        <f>'D.01 PRIPREMNI RADOVI'!F13</f>
        <v>0</v>
      </c>
    </row>
    <row r="6" spans="1:6" s="33" customFormat="1" ht="10.5" customHeight="1">
      <c r="A6" s="45"/>
      <c r="B6" s="46"/>
      <c r="C6" s="47"/>
      <c r="D6" s="40"/>
      <c r="E6" s="39"/>
      <c r="F6" s="41"/>
    </row>
    <row r="7" spans="1:6" ht="20.100000000000001" customHeight="1">
      <c r="A7" s="45" t="s">
        <v>482</v>
      </c>
      <c r="B7" s="46" t="s">
        <v>248</v>
      </c>
      <c r="C7" s="47"/>
      <c r="D7" s="40"/>
      <c r="E7" s="40">
        <v>920397.18</v>
      </c>
      <c r="F7" s="40">
        <f>'D.02 GEODETSKI RADOVI'!F20</f>
        <v>0</v>
      </c>
    </row>
    <row r="8" spans="1:6" ht="9" customHeight="1">
      <c r="A8" s="45"/>
      <c r="B8" s="46"/>
      <c r="C8" s="47"/>
      <c r="D8" s="40"/>
      <c r="E8" s="39"/>
      <c r="F8" s="41"/>
    </row>
    <row r="9" spans="1:6" ht="20.100000000000001" customHeight="1">
      <c r="A9" s="45" t="s">
        <v>483</v>
      </c>
      <c r="B9" s="46" t="s">
        <v>263</v>
      </c>
      <c r="C9" s="47"/>
      <c r="D9" s="40"/>
      <c r="E9" s="40">
        <v>140154.68</v>
      </c>
      <c r="F9" s="40">
        <f>'D.03 GRAĐEVINSKI RADOVI'!F49</f>
        <v>0</v>
      </c>
    </row>
    <row r="10" spans="1:6" ht="10.5" customHeight="1">
      <c r="A10" s="45"/>
      <c r="B10" s="46"/>
      <c r="C10" s="47"/>
      <c r="D10" s="40"/>
      <c r="E10" s="39"/>
      <c r="F10" s="41"/>
    </row>
    <row r="11" spans="1:6" ht="20.100000000000001" hidden="1" customHeight="1">
      <c r="A11" s="45" t="s">
        <v>49</v>
      </c>
      <c r="B11" s="46" t="s">
        <v>41</v>
      </c>
      <c r="C11" s="47"/>
      <c r="D11" s="40"/>
      <c r="E11" s="40"/>
      <c r="F11" s="41"/>
    </row>
    <row r="12" spans="1:6" ht="8.25" hidden="1" customHeight="1">
      <c r="A12" s="45"/>
      <c r="B12" s="46"/>
      <c r="C12" s="47"/>
      <c r="D12" s="40"/>
      <c r="F12" s="41"/>
    </row>
    <row r="13" spans="1:6" ht="20.100000000000001" customHeight="1">
      <c r="A13" s="45" t="s">
        <v>484</v>
      </c>
      <c r="B13" s="46" t="s">
        <v>491</v>
      </c>
      <c r="C13" s="47"/>
      <c r="D13" s="40"/>
      <c r="E13" s="40">
        <v>351465.59</v>
      </c>
      <c r="F13" s="40">
        <f>'D.04 VANJSKI VODOVOD'!F27</f>
        <v>0</v>
      </c>
    </row>
    <row r="14" spans="1:6" ht="10.5" hidden="1" customHeight="1">
      <c r="A14" s="45"/>
      <c r="B14" s="46"/>
      <c r="C14" s="47"/>
      <c r="D14" s="40"/>
      <c r="F14" s="41"/>
    </row>
    <row r="15" spans="1:6" ht="20.100000000000001" hidden="1" customHeight="1">
      <c r="A15" s="45" t="s">
        <v>51</v>
      </c>
      <c r="B15" s="46" t="s">
        <v>43</v>
      </c>
      <c r="C15" s="47"/>
      <c r="D15" s="40"/>
      <c r="E15" s="40">
        <v>48039.8</v>
      </c>
      <c r="F15" s="41"/>
    </row>
    <row r="16" spans="1:6" ht="11.25" hidden="1" customHeight="1">
      <c r="A16" s="45"/>
      <c r="B16" s="46"/>
      <c r="C16" s="47"/>
      <c r="D16" s="40"/>
      <c r="E16" s="39"/>
      <c r="F16" s="41"/>
    </row>
    <row r="17" spans="1:6" ht="20.100000000000001" hidden="1" customHeight="1">
      <c r="A17" s="45" t="s">
        <v>52</v>
      </c>
      <c r="B17" s="46" t="s">
        <v>44</v>
      </c>
      <c r="C17" s="47"/>
      <c r="D17" s="40"/>
      <c r="E17" s="40">
        <v>300900.62</v>
      </c>
      <c r="F17" s="41"/>
    </row>
    <row r="18" spans="1:6" ht="9" hidden="1" customHeight="1">
      <c r="A18" s="45"/>
      <c r="B18" s="46"/>
      <c r="C18" s="47"/>
      <c r="D18" s="40"/>
      <c r="E18" s="39"/>
      <c r="F18" s="41"/>
    </row>
    <row r="19" spans="1:6" ht="20.100000000000001" hidden="1" customHeight="1">
      <c r="A19" s="45" t="s">
        <v>53</v>
      </c>
      <c r="B19" s="46" t="s">
        <v>45</v>
      </c>
      <c r="C19" s="47"/>
      <c r="D19" s="40"/>
      <c r="E19" s="40"/>
      <c r="F19" s="41"/>
    </row>
    <row r="20" spans="1:6" ht="10.5" customHeight="1">
      <c r="A20" s="45"/>
      <c r="B20" s="46"/>
      <c r="C20" s="47"/>
      <c r="D20" s="40"/>
      <c r="E20" s="40"/>
      <c r="F20" s="41"/>
    </row>
    <row r="21" spans="1:6" ht="20.100000000000001" customHeight="1">
      <c r="A21" s="45" t="s">
        <v>485</v>
      </c>
      <c r="B21" s="46" t="s">
        <v>492</v>
      </c>
      <c r="C21" s="47"/>
      <c r="D21" s="40"/>
      <c r="E21" s="39">
        <v>0</v>
      </c>
      <c r="F21" s="40">
        <f>'D.05 VANJSKA ODVODNJA'!F23</f>
        <v>0</v>
      </c>
    </row>
    <row r="22" spans="1:6" ht="10.5" customHeight="1">
      <c r="A22" s="45"/>
      <c r="B22" s="46"/>
      <c r="C22" s="47"/>
      <c r="D22" s="40"/>
      <c r="E22" s="40"/>
      <c r="F22" s="41"/>
    </row>
    <row r="23" spans="1:6" ht="20.100000000000001" customHeight="1">
      <c r="A23" s="45" t="s">
        <v>486</v>
      </c>
      <c r="B23" s="46" t="s">
        <v>493</v>
      </c>
      <c r="C23" s="47"/>
      <c r="D23" s="40"/>
      <c r="E23" s="39">
        <v>0</v>
      </c>
      <c r="F23" s="40">
        <f>'D.06 OBJEKT VODOVOD'!F55</f>
        <v>0</v>
      </c>
    </row>
    <row r="24" spans="1:6" ht="10.5" customHeight="1">
      <c r="A24" s="45"/>
      <c r="B24" s="46"/>
      <c r="C24" s="47"/>
      <c r="D24" s="40"/>
      <c r="E24" s="40"/>
      <c r="F24" s="41"/>
    </row>
    <row r="25" spans="1:6" ht="20.100000000000001" customHeight="1">
      <c r="A25" s="45" t="s">
        <v>487</v>
      </c>
      <c r="B25" s="46" t="s">
        <v>404</v>
      </c>
      <c r="C25" s="47"/>
      <c r="D25" s="40"/>
      <c r="E25" s="39">
        <v>0</v>
      </c>
      <c r="F25" s="40">
        <f>'D.07 OBJEKT ODVODNJA'!F26</f>
        <v>0</v>
      </c>
    </row>
    <row r="26" spans="1:6" ht="10.5" customHeight="1">
      <c r="A26" s="45"/>
      <c r="B26" s="46"/>
      <c r="C26" s="47"/>
      <c r="D26" s="40"/>
      <c r="E26" s="40"/>
      <c r="F26" s="41"/>
    </row>
    <row r="27" spans="1:6" ht="20.100000000000001" customHeight="1">
      <c r="A27" s="45" t="s">
        <v>488</v>
      </c>
      <c r="B27" s="46" t="s">
        <v>424</v>
      </c>
      <c r="C27" s="47"/>
      <c r="D27" s="40"/>
      <c r="E27" s="39">
        <v>0</v>
      </c>
      <c r="F27" s="40">
        <f>'D.08 SANITARIJE'!F33</f>
        <v>0</v>
      </c>
    </row>
    <row r="28" spans="1:6" ht="10.5" customHeight="1">
      <c r="A28" s="45"/>
      <c r="B28" s="46"/>
      <c r="C28" s="47"/>
      <c r="D28" s="40"/>
      <c r="E28" s="40"/>
      <c r="F28" s="41"/>
    </row>
    <row r="29" spans="1:6" ht="20.100000000000001" customHeight="1">
      <c r="A29" s="45" t="s">
        <v>489</v>
      </c>
      <c r="B29" s="46" t="s">
        <v>494</v>
      </c>
      <c r="C29" s="47"/>
      <c r="D29" s="40"/>
      <c r="E29" s="39">
        <v>0</v>
      </c>
      <c r="F29" s="40">
        <f>'D.09 OSTALI RADOVI'!F30</f>
        <v>0</v>
      </c>
    </row>
    <row r="30" spans="1:6" ht="10.5" customHeight="1">
      <c r="A30" s="45"/>
      <c r="B30" s="46"/>
      <c r="C30" s="47"/>
      <c r="D30" s="40"/>
      <c r="E30" s="40"/>
      <c r="F30" s="41"/>
    </row>
    <row r="31" spans="1:6" ht="20.100000000000001" customHeight="1">
      <c r="A31" s="45" t="s">
        <v>490</v>
      </c>
      <c r="B31" s="46" t="s">
        <v>478</v>
      </c>
      <c r="C31" s="47"/>
      <c r="D31" s="40"/>
      <c r="E31" s="39">
        <v>0</v>
      </c>
      <c r="F31" s="40">
        <f>'D.10 NEPREDVIĐENI RADOVI'!F8</f>
        <v>0</v>
      </c>
    </row>
    <row r="32" spans="1:6" ht="10.5" customHeight="1">
      <c r="A32" s="45"/>
      <c r="B32" s="46"/>
      <c r="C32" s="47"/>
      <c r="D32" s="40"/>
      <c r="E32" s="40"/>
      <c r="F32" s="41"/>
    </row>
    <row r="33" spans="1:6" ht="20.100000000000001" customHeight="1">
      <c r="A33" s="45" t="s">
        <v>529</v>
      </c>
      <c r="B33" s="46" t="s">
        <v>530</v>
      </c>
      <c r="C33" s="47"/>
      <c r="D33" s="40"/>
      <c r="E33" s="39">
        <v>0</v>
      </c>
      <c r="F33" s="40">
        <f>'E.01 GRIJANJE'!G33</f>
        <v>0</v>
      </c>
    </row>
    <row r="34" spans="1:6" ht="10.5" customHeight="1">
      <c r="A34" s="45"/>
      <c r="B34" s="46"/>
      <c r="C34" s="47"/>
      <c r="D34" s="40"/>
      <c r="E34" s="40"/>
      <c r="F34" s="41"/>
    </row>
    <row r="35" spans="1:6" ht="20.100000000000001" customHeight="1">
      <c r="A35" s="45" t="s">
        <v>532</v>
      </c>
      <c r="B35" s="46" t="s">
        <v>533</v>
      </c>
      <c r="C35" s="47"/>
      <c r="D35" s="40"/>
      <c r="E35" s="39">
        <v>0</v>
      </c>
      <c r="F35" s="40">
        <f>'F.01 UREĐENJE OKOLIŠA'!F17</f>
        <v>0</v>
      </c>
    </row>
    <row r="36" spans="1:6" ht="10.5" customHeight="1">
      <c r="A36" s="45"/>
      <c r="B36" s="46"/>
      <c r="C36" s="47"/>
      <c r="D36" s="40"/>
      <c r="E36" s="40"/>
      <c r="F36" s="41"/>
    </row>
    <row r="37" spans="1:6" thickBot="1">
      <c r="A37" s="42"/>
      <c r="B37" s="48" t="s">
        <v>531</v>
      </c>
      <c r="C37" s="43"/>
      <c r="D37" s="44"/>
      <c r="E37" s="174">
        <f>SUM(E4:E21)</f>
        <v>1806983.2400000002</v>
      </c>
      <c r="F37" s="174">
        <f>SUM(F5:F36)</f>
        <v>0</v>
      </c>
    </row>
    <row r="38" spans="1:6" ht="15" thickTop="1"/>
    <row r="39" spans="1:6">
      <c r="E39" s="170"/>
    </row>
  </sheetData>
  <mergeCells count="1">
    <mergeCell ref="A1:F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5CA1-189C-4DA3-A425-D08D4F2E6297}">
  <dimension ref="A1:F13"/>
  <sheetViews>
    <sheetView topLeftCell="A7" workbookViewId="0">
      <selection activeCell="E11" sqref="E11"/>
    </sheetView>
  </sheetViews>
  <sheetFormatPr defaultRowHeight="14.4"/>
  <cols>
    <col min="2" max="2" width="56.88671875" customWidth="1"/>
    <col min="5" max="5" width="11.88671875" bestFit="1" customWidth="1"/>
    <col min="6" max="6" width="14.109375" customWidth="1"/>
  </cols>
  <sheetData>
    <row r="1" spans="1:6">
      <c r="A1" s="238" t="s">
        <v>232</v>
      </c>
      <c r="B1" s="239" t="s">
        <v>233</v>
      </c>
      <c r="C1" s="239" t="s">
        <v>234</v>
      </c>
      <c r="D1" s="239" t="s">
        <v>235</v>
      </c>
      <c r="E1" s="239" t="s">
        <v>236</v>
      </c>
      <c r="F1" s="239" t="s">
        <v>237</v>
      </c>
    </row>
    <row r="2" spans="1:6">
      <c r="A2" s="240"/>
      <c r="B2" s="241"/>
      <c r="C2" s="242"/>
      <c r="D2" s="243"/>
      <c r="E2" s="244"/>
      <c r="F2" s="245"/>
    </row>
    <row r="3" spans="1:6" ht="17.399999999999999">
      <c r="A3" s="246"/>
      <c r="B3" s="438" t="s">
        <v>238</v>
      </c>
      <c r="C3" s="438"/>
      <c r="D3" s="438"/>
      <c r="E3" s="438"/>
      <c r="F3" s="247"/>
    </row>
    <row r="4" spans="1:6" ht="17.399999999999999">
      <c r="A4" s="246"/>
      <c r="B4" s="248"/>
      <c r="C4" s="249"/>
      <c r="D4" s="243"/>
      <c r="E4" s="249"/>
      <c r="F4" s="247"/>
    </row>
    <row r="5" spans="1:6" ht="396.75" customHeight="1">
      <c r="A5" s="439" t="s">
        <v>239</v>
      </c>
      <c r="B5" s="440"/>
      <c r="C5" s="440"/>
      <c r="D5" s="440"/>
      <c r="E5" s="440"/>
      <c r="F5" s="440"/>
    </row>
    <row r="6" spans="1:6">
      <c r="A6" s="250"/>
      <c r="B6" s="251"/>
      <c r="C6" s="250"/>
      <c r="D6" s="250"/>
      <c r="E6" s="250"/>
      <c r="F6" s="250"/>
    </row>
    <row r="7" spans="1:6">
      <c r="A7" s="252" t="s">
        <v>240</v>
      </c>
      <c r="B7" s="253" t="s">
        <v>241</v>
      </c>
      <c r="C7" s="254"/>
      <c r="D7" s="255"/>
      <c r="E7" s="256"/>
      <c r="F7" s="257"/>
    </row>
    <row r="8" spans="1:6">
      <c r="A8" s="258"/>
      <c r="B8" s="259"/>
      <c r="C8" s="260"/>
      <c r="D8" s="261"/>
      <c r="E8" s="262"/>
      <c r="F8" s="257"/>
    </row>
    <row r="9" spans="1:6">
      <c r="A9" s="258" t="s">
        <v>242</v>
      </c>
      <c r="B9" s="259" t="s">
        <v>243</v>
      </c>
      <c r="C9" s="260"/>
      <c r="D9" s="261"/>
      <c r="E9" s="262"/>
      <c r="F9" s="257"/>
    </row>
    <row r="10" spans="1:6" ht="224.4">
      <c r="A10" s="258"/>
      <c r="B10" s="263" t="s">
        <v>244</v>
      </c>
      <c r="C10" s="264"/>
      <c r="D10" s="265"/>
      <c r="E10" s="264"/>
      <c r="F10" s="266"/>
    </row>
    <row r="11" spans="1:6">
      <c r="A11" s="258"/>
      <c r="B11" s="267"/>
      <c r="C11" s="260" t="s">
        <v>245</v>
      </c>
      <c r="D11" s="261">
        <v>1</v>
      </c>
      <c r="E11" s="449"/>
      <c r="F11" s="268">
        <f>D11*E11</f>
        <v>0</v>
      </c>
    </row>
    <row r="12" spans="1:6">
      <c r="A12" s="269"/>
      <c r="B12" s="270"/>
      <c r="C12" s="271"/>
      <c r="D12" s="272"/>
      <c r="E12" s="273"/>
      <c r="F12" s="274"/>
    </row>
    <row r="13" spans="1:6">
      <c r="A13" s="275" t="s">
        <v>240</v>
      </c>
      <c r="B13" s="276" t="s">
        <v>246</v>
      </c>
      <c r="C13" s="277"/>
      <c r="D13" s="278"/>
      <c r="E13" s="279"/>
      <c r="F13" s="280">
        <f>SUM(F10:F12)</f>
        <v>0</v>
      </c>
    </row>
  </sheetData>
  <protectedRanges>
    <protectedRange sqref="E7:F7 E12:F13" name="Range1"/>
    <protectedRange sqref="E10:F11" name="Range1_2"/>
  </protectedRanges>
  <mergeCells count="2">
    <mergeCell ref="B3:E3"/>
    <mergeCell ref="A5:F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78A2B-3FCA-474B-BFF3-B691BB7CCEFD}">
  <dimension ref="A1:F20"/>
  <sheetViews>
    <sheetView topLeftCell="A34" workbookViewId="0">
      <selection activeCell="J17" sqref="J17"/>
    </sheetView>
  </sheetViews>
  <sheetFormatPr defaultRowHeight="14.4"/>
  <cols>
    <col min="2" max="2" width="45.44140625" customWidth="1"/>
    <col min="6" max="6" width="15.6640625" customWidth="1"/>
  </cols>
  <sheetData>
    <row r="1" spans="1:6" ht="20.399999999999999">
      <c r="A1" s="238" t="s">
        <v>232</v>
      </c>
      <c r="B1" s="281" t="s">
        <v>233</v>
      </c>
      <c r="C1" s="281" t="s">
        <v>234</v>
      </c>
      <c r="D1" s="281" t="s">
        <v>235</v>
      </c>
      <c r="E1" s="281" t="s">
        <v>236</v>
      </c>
      <c r="F1" s="281" t="s">
        <v>237</v>
      </c>
    </row>
    <row r="2" spans="1:6">
      <c r="A2" s="252" t="s">
        <v>247</v>
      </c>
      <c r="B2" s="253" t="s">
        <v>248</v>
      </c>
      <c r="C2" s="254"/>
      <c r="D2" s="255"/>
      <c r="E2" s="282"/>
      <c r="F2" s="283"/>
    </row>
    <row r="3" spans="1:6">
      <c r="A3" s="258"/>
      <c r="B3" s="259"/>
      <c r="C3" s="260"/>
      <c r="D3" s="261"/>
      <c r="E3" s="284"/>
      <c r="F3" s="283"/>
    </row>
    <row r="4" spans="1:6">
      <c r="A4" s="258" t="s">
        <v>249</v>
      </c>
      <c r="B4" s="259" t="s">
        <v>250</v>
      </c>
      <c r="C4" s="260"/>
      <c r="D4" s="261"/>
      <c r="E4" s="285"/>
      <c r="F4" s="286"/>
    </row>
    <row r="5" spans="1:6" ht="66">
      <c r="A5" s="258"/>
      <c r="B5" s="263" t="s">
        <v>251</v>
      </c>
      <c r="C5" s="264"/>
      <c r="D5" s="265"/>
      <c r="E5" s="450"/>
      <c r="F5" s="287"/>
    </row>
    <row r="6" spans="1:6">
      <c r="A6" s="258"/>
      <c r="B6" s="267"/>
      <c r="C6" s="260" t="s">
        <v>245</v>
      </c>
      <c r="D6" s="261">
        <v>1</v>
      </c>
      <c r="E6" s="451"/>
      <c r="F6" s="288">
        <f>$D6*E6</f>
        <v>0</v>
      </c>
    </row>
    <row r="7" spans="1:6">
      <c r="A7" s="258"/>
      <c r="B7" s="259"/>
      <c r="C7" s="260"/>
      <c r="D7" s="261"/>
      <c r="E7" s="452"/>
      <c r="F7" s="283"/>
    </row>
    <row r="8" spans="1:6">
      <c r="A8" s="258" t="s">
        <v>252</v>
      </c>
      <c r="B8" s="259" t="s">
        <v>253</v>
      </c>
      <c r="C8" s="260"/>
      <c r="D8" s="261"/>
      <c r="E8" s="452"/>
      <c r="F8" s="286"/>
    </row>
    <row r="9" spans="1:6" ht="39.6">
      <c r="A9" s="258"/>
      <c r="B9" s="263" t="s">
        <v>254</v>
      </c>
      <c r="C9" s="264"/>
      <c r="D9" s="265"/>
      <c r="E9" s="450"/>
      <c r="F9" s="287"/>
    </row>
    <row r="10" spans="1:6">
      <c r="A10" s="258"/>
      <c r="B10" s="267"/>
      <c r="C10" s="260" t="s">
        <v>245</v>
      </c>
      <c r="D10" s="261">
        <v>1</v>
      </c>
      <c r="E10" s="451"/>
      <c r="F10" s="288">
        <f>$D10*E10</f>
        <v>0</v>
      </c>
    </row>
    <row r="11" spans="1:6">
      <c r="A11" s="258"/>
      <c r="B11" s="259"/>
      <c r="C11" s="260"/>
      <c r="D11" s="261"/>
      <c r="E11" s="452"/>
      <c r="F11" s="283"/>
    </row>
    <row r="12" spans="1:6">
      <c r="A12" s="258" t="s">
        <v>255</v>
      </c>
      <c r="B12" s="259" t="s">
        <v>256</v>
      </c>
      <c r="C12" s="260"/>
      <c r="D12" s="261"/>
      <c r="E12" s="452"/>
      <c r="F12" s="286"/>
    </row>
    <row r="13" spans="1:6" ht="145.19999999999999">
      <c r="A13" s="258"/>
      <c r="B13" s="263" t="s">
        <v>257</v>
      </c>
      <c r="C13" s="264"/>
      <c r="D13" s="265"/>
      <c r="E13" s="450"/>
      <c r="F13" s="287"/>
    </row>
    <row r="14" spans="1:6">
      <c r="A14" s="258"/>
      <c r="B14" s="267"/>
      <c r="C14" s="260" t="s">
        <v>245</v>
      </c>
      <c r="D14" s="261">
        <v>1</v>
      </c>
      <c r="E14" s="451"/>
      <c r="F14" s="288">
        <f>$D14*E14</f>
        <v>0</v>
      </c>
    </row>
    <row r="15" spans="1:6">
      <c r="A15" s="258"/>
      <c r="B15" s="259"/>
      <c r="C15" s="260"/>
      <c r="D15" s="261"/>
      <c r="E15" s="452"/>
      <c r="F15" s="283"/>
    </row>
    <row r="16" spans="1:6">
      <c r="A16" s="258" t="s">
        <v>258</v>
      </c>
      <c r="B16" s="259" t="s">
        <v>259</v>
      </c>
      <c r="C16" s="260"/>
      <c r="D16" s="261"/>
      <c r="E16" s="452"/>
      <c r="F16" s="286"/>
    </row>
    <row r="17" spans="1:6" ht="145.19999999999999">
      <c r="A17" s="258"/>
      <c r="B17" s="263" t="s">
        <v>260</v>
      </c>
      <c r="C17" s="264"/>
      <c r="D17" s="265"/>
      <c r="E17" s="450"/>
      <c r="F17" s="287"/>
    </row>
    <row r="18" spans="1:6">
      <c r="A18" s="258"/>
      <c r="B18" s="267"/>
      <c r="C18" s="260" t="s">
        <v>245</v>
      </c>
      <c r="D18" s="261">
        <v>1</v>
      </c>
      <c r="E18" s="451"/>
      <c r="F18" s="288">
        <f>$D18*E18</f>
        <v>0</v>
      </c>
    </row>
    <row r="19" spans="1:6">
      <c r="A19" s="289"/>
      <c r="B19" s="290"/>
      <c r="C19" s="291"/>
      <c r="D19" s="292"/>
      <c r="E19" s="293"/>
      <c r="F19" s="294"/>
    </row>
    <row r="20" spans="1:6">
      <c r="A20" s="275" t="s">
        <v>247</v>
      </c>
      <c r="B20" s="276" t="s">
        <v>261</v>
      </c>
      <c r="C20" s="277"/>
      <c r="D20" s="278"/>
      <c r="E20" s="295"/>
      <c r="F20" s="296">
        <f>SUM(F5:F19)</f>
        <v>0</v>
      </c>
    </row>
  </sheetData>
  <protectedRanges>
    <protectedRange sqref="F9:F11 F13:F15 E19:F20 F17:F18 F5:F7 E2:F3" name="Range1_1"/>
    <protectedRange sqref="E5" name="Range1_63_1"/>
    <protectedRange sqref="E6:E7 E9:E11 E13:E15 E17:E18" name="Range1_62_1_1"/>
  </protectedRanges>
  <conditionalFormatting sqref="E19:F19">
    <cfRule type="cellIs" dxfId="0" priority="4" stopIfTrue="1" operator="equal">
      <formula>0</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EC3F-98CA-4816-A1FB-66B864124AF4}">
  <dimension ref="A1:F49"/>
  <sheetViews>
    <sheetView topLeftCell="A31" workbookViewId="0">
      <selection activeCell="B44" sqref="B44"/>
    </sheetView>
  </sheetViews>
  <sheetFormatPr defaultRowHeight="14.4"/>
  <cols>
    <col min="2" max="2" width="42.6640625" customWidth="1"/>
    <col min="4" max="4" width="9.109375" style="317"/>
    <col min="5" max="5" width="10.109375" customWidth="1"/>
    <col min="6" max="6" width="16.5546875" customWidth="1"/>
  </cols>
  <sheetData>
    <row r="1" spans="1:6" ht="20.399999999999999">
      <c r="A1" s="238" t="s">
        <v>232</v>
      </c>
      <c r="B1" s="281" t="s">
        <v>233</v>
      </c>
      <c r="C1" s="281" t="s">
        <v>234</v>
      </c>
      <c r="D1" s="297" t="s">
        <v>235</v>
      </c>
      <c r="E1" s="281" t="s">
        <v>236</v>
      </c>
      <c r="F1" s="281" t="s">
        <v>237</v>
      </c>
    </row>
    <row r="2" spans="1:6">
      <c r="A2" s="275"/>
      <c r="B2" s="276"/>
      <c r="C2" s="277"/>
      <c r="D2" s="298"/>
      <c r="E2" s="295"/>
      <c r="F2" s="296"/>
    </row>
    <row r="3" spans="1:6">
      <c r="A3" s="258"/>
      <c r="B3" s="267"/>
      <c r="C3" s="260"/>
      <c r="D3" s="299"/>
      <c r="E3" s="284"/>
      <c r="F3" s="283"/>
    </row>
    <row r="4" spans="1:6">
      <c r="A4" s="260"/>
      <c r="B4" s="300"/>
      <c r="C4" s="260"/>
      <c r="D4" s="299"/>
      <c r="E4" s="284"/>
      <c r="F4" s="283"/>
    </row>
    <row r="5" spans="1:6">
      <c r="A5" s="252" t="s">
        <v>262</v>
      </c>
      <c r="B5" s="301" t="s">
        <v>263</v>
      </c>
      <c r="C5" s="254"/>
      <c r="D5" s="302"/>
      <c r="E5" s="282"/>
      <c r="F5" s="283"/>
    </row>
    <row r="6" spans="1:6">
      <c r="A6" s="271"/>
      <c r="B6" s="271"/>
      <c r="C6" s="271"/>
      <c r="D6" s="303"/>
      <c r="E6" s="273"/>
      <c r="F6" s="304"/>
    </row>
    <row r="7" spans="1:6">
      <c r="A7" s="258" t="s">
        <v>264</v>
      </c>
      <c r="B7" s="259" t="s">
        <v>265</v>
      </c>
      <c r="C7" s="260"/>
      <c r="D7" s="299"/>
      <c r="E7" s="285"/>
      <c r="F7" s="286"/>
    </row>
    <row r="8" spans="1:6" ht="330">
      <c r="A8" s="258"/>
      <c r="B8" s="263" t="s">
        <v>266</v>
      </c>
      <c r="C8" s="260"/>
      <c r="D8" s="299"/>
      <c r="E8" s="284"/>
      <c r="F8" s="283"/>
    </row>
    <row r="9" spans="1:6">
      <c r="A9" s="258"/>
      <c r="B9" s="263" t="s">
        <v>267</v>
      </c>
      <c r="C9" s="260"/>
      <c r="D9" s="299"/>
      <c r="E9" s="284"/>
      <c r="F9" s="283"/>
    </row>
    <row r="10" spans="1:6">
      <c r="A10" s="258" t="s">
        <v>268</v>
      </c>
      <c r="B10" s="267" t="s">
        <v>269</v>
      </c>
      <c r="C10" s="260" t="s">
        <v>5</v>
      </c>
      <c r="D10" s="299">
        <v>25</v>
      </c>
      <c r="E10" s="449"/>
      <c r="F10" s="288">
        <f>D10*E10</f>
        <v>0</v>
      </c>
    </row>
    <row r="11" spans="1:6">
      <c r="A11" s="258" t="s">
        <v>270</v>
      </c>
      <c r="B11" s="267" t="s">
        <v>271</v>
      </c>
      <c r="C11" s="260" t="s">
        <v>5</v>
      </c>
      <c r="D11" s="299">
        <v>36</v>
      </c>
      <c r="E11" s="449"/>
      <c r="F11" s="288">
        <f>D11*E11</f>
        <v>0</v>
      </c>
    </row>
    <row r="12" spans="1:6">
      <c r="A12" s="258"/>
      <c r="B12" s="267"/>
      <c r="C12" s="260"/>
      <c r="D12" s="299"/>
      <c r="E12" s="284"/>
      <c r="F12" s="283"/>
    </row>
    <row r="13" spans="1:6">
      <c r="A13" s="258"/>
      <c r="B13" s="267"/>
      <c r="C13" s="260"/>
      <c r="D13" s="299"/>
      <c r="E13" s="284"/>
      <c r="F13" s="283"/>
    </row>
    <row r="14" spans="1:6">
      <c r="A14" s="258" t="s">
        <v>272</v>
      </c>
      <c r="B14" s="259" t="s">
        <v>275</v>
      </c>
      <c r="C14" s="260"/>
      <c r="D14" s="299"/>
      <c r="E14" s="285"/>
      <c r="F14" s="286"/>
    </row>
    <row r="15" spans="1:6" ht="118.8">
      <c r="A15" s="258"/>
      <c r="B15" s="263" t="s">
        <v>276</v>
      </c>
      <c r="C15" s="260"/>
      <c r="D15" s="299"/>
      <c r="E15" s="284"/>
      <c r="F15" s="283"/>
    </row>
    <row r="16" spans="1:6" ht="52.8">
      <c r="A16" s="258"/>
      <c r="B16" s="263" t="s">
        <v>277</v>
      </c>
      <c r="C16" s="260"/>
      <c r="D16" s="299"/>
      <c r="E16" s="284"/>
      <c r="F16" s="283"/>
    </row>
    <row r="17" spans="1:6">
      <c r="A17" s="258"/>
      <c r="B17" s="263" t="s">
        <v>273</v>
      </c>
      <c r="C17" s="260"/>
      <c r="D17" s="299"/>
      <c r="E17" s="284"/>
      <c r="F17" s="283"/>
    </row>
    <row r="18" spans="1:6">
      <c r="A18" s="258" t="s">
        <v>310</v>
      </c>
      <c r="B18" s="267" t="s">
        <v>279</v>
      </c>
      <c r="C18" s="260" t="s">
        <v>5</v>
      </c>
      <c r="D18" s="299">
        <v>4.2</v>
      </c>
      <c r="E18" s="449"/>
      <c r="F18" s="288">
        <f>D18*E18</f>
        <v>0</v>
      </c>
    </row>
    <row r="19" spans="1:6">
      <c r="A19" s="258" t="s">
        <v>311</v>
      </c>
      <c r="B19" s="267" t="s">
        <v>281</v>
      </c>
      <c r="C19" s="260" t="s">
        <v>5</v>
      </c>
      <c r="D19" s="299">
        <v>6</v>
      </c>
      <c r="E19" s="449"/>
      <c r="F19" s="288">
        <f>D19*E19</f>
        <v>0</v>
      </c>
    </row>
    <row r="20" spans="1:6">
      <c r="A20" s="258"/>
      <c r="B20" s="267"/>
      <c r="C20" s="260"/>
      <c r="D20" s="299"/>
      <c r="E20" s="284"/>
      <c r="F20" s="283"/>
    </row>
    <row r="21" spans="1:6">
      <c r="A21" s="258" t="s">
        <v>274</v>
      </c>
      <c r="B21" s="259" t="s">
        <v>283</v>
      </c>
      <c r="C21" s="260"/>
      <c r="D21" s="299"/>
      <c r="E21" s="285"/>
      <c r="F21" s="286"/>
    </row>
    <row r="22" spans="1:6" ht="224.4">
      <c r="A22" s="258"/>
      <c r="B22" s="305" t="s">
        <v>284</v>
      </c>
      <c r="C22" s="260"/>
      <c r="D22" s="299"/>
      <c r="E22" s="284"/>
      <c r="F22" s="283"/>
    </row>
    <row r="23" spans="1:6" ht="39.6">
      <c r="A23" s="258"/>
      <c r="B23" s="305" t="s">
        <v>285</v>
      </c>
      <c r="C23" s="260"/>
      <c r="D23" s="299"/>
      <c r="E23" s="284"/>
      <c r="F23" s="283"/>
    </row>
    <row r="24" spans="1:6">
      <c r="A24" s="258" t="s">
        <v>278</v>
      </c>
      <c r="B24" s="267" t="s">
        <v>286</v>
      </c>
      <c r="C24" s="260" t="s">
        <v>5</v>
      </c>
      <c r="D24" s="299">
        <v>32.5</v>
      </c>
      <c r="E24" s="449"/>
      <c r="F24" s="288">
        <f>D24*E24</f>
        <v>0</v>
      </c>
    </row>
    <row r="25" spans="1:6">
      <c r="A25" s="258" t="s">
        <v>280</v>
      </c>
      <c r="B25" s="267" t="s">
        <v>287</v>
      </c>
      <c r="C25" s="260" t="s">
        <v>5</v>
      </c>
      <c r="D25" s="299">
        <v>46.8</v>
      </c>
      <c r="E25" s="449"/>
      <c r="F25" s="288">
        <f>D25*E25</f>
        <v>0</v>
      </c>
    </row>
    <row r="26" spans="1:6">
      <c r="A26" s="258"/>
      <c r="B26" s="267"/>
      <c r="C26" s="260"/>
      <c r="D26" s="299"/>
      <c r="E26" s="284"/>
      <c r="F26" s="283"/>
    </row>
    <row r="27" spans="1:6">
      <c r="A27" s="258" t="s">
        <v>282</v>
      </c>
      <c r="B27" s="259" t="s">
        <v>290</v>
      </c>
      <c r="C27" s="260"/>
      <c r="D27" s="299"/>
      <c r="E27" s="285"/>
      <c r="F27" s="286"/>
    </row>
    <row r="28" spans="1:6" ht="105.6">
      <c r="A28" s="258"/>
      <c r="B28" s="305" t="s">
        <v>291</v>
      </c>
      <c r="C28" s="260"/>
      <c r="D28" s="299"/>
      <c r="E28" s="284"/>
      <c r="F28" s="283"/>
    </row>
    <row r="29" spans="1:6">
      <c r="A29" s="258"/>
      <c r="B29" s="305" t="s">
        <v>292</v>
      </c>
      <c r="C29" s="260" t="s">
        <v>5</v>
      </c>
      <c r="D29" s="299">
        <v>12.752941180000001</v>
      </c>
      <c r="E29" s="453"/>
      <c r="F29" s="288">
        <f>D29*E29</f>
        <v>0</v>
      </c>
    </row>
    <row r="30" spans="1:6">
      <c r="A30" s="258"/>
      <c r="B30" s="267"/>
      <c r="C30" s="260"/>
      <c r="D30" s="299"/>
      <c r="E30" s="284"/>
      <c r="F30" s="283"/>
    </row>
    <row r="31" spans="1:6">
      <c r="A31" s="258"/>
      <c r="B31" s="308"/>
      <c r="C31" s="260"/>
      <c r="D31" s="299"/>
      <c r="E31" s="284"/>
      <c r="F31" s="283"/>
    </row>
    <row r="32" spans="1:6">
      <c r="A32" s="258" t="s">
        <v>288</v>
      </c>
      <c r="B32" s="259" t="s">
        <v>295</v>
      </c>
      <c r="C32" s="260"/>
      <c r="D32" s="299"/>
      <c r="E32" s="285"/>
      <c r="F32" s="286"/>
    </row>
    <row r="33" spans="1:6" ht="52.8">
      <c r="A33" s="258"/>
      <c r="B33" s="263" t="s">
        <v>296</v>
      </c>
      <c r="C33" s="260"/>
      <c r="D33" s="299"/>
      <c r="E33" s="284"/>
      <c r="F33" s="283"/>
    </row>
    <row r="34" spans="1:6">
      <c r="A34" s="258"/>
      <c r="B34" s="267" t="s">
        <v>297</v>
      </c>
      <c r="C34" s="260" t="s">
        <v>67</v>
      </c>
      <c r="D34" s="299">
        <v>60</v>
      </c>
      <c r="E34" s="453"/>
      <c r="F34" s="288">
        <f>D34*E34</f>
        <v>0</v>
      </c>
    </row>
    <row r="35" spans="1:6">
      <c r="A35" s="271"/>
      <c r="B35" s="271"/>
      <c r="C35" s="271"/>
      <c r="D35" s="303"/>
      <c r="E35" s="273"/>
      <c r="F35" s="304"/>
    </row>
    <row r="36" spans="1:6">
      <c r="A36" s="258" t="s">
        <v>289</v>
      </c>
      <c r="B36" s="259" t="s">
        <v>298</v>
      </c>
      <c r="C36" s="260"/>
      <c r="D36" s="299"/>
      <c r="E36" s="285"/>
      <c r="F36" s="286"/>
    </row>
    <row r="37" spans="1:6" ht="39.6">
      <c r="A37" s="258"/>
      <c r="B37" s="263" t="s">
        <v>299</v>
      </c>
      <c r="C37" s="260"/>
      <c r="D37" s="299"/>
      <c r="E37" s="284"/>
      <c r="F37" s="283"/>
    </row>
    <row r="38" spans="1:6">
      <c r="A38" s="258"/>
      <c r="B38" s="267" t="s">
        <v>300</v>
      </c>
      <c r="C38" s="260" t="s">
        <v>1</v>
      </c>
      <c r="D38" s="299">
        <v>18</v>
      </c>
      <c r="E38" s="453"/>
      <c r="F38" s="288">
        <f>D38*E38</f>
        <v>0</v>
      </c>
    </row>
    <row r="39" spans="1:6">
      <c r="A39" s="271"/>
      <c r="B39" s="271"/>
      <c r="C39" s="271"/>
      <c r="D39" s="303"/>
      <c r="E39" s="273"/>
      <c r="F39" s="304"/>
    </row>
    <row r="40" spans="1:6">
      <c r="A40" s="258" t="s">
        <v>293</v>
      </c>
      <c r="B40" s="259" t="s">
        <v>301</v>
      </c>
      <c r="C40" s="260"/>
      <c r="D40" s="299"/>
      <c r="E40" s="285"/>
      <c r="F40" s="286"/>
    </row>
    <row r="41" spans="1:6" ht="52.8">
      <c r="A41" s="264"/>
      <c r="B41" s="263" t="s">
        <v>302</v>
      </c>
      <c r="C41" s="260"/>
      <c r="D41" s="299"/>
      <c r="E41" s="284"/>
      <c r="F41" s="283"/>
    </row>
    <row r="42" spans="1:6">
      <c r="A42" s="258"/>
      <c r="B42" s="267" t="s">
        <v>303</v>
      </c>
      <c r="C42" s="260" t="s">
        <v>5</v>
      </c>
      <c r="D42" s="299">
        <v>5.4</v>
      </c>
      <c r="E42" s="453"/>
      <c r="F42" s="288">
        <f>D42*E42</f>
        <v>0</v>
      </c>
    </row>
    <row r="43" spans="1:6">
      <c r="A43" s="258"/>
      <c r="B43" s="267"/>
      <c r="C43" s="260"/>
      <c r="D43" s="299"/>
      <c r="E43" s="284"/>
      <c r="F43" s="283"/>
    </row>
    <row r="44" spans="1:6" ht="37.200000000000003" customHeight="1">
      <c r="A44" s="258" t="s">
        <v>294</v>
      </c>
      <c r="B44" s="259" t="s">
        <v>304</v>
      </c>
      <c r="C44" s="260"/>
      <c r="D44" s="299"/>
      <c r="E44" s="285"/>
      <c r="F44" s="286"/>
    </row>
    <row r="45" spans="1:6" ht="106.8" customHeight="1">
      <c r="A45" s="264"/>
      <c r="B45" s="305" t="s">
        <v>305</v>
      </c>
      <c r="C45" s="260"/>
      <c r="D45" s="299"/>
      <c r="E45" s="284"/>
      <c r="F45" s="283"/>
    </row>
    <row r="46" spans="1:6">
      <c r="A46" s="258"/>
      <c r="B46" s="305" t="s">
        <v>292</v>
      </c>
      <c r="C46" s="260" t="s">
        <v>5</v>
      </c>
      <c r="D46" s="299">
        <v>4.7</v>
      </c>
      <c r="E46" s="453"/>
      <c r="F46" s="288">
        <f>D46*E46</f>
        <v>0</v>
      </c>
    </row>
    <row r="47" spans="1:6">
      <c r="A47" s="258"/>
      <c r="B47" s="267"/>
      <c r="C47" s="260"/>
      <c r="D47" s="299"/>
      <c r="E47" s="284"/>
      <c r="F47" s="283"/>
    </row>
    <row r="48" spans="1:6">
      <c r="A48" s="258"/>
      <c r="B48" s="259"/>
      <c r="C48" s="260"/>
      <c r="D48" s="299"/>
      <c r="E48" s="284"/>
      <c r="F48" s="283"/>
    </row>
    <row r="49" spans="1:6">
      <c r="A49" s="315" t="s">
        <v>262</v>
      </c>
      <c r="B49" s="316" t="s">
        <v>309</v>
      </c>
      <c r="C49" s="277"/>
      <c r="D49" s="298"/>
      <c r="E49" s="295"/>
      <c r="F49" s="296">
        <f>SUM(F8:F48)</f>
        <v>0</v>
      </c>
    </row>
  </sheetData>
  <protectedRanges>
    <protectedRange sqref="E2:F6 F34 F38 E8:F12 E48:F49 E15:F20 E22:F26 F42 F46 E28:F31" name="Range1_3"/>
    <protectedRange sqref="E47:F47" name="Range1_46_1"/>
    <protectedRange sqref="E43:F43 E45:F45 E46" name="Range1_47_1"/>
    <protectedRange sqref="E41:F41 E33:F33 E37:F37 E35:F35 E34 E39:F39 E38 E42" name="Range1_48_1"/>
    <protectedRange sqref="E13:F13" name="Range1_62_2"/>
  </protectedRange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4A2B-C720-485D-9DB2-FE99D3DA88E2}">
  <dimension ref="A1:F27"/>
  <sheetViews>
    <sheetView topLeftCell="A18" workbookViewId="0">
      <selection activeCell="K44" sqref="K44"/>
    </sheetView>
  </sheetViews>
  <sheetFormatPr defaultRowHeight="14.4"/>
  <cols>
    <col min="2" max="2" width="60.88671875" customWidth="1"/>
    <col min="4" max="4" width="11.33203125" bestFit="1" customWidth="1"/>
    <col min="5" max="5" width="11.6640625" customWidth="1"/>
    <col min="6" max="6" width="14.5546875" style="320" customWidth="1"/>
  </cols>
  <sheetData>
    <row r="1" spans="1:6">
      <c r="A1" s="238" t="s">
        <v>232</v>
      </c>
      <c r="B1" s="281" t="s">
        <v>233</v>
      </c>
      <c r="C1" s="281" t="s">
        <v>234</v>
      </c>
      <c r="D1" s="281" t="s">
        <v>235</v>
      </c>
      <c r="E1" s="281" t="s">
        <v>236</v>
      </c>
      <c r="F1" s="318" t="s">
        <v>237</v>
      </c>
    </row>
    <row r="2" spans="1:6">
      <c r="A2" s="275"/>
      <c r="B2" s="276"/>
      <c r="C2" s="277"/>
      <c r="D2" s="278"/>
      <c r="E2" s="295"/>
      <c r="F2" s="319"/>
    </row>
    <row r="3" spans="1:6">
      <c r="A3" s="258"/>
      <c r="B3" s="267"/>
      <c r="C3" s="260"/>
      <c r="D3" s="261"/>
      <c r="E3" s="284"/>
    </row>
    <row r="4" spans="1:6" ht="15.6">
      <c r="A4" s="321" t="s">
        <v>312</v>
      </c>
      <c r="B4" s="253" t="s">
        <v>313</v>
      </c>
      <c r="C4" s="254"/>
      <c r="D4" s="261"/>
      <c r="E4" s="322"/>
    </row>
    <row r="5" spans="1:6">
      <c r="A5" s="258"/>
      <c r="B5" s="267"/>
      <c r="C5" s="260"/>
      <c r="D5" s="261"/>
      <c r="E5" s="284"/>
    </row>
    <row r="6" spans="1:6">
      <c r="A6" s="258" t="s">
        <v>314</v>
      </c>
      <c r="B6" s="259" t="s">
        <v>315</v>
      </c>
      <c r="C6" s="260"/>
      <c r="D6" s="323"/>
      <c r="E6" s="285"/>
    </row>
    <row r="7" spans="1:6" ht="79.2">
      <c r="A7" s="258"/>
      <c r="B7" s="324" t="s">
        <v>316</v>
      </c>
      <c r="C7" s="260"/>
      <c r="D7" s="323"/>
      <c r="E7" s="284"/>
    </row>
    <row r="8" spans="1:6" ht="39.6">
      <c r="A8" s="258" t="s">
        <v>317</v>
      </c>
      <c r="B8" s="263" t="s">
        <v>318</v>
      </c>
      <c r="C8" s="260"/>
      <c r="D8" s="323"/>
      <c r="E8" s="284"/>
    </row>
    <row r="9" spans="1:6" ht="52.8">
      <c r="A9" s="258"/>
      <c r="B9" s="263" t="s">
        <v>319</v>
      </c>
      <c r="C9" s="260"/>
      <c r="D9" s="323"/>
      <c r="E9" s="284"/>
    </row>
    <row r="10" spans="1:6">
      <c r="A10" s="258"/>
      <c r="B10" s="325" t="s">
        <v>320</v>
      </c>
      <c r="C10" s="260"/>
      <c r="D10" s="323"/>
      <c r="E10" s="284"/>
    </row>
    <row r="11" spans="1:6">
      <c r="A11" s="258"/>
      <c r="B11" s="326" t="s">
        <v>321</v>
      </c>
      <c r="C11" s="260"/>
      <c r="D11" s="323"/>
      <c r="E11" s="284"/>
    </row>
    <row r="12" spans="1:6">
      <c r="A12" s="258"/>
      <c r="B12" s="263" t="s">
        <v>322</v>
      </c>
      <c r="C12" s="260"/>
      <c r="D12" s="323"/>
      <c r="E12" s="284"/>
    </row>
    <row r="13" spans="1:6">
      <c r="A13" s="258"/>
      <c r="B13" s="267"/>
      <c r="C13" s="260" t="s">
        <v>67</v>
      </c>
      <c r="D13" s="454">
        <v>25</v>
      </c>
      <c r="E13" s="458"/>
      <c r="F13" s="320">
        <f>D13*E13</f>
        <v>0</v>
      </c>
    </row>
    <row r="14" spans="1:6">
      <c r="A14" s="258"/>
      <c r="B14" s="263"/>
      <c r="C14" s="260"/>
      <c r="D14" s="323"/>
      <c r="E14" s="459"/>
    </row>
    <row r="15" spans="1:6">
      <c r="A15" s="258" t="s">
        <v>323</v>
      </c>
      <c r="B15" s="259" t="s">
        <v>324</v>
      </c>
      <c r="C15" s="260"/>
      <c r="D15" s="323"/>
      <c r="E15" s="459"/>
    </row>
    <row r="16" spans="1:6" ht="158.4">
      <c r="A16" s="258"/>
      <c r="B16" s="324" t="s">
        <v>325</v>
      </c>
      <c r="C16" s="260"/>
      <c r="D16" s="323"/>
      <c r="E16" s="459"/>
    </row>
    <row r="17" spans="1:6">
      <c r="A17" s="258"/>
      <c r="B17" s="263" t="s">
        <v>326</v>
      </c>
      <c r="C17" s="260" t="s">
        <v>4</v>
      </c>
      <c r="D17" s="454">
        <v>1</v>
      </c>
      <c r="E17" s="458"/>
      <c r="F17" s="320">
        <f>D17*E17</f>
        <v>0</v>
      </c>
    </row>
    <row r="18" spans="1:6">
      <c r="A18" s="258"/>
      <c r="B18" s="263"/>
      <c r="C18" s="260"/>
      <c r="D18" s="323"/>
      <c r="E18" s="459"/>
    </row>
    <row r="19" spans="1:6">
      <c r="A19" s="258" t="s">
        <v>327</v>
      </c>
      <c r="B19" s="259" t="s">
        <v>328</v>
      </c>
      <c r="C19" s="260"/>
      <c r="D19" s="323"/>
      <c r="E19" s="459"/>
    </row>
    <row r="20" spans="1:6" ht="52.8">
      <c r="A20" s="258"/>
      <c r="B20" s="263" t="s">
        <v>329</v>
      </c>
      <c r="C20" s="260"/>
      <c r="D20" s="323"/>
      <c r="E20" s="459"/>
    </row>
    <row r="21" spans="1:6">
      <c r="A21" s="258"/>
      <c r="B21" s="263" t="s">
        <v>330</v>
      </c>
      <c r="C21" s="260" t="s">
        <v>4</v>
      </c>
      <c r="D21" s="454">
        <v>1</v>
      </c>
      <c r="E21" s="458"/>
      <c r="F21" s="320">
        <f>D21*E21</f>
        <v>0</v>
      </c>
    </row>
    <row r="22" spans="1:6">
      <c r="A22" s="258"/>
      <c r="B22" s="267"/>
      <c r="C22" s="260"/>
      <c r="D22" s="454"/>
      <c r="E22" s="460"/>
    </row>
    <row r="23" spans="1:6">
      <c r="A23" s="258" t="s">
        <v>331</v>
      </c>
      <c r="B23" s="259" t="s">
        <v>332</v>
      </c>
      <c r="C23" s="260"/>
      <c r="D23" s="454"/>
      <c r="E23" s="460"/>
    </row>
    <row r="24" spans="1:6" ht="52.8">
      <c r="A24" s="258"/>
      <c r="B24" s="263" t="s">
        <v>333</v>
      </c>
      <c r="C24" s="264"/>
      <c r="D24" s="455"/>
      <c r="E24" s="461"/>
    </row>
    <row r="25" spans="1:6">
      <c r="A25" s="258"/>
      <c r="B25" s="267"/>
      <c r="C25" s="260" t="s">
        <v>334</v>
      </c>
      <c r="D25" s="454">
        <v>25</v>
      </c>
      <c r="E25" s="458"/>
      <c r="F25" s="320">
        <f>D25*E25</f>
        <v>0</v>
      </c>
    </row>
    <row r="26" spans="1:6">
      <c r="A26" s="327"/>
      <c r="B26" s="267"/>
      <c r="C26" s="260"/>
      <c r="D26" s="261"/>
      <c r="E26" s="284"/>
    </row>
    <row r="27" spans="1:6">
      <c r="A27" s="328" t="s">
        <v>312</v>
      </c>
      <c r="B27" s="329" t="s">
        <v>335</v>
      </c>
      <c r="C27" s="277"/>
      <c r="D27" s="278"/>
      <c r="E27" s="295"/>
      <c r="F27" s="330">
        <f>SUM(F6:F25)</f>
        <v>0</v>
      </c>
    </row>
  </sheetData>
  <protectedRanges>
    <protectedRange sqref="E3:E5 E16:E17 E22:E27 F27 E7:E14" name="Range1_2_1"/>
    <protectedRange sqref="E18" name="Range1_5_1_1"/>
    <protectedRange sqref="E20:E21" name="Range1_6_2_1_1"/>
    <protectedRange sqref="E2:F2" name="Range1_1_1_1"/>
  </protectedRange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EF39D-09ED-4274-9F11-A4B986A03FA4}">
  <dimension ref="A1:F23"/>
  <sheetViews>
    <sheetView topLeftCell="A28" workbookViewId="0">
      <selection activeCell="E40" sqref="E40"/>
    </sheetView>
  </sheetViews>
  <sheetFormatPr defaultRowHeight="14.4"/>
  <cols>
    <col min="2" max="2" width="44.33203125" customWidth="1"/>
    <col min="4" max="4" width="9.109375" style="317"/>
    <col min="5" max="5" width="11.88671875" bestFit="1" customWidth="1"/>
    <col min="6" max="6" width="12.88671875" style="336" customWidth="1"/>
  </cols>
  <sheetData>
    <row r="1" spans="1:6">
      <c r="A1" s="238" t="s">
        <v>232</v>
      </c>
      <c r="B1" s="281" t="s">
        <v>233</v>
      </c>
      <c r="C1" s="281" t="s">
        <v>234</v>
      </c>
      <c r="D1" s="297" t="s">
        <v>235</v>
      </c>
      <c r="E1" s="281" t="s">
        <v>236</v>
      </c>
      <c r="F1" s="331" t="s">
        <v>237</v>
      </c>
    </row>
    <row r="2" spans="1:6">
      <c r="A2" s="275"/>
      <c r="B2" s="276"/>
      <c r="C2" s="277"/>
      <c r="D2" s="298"/>
      <c r="E2" s="295"/>
      <c r="F2" s="332"/>
    </row>
    <row r="3" spans="1:6" ht="15.6">
      <c r="A3" s="321" t="s">
        <v>336</v>
      </c>
      <c r="B3" s="301" t="s">
        <v>337</v>
      </c>
      <c r="C3" s="254"/>
      <c r="D3" s="299"/>
      <c r="E3" s="322"/>
      <c r="F3" s="333"/>
    </row>
    <row r="4" spans="1:6">
      <c r="A4" s="258"/>
      <c r="B4" s="306"/>
      <c r="C4" s="260"/>
      <c r="D4" s="299"/>
      <c r="E4" s="284"/>
      <c r="F4" s="334"/>
    </row>
    <row r="5" spans="1:6">
      <c r="A5" s="258" t="s">
        <v>338</v>
      </c>
      <c r="B5" s="259" t="s">
        <v>339</v>
      </c>
      <c r="C5" s="260"/>
      <c r="D5" s="299"/>
      <c r="E5" s="285"/>
      <c r="F5" s="334"/>
    </row>
    <row r="6" spans="1:6" ht="145.19999999999999">
      <c r="A6" s="258"/>
      <c r="B6" s="324" t="s">
        <v>340</v>
      </c>
      <c r="C6" s="260"/>
      <c r="D6" s="299"/>
      <c r="E6" s="284"/>
      <c r="F6" s="334"/>
    </row>
    <row r="7" spans="1:6" ht="132">
      <c r="A7" s="258"/>
      <c r="B7" s="324" t="s">
        <v>341</v>
      </c>
      <c r="C7" s="260"/>
      <c r="D7" s="299"/>
      <c r="E7" s="284"/>
      <c r="F7" s="334"/>
    </row>
    <row r="8" spans="1:6" ht="92.4">
      <c r="A8" s="258"/>
      <c r="B8" s="263" t="s">
        <v>342</v>
      </c>
      <c r="C8" s="260"/>
      <c r="D8" s="299"/>
      <c r="E8" s="284"/>
      <c r="F8" s="334"/>
    </row>
    <row r="9" spans="1:6">
      <c r="A9" s="258"/>
      <c r="B9" s="326" t="s">
        <v>343</v>
      </c>
      <c r="C9" s="260"/>
      <c r="D9" s="299"/>
      <c r="E9" s="284"/>
      <c r="F9" s="334"/>
    </row>
    <row r="10" spans="1:6">
      <c r="A10" s="258"/>
      <c r="B10" s="326"/>
      <c r="C10" s="260"/>
      <c r="D10" s="299"/>
      <c r="E10" s="284"/>
      <c r="F10" s="334"/>
    </row>
    <row r="11" spans="1:6">
      <c r="A11" s="258"/>
      <c r="B11" s="306" t="s">
        <v>344</v>
      </c>
      <c r="C11" s="260" t="s">
        <v>67</v>
      </c>
      <c r="D11" s="299">
        <v>50</v>
      </c>
      <c r="E11" s="458"/>
      <c r="F11" s="335">
        <f>D11*E11</f>
        <v>0</v>
      </c>
    </row>
    <row r="12" spans="1:6">
      <c r="A12" s="258"/>
      <c r="B12" s="306"/>
      <c r="C12" s="260"/>
      <c r="D12" s="299"/>
      <c r="E12" s="284"/>
      <c r="F12" s="334"/>
    </row>
    <row r="13" spans="1:6">
      <c r="A13" s="258" t="s">
        <v>345</v>
      </c>
      <c r="B13" s="259" t="s">
        <v>346</v>
      </c>
      <c r="C13" s="260"/>
      <c r="D13" s="299"/>
      <c r="E13" s="285"/>
      <c r="F13" s="334"/>
    </row>
    <row r="14" spans="1:6" ht="132">
      <c r="A14" s="258"/>
      <c r="B14" s="263" t="s">
        <v>347</v>
      </c>
      <c r="C14" s="260"/>
      <c r="D14" s="299"/>
      <c r="E14" s="284"/>
      <c r="F14" s="334"/>
    </row>
    <row r="15" spans="1:6" ht="79.2">
      <c r="A15" s="258"/>
      <c r="B15" s="324" t="s">
        <v>348</v>
      </c>
      <c r="C15" s="260"/>
      <c r="D15" s="299"/>
      <c r="E15" s="284"/>
      <c r="F15" s="334"/>
    </row>
    <row r="16" spans="1:6" ht="52.8">
      <c r="A16" s="258"/>
      <c r="B16" s="263" t="s">
        <v>349</v>
      </c>
      <c r="C16" s="260"/>
      <c r="D16" s="299"/>
      <c r="E16" s="284"/>
      <c r="F16" s="334"/>
    </row>
    <row r="17" spans="1:6">
      <c r="A17" s="258"/>
      <c r="B17" s="326" t="s">
        <v>346</v>
      </c>
      <c r="C17" s="260"/>
      <c r="D17" s="299"/>
      <c r="E17" s="284"/>
      <c r="F17" s="334"/>
    </row>
    <row r="18" spans="1:6">
      <c r="A18" s="258"/>
      <c r="B18" s="326"/>
      <c r="C18" s="260"/>
      <c r="D18" s="299"/>
      <c r="E18" s="284"/>
      <c r="F18" s="334"/>
    </row>
    <row r="19" spans="1:6">
      <c r="A19" s="258"/>
      <c r="B19" s="263" t="s">
        <v>350</v>
      </c>
      <c r="C19" s="260" t="s">
        <v>4</v>
      </c>
      <c r="D19" s="299">
        <v>2</v>
      </c>
      <c r="E19" s="458"/>
      <c r="F19" s="335">
        <f>D19*E19</f>
        <v>0</v>
      </c>
    </row>
    <row r="20" spans="1:6">
      <c r="A20" s="258"/>
      <c r="B20" s="306"/>
      <c r="C20" s="260"/>
      <c r="D20" s="299"/>
      <c r="E20" s="284"/>
      <c r="F20" s="334"/>
    </row>
    <row r="21" spans="1:6">
      <c r="A21" s="258"/>
      <c r="B21" s="306"/>
      <c r="C21" s="260"/>
      <c r="D21" s="299"/>
      <c r="E21" s="285"/>
      <c r="F21" s="334"/>
    </row>
    <row r="22" spans="1:6">
      <c r="A22" s="258"/>
      <c r="B22" s="259"/>
      <c r="C22" s="260"/>
      <c r="D22" s="299"/>
      <c r="E22" s="284"/>
      <c r="F22" s="334"/>
    </row>
    <row r="23" spans="1:6">
      <c r="A23" s="328" t="s">
        <v>336</v>
      </c>
      <c r="B23" s="329" t="s">
        <v>351</v>
      </c>
      <c r="C23" s="277"/>
      <c r="D23" s="298"/>
      <c r="E23" s="295"/>
      <c r="F23" s="332">
        <f>SUM(F5:F21)</f>
        <v>0</v>
      </c>
    </row>
  </sheetData>
  <protectedRanges>
    <protectedRange sqref="E20:F20 E22:F23 E3:F4 E12:F12 E14:F18 E19" name="Range1"/>
    <protectedRange sqref="E6:F11 F19" name="Range1_8"/>
    <protectedRange sqref="E2:F2" name="Range1_1_1"/>
  </protectedRange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CC43E-D3D8-4270-8A9B-963772F89796}">
  <dimension ref="A1:F55"/>
  <sheetViews>
    <sheetView topLeftCell="A49" workbookViewId="0">
      <selection activeCell="F56" sqref="F56"/>
    </sheetView>
  </sheetViews>
  <sheetFormatPr defaultRowHeight="14.4"/>
  <cols>
    <col min="2" max="2" width="46.44140625" customWidth="1"/>
    <col min="4" max="4" width="9.109375" style="317"/>
    <col min="5" max="5" width="11.88671875" bestFit="1" customWidth="1"/>
    <col min="6" max="6" width="12.5546875" customWidth="1"/>
  </cols>
  <sheetData>
    <row r="1" spans="1:6">
      <c r="A1" s="238" t="s">
        <v>232</v>
      </c>
      <c r="B1" s="281" t="s">
        <v>233</v>
      </c>
      <c r="C1" s="281" t="s">
        <v>234</v>
      </c>
      <c r="D1" s="297" t="s">
        <v>235</v>
      </c>
      <c r="E1" s="281" t="s">
        <v>236</v>
      </c>
      <c r="F1" s="281" t="s">
        <v>237</v>
      </c>
    </row>
    <row r="2" spans="1:6">
      <c r="A2" s="275"/>
      <c r="B2" s="276"/>
      <c r="C2" s="277"/>
      <c r="D2" s="298"/>
      <c r="E2" s="295"/>
      <c r="F2" s="296"/>
    </row>
    <row r="3" spans="1:6" ht="15">
      <c r="A3" s="327"/>
      <c r="B3" s="337"/>
      <c r="C3" s="338"/>
      <c r="D3" s="299"/>
      <c r="E3" s="282"/>
      <c r="F3" s="339"/>
    </row>
    <row r="4" spans="1:6" ht="15.6">
      <c r="A4" s="321" t="s">
        <v>352</v>
      </c>
      <c r="B4" s="253" t="s">
        <v>353</v>
      </c>
      <c r="C4" s="254"/>
      <c r="D4" s="299"/>
      <c r="E4" s="322"/>
      <c r="F4" s="340"/>
    </row>
    <row r="5" spans="1:6">
      <c r="A5" s="258"/>
      <c r="B5" s="267"/>
      <c r="C5" s="260"/>
      <c r="D5" s="299"/>
      <c r="E5" s="284"/>
      <c r="F5" s="283"/>
    </row>
    <row r="6" spans="1:6" ht="26.25" customHeight="1">
      <c r="A6" s="258" t="s">
        <v>354</v>
      </c>
      <c r="B6" s="263" t="s">
        <v>358</v>
      </c>
      <c r="C6" s="260"/>
      <c r="D6" s="299"/>
      <c r="E6" s="284"/>
      <c r="F6" s="283"/>
    </row>
    <row r="7" spans="1:6" ht="97.5" customHeight="1">
      <c r="A7" s="258"/>
      <c r="B7" s="324" t="s">
        <v>359</v>
      </c>
      <c r="C7" s="260"/>
      <c r="D7" s="299"/>
      <c r="E7" s="284"/>
      <c r="F7" s="283"/>
    </row>
    <row r="8" spans="1:6" ht="72" customHeight="1">
      <c r="A8" s="258"/>
      <c r="B8" s="263" t="s">
        <v>319</v>
      </c>
      <c r="C8" s="260"/>
      <c r="D8" s="299"/>
      <c r="E8" s="456"/>
      <c r="F8" s="283"/>
    </row>
    <row r="9" spans="1:6">
      <c r="A9" s="258"/>
      <c r="B9" s="267" t="s">
        <v>360</v>
      </c>
      <c r="C9" s="260"/>
      <c r="D9" s="299"/>
      <c r="E9" s="456"/>
      <c r="F9" s="283"/>
    </row>
    <row r="10" spans="1:6">
      <c r="A10" s="258" t="s">
        <v>355</v>
      </c>
      <c r="B10" s="306" t="s">
        <v>361</v>
      </c>
      <c r="C10" s="260" t="s">
        <v>67</v>
      </c>
      <c r="D10" s="299">
        <v>12</v>
      </c>
      <c r="E10" s="458"/>
      <c r="F10" s="288">
        <f>D10*E10</f>
        <v>0</v>
      </c>
    </row>
    <row r="11" spans="1:6">
      <c r="A11" s="258" t="s">
        <v>356</v>
      </c>
      <c r="B11" s="306" t="s">
        <v>362</v>
      </c>
      <c r="C11" s="260" t="s">
        <v>67</v>
      </c>
      <c r="D11" s="299">
        <v>10</v>
      </c>
      <c r="E11" s="458"/>
      <c r="F11" s="288">
        <f t="shared" ref="F11:F13" si="0">D11*E11</f>
        <v>0</v>
      </c>
    </row>
    <row r="12" spans="1:6">
      <c r="A12" s="258" t="s">
        <v>399</v>
      </c>
      <c r="B12" s="306" t="s">
        <v>363</v>
      </c>
      <c r="C12" s="260" t="s">
        <v>67</v>
      </c>
      <c r="D12" s="299">
        <v>5</v>
      </c>
      <c r="E12" s="458"/>
      <c r="F12" s="288">
        <f t="shared" si="0"/>
        <v>0</v>
      </c>
    </row>
    <row r="13" spans="1:6">
      <c r="A13" s="258" t="s">
        <v>400</v>
      </c>
      <c r="B13" s="306" t="s">
        <v>364</v>
      </c>
      <c r="C13" s="260" t="s">
        <v>67</v>
      </c>
      <c r="D13" s="299">
        <v>8</v>
      </c>
      <c r="E13" s="458"/>
      <c r="F13" s="288">
        <f t="shared" si="0"/>
        <v>0</v>
      </c>
    </row>
    <row r="14" spans="1:6">
      <c r="A14" s="258"/>
      <c r="B14" s="267"/>
      <c r="C14" s="260"/>
      <c r="D14" s="299"/>
      <c r="E14" s="460"/>
      <c r="F14" s="283"/>
    </row>
    <row r="15" spans="1:6">
      <c r="A15" s="258" t="s">
        <v>357</v>
      </c>
      <c r="B15" s="259" t="s">
        <v>366</v>
      </c>
      <c r="C15" s="260"/>
      <c r="D15" s="299"/>
      <c r="E15" s="460"/>
      <c r="F15" s="286"/>
    </row>
    <row r="16" spans="1:6" ht="142.5" customHeight="1">
      <c r="A16" s="258"/>
      <c r="B16" s="263" t="s">
        <v>367</v>
      </c>
      <c r="C16" s="260"/>
      <c r="D16" s="299" t="s">
        <v>317</v>
      </c>
      <c r="E16" s="460"/>
      <c r="F16" s="283"/>
    </row>
    <row r="17" spans="1:6">
      <c r="A17" s="258"/>
      <c r="B17" s="306" t="s">
        <v>368</v>
      </c>
      <c r="C17" s="260" t="s">
        <v>67</v>
      </c>
      <c r="D17" s="299">
        <v>35</v>
      </c>
      <c r="E17" s="458"/>
      <c r="F17" s="288">
        <f>D17*E17</f>
        <v>0</v>
      </c>
    </row>
    <row r="18" spans="1:6">
      <c r="A18" s="258"/>
      <c r="B18" s="306"/>
      <c r="C18" s="260"/>
      <c r="D18" s="299"/>
      <c r="E18" s="460"/>
      <c r="F18" s="286"/>
    </row>
    <row r="19" spans="1:6">
      <c r="A19" s="258" t="s">
        <v>365</v>
      </c>
      <c r="B19" s="263" t="s">
        <v>370</v>
      </c>
      <c r="C19" s="260"/>
      <c r="D19" s="299"/>
      <c r="E19" s="460"/>
      <c r="F19" s="283"/>
    </row>
    <row r="20" spans="1:6" ht="75.75" customHeight="1">
      <c r="A20" s="258"/>
      <c r="B20" s="263" t="s">
        <v>371</v>
      </c>
      <c r="C20" s="260"/>
      <c r="D20" s="299"/>
      <c r="E20" s="460"/>
      <c r="F20" s="283"/>
    </row>
    <row r="21" spans="1:6">
      <c r="A21" s="258"/>
      <c r="B21" s="267" t="s">
        <v>372</v>
      </c>
      <c r="C21" s="260"/>
      <c r="D21" s="299"/>
      <c r="E21" s="460"/>
      <c r="F21" s="283"/>
    </row>
    <row r="22" spans="1:6">
      <c r="A22" s="258"/>
      <c r="B22" s="267" t="s">
        <v>373</v>
      </c>
      <c r="C22" s="260" t="s">
        <v>4</v>
      </c>
      <c r="D22" s="299">
        <v>1</v>
      </c>
      <c r="E22" s="458"/>
      <c r="F22" s="288">
        <f>D22*E22</f>
        <v>0</v>
      </c>
    </row>
    <row r="23" spans="1:6">
      <c r="A23" s="258"/>
      <c r="B23" s="267"/>
      <c r="C23" s="260"/>
      <c r="D23" s="299"/>
      <c r="E23" s="460"/>
      <c r="F23" s="283"/>
    </row>
    <row r="24" spans="1:6">
      <c r="A24" s="258" t="s">
        <v>369</v>
      </c>
      <c r="B24" s="263" t="s">
        <v>375</v>
      </c>
      <c r="C24" s="260"/>
      <c r="D24" s="299"/>
      <c r="E24" s="460"/>
      <c r="F24" s="283"/>
    </row>
    <row r="25" spans="1:6" ht="75" customHeight="1">
      <c r="A25" s="258"/>
      <c r="B25" s="341" t="s">
        <v>376</v>
      </c>
      <c r="C25" s="260"/>
      <c r="D25" s="299"/>
      <c r="E25" s="460"/>
      <c r="F25" s="283"/>
    </row>
    <row r="26" spans="1:6">
      <c r="A26" s="258"/>
      <c r="B26" s="267" t="s">
        <v>372</v>
      </c>
      <c r="C26" s="260"/>
      <c r="D26" s="299"/>
      <c r="E26" s="460"/>
      <c r="F26" s="283"/>
    </row>
    <row r="27" spans="1:6">
      <c r="A27" s="258"/>
      <c r="B27" s="267" t="s">
        <v>377</v>
      </c>
      <c r="C27" s="260" t="s">
        <v>4</v>
      </c>
      <c r="D27" s="299">
        <v>5</v>
      </c>
      <c r="E27" s="458"/>
      <c r="F27" s="288">
        <f>D27*E27</f>
        <v>0</v>
      </c>
    </row>
    <row r="28" spans="1:6">
      <c r="A28" s="258"/>
      <c r="B28" s="267"/>
      <c r="C28" s="260"/>
      <c r="D28" s="299"/>
      <c r="E28" s="460"/>
      <c r="F28" s="286"/>
    </row>
    <row r="29" spans="1:6">
      <c r="A29" s="258"/>
      <c r="B29" s="267"/>
      <c r="C29" s="260"/>
      <c r="D29" s="299"/>
      <c r="E29" s="460"/>
      <c r="F29" s="283"/>
    </row>
    <row r="30" spans="1:6">
      <c r="A30" s="258" t="s">
        <v>374</v>
      </c>
      <c r="B30" s="263" t="s">
        <v>380</v>
      </c>
      <c r="C30" s="260"/>
      <c r="D30" s="299"/>
      <c r="E30" s="460"/>
      <c r="F30" s="283"/>
    </row>
    <row r="31" spans="1:6" ht="94.5" customHeight="1">
      <c r="A31" s="258"/>
      <c r="B31" s="263" t="s">
        <v>381</v>
      </c>
      <c r="C31" s="260"/>
      <c r="D31" s="299"/>
      <c r="E31" s="460"/>
      <c r="F31" s="283"/>
    </row>
    <row r="32" spans="1:6">
      <c r="A32" s="258"/>
      <c r="B32" s="267" t="s">
        <v>372</v>
      </c>
      <c r="C32" s="260"/>
      <c r="D32" s="299"/>
      <c r="E32" s="460"/>
      <c r="F32" s="286"/>
    </row>
    <row r="33" spans="1:6">
      <c r="A33" s="258" t="s">
        <v>401</v>
      </c>
      <c r="B33" s="267" t="s">
        <v>382</v>
      </c>
      <c r="C33" s="260" t="s">
        <v>4</v>
      </c>
      <c r="D33" s="299">
        <v>1</v>
      </c>
      <c r="E33" s="458"/>
      <c r="F33" s="288">
        <f>D33*E33</f>
        <v>0</v>
      </c>
    </row>
    <row r="34" spans="1:6">
      <c r="A34" s="258" t="s">
        <v>402</v>
      </c>
      <c r="B34" s="267" t="s">
        <v>383</v>
      </c>
      <c r="C34" s="260" t="s">
        <v>4</v>
      </c>
      <c r="D34" s="299">
        <v>1</v>
      </c>
      <c r="E34" s="458"/>
      <c r="F34" s="288">
        <f>D34*E34</f>
        <v>0</v>
      </c>
    </row>
    <row r="35" spans="1:6">
      <c r="A35" s="258"/>
      <c r="B35" s="267"/>
      <c r="C35" s="260"/>
      <c r="D35" s="299"/>
      <c r="E35" s="460"/>
      <c r="F35" s="283"/>
    </row>
    <row r="36" spans="1:6" ht="36.75" customHeight="1">
      <c r="A36" s="258" t="s">
        <v>378</v>
      </c>
      <c r="B36" s="263" t="s">
        <v>385</v>
      </c>
      <c r="C36" s="260"/>
      <c r="D36" s="299"/>
      <c r="E36" s="460"/>
      <c r="F36" s="283"/>
    </row>
    <row r="37" spans="1:6" ht="88.5" customHeight="1">
      <c r="A37" s="258"/>
      <c r="B37" s="263" t="s">
        <v>386</v>
      </c>
      <c r="C37" s="260"/>
      <c r="D37" s="299"/>
      <c r="E37" s="460"/>
      <c r="F37" s="283"/>
    </row>
    <row r="38" spans="1:6" ht="26.4">
      <c r="A38" s="258"/>
      <c r="B38" s="267" t="s">
        <v>387</v>
      </c>
      <c r="C38" s="260" t="s">
        <v>4</v>
      </c>
      <c r="D38" s="299">
        <v>1</v>
      </c>
      <c r="E38" s="458"/>
      <c r="F38" s="288">
        <f>D38*E38</f>
        <v>0</v>
      </c>
    </row>
    <row r="39" spans="1:6">
      <c r="A39" s="258"/>
      <c r="B39" s="267"/>
      <c r="C39" s="260"/>
      <c r="D39" s="299"/>
      <c r="E39" s="460"/>
      <c r="F39" s="283"/>
    </row>
    <row r="40" spans="1:6">
      <c r="A40" s="258" t="s">
        <v>379</v>
      </c>
      <c r="B40" s="263" t="s">
        <v>389</v>
      </c>
      <c r="C40" s="260"/>
      <c r="D40" s="299"/>
      <c r="E40" s="460"/>
      <c r="F40" s="283"/>
    </row>
    <row r="41" spans="1:6" ht="91.5" customHeight="1">
      <c r="A41" s="258"/>
      <c r="B41" s="307" t="s">
        <v>390</v>
      </c>
      <c r="C41" s="260"/>
      <c r="D41" s="299"/>
      <c r="E41" s="460"/>
      <c r="F41" s="283"/>
    </row>
    <row r="42" spans="1:6">
      <c r="A42" s="258"/>
      <c r="B42" s="267" t="s">
        <v>391</v>
      </c>
      <c r="C42" s="260" t="s">
        <v>4</v>
      </c>
      <c r="D42" s="342">
        <v>1</v>
      </c>
      <c r="E42" s="463"/>
      <c r="F42" s="288">
        <f>D42*E42</f>
        <v>0</v>
      </c>
    </row>
    <row r="43" spans="1:6">
      <c r="A43" s="258"/>
      <c r="B43" s="306"/>
      <c r="C43" s="260"/>
      <c r="D43" s="342"/>
      <c r="E43" s="464"/>
      <c r="F43" s="343"/>
    </row>
    <row r="44" spans="1:6">
      <c r="A44" s="258"/>
      <c r="B44" s="267"/>
      <c r="C44" s="260"/>
      <c r="D44" s="299"/>
      <c r="E44" s="460"/>
      <c r="F44" s="283"/>
    </row>
    <row r="45" spans="1:6">
      <c r="A45" s="258" t="s">
        <v>384</v>
      </c>
      <c r="B45" s="263" t="s">
        <v>392</v>
      </c>
      <c r="C45" s="260"/>
      <c r="D45" s="299"/>
      <c r="E45" s="460"/>
      <c r="F45" s="283"/>
    </row>
    <row r="46" spans="1:6" ht="90.75" customHeight="1">
      <c r="A46" s="258"/>
      <c r="B46" s="307" t="s">
        <v>393</v>
      </c>
      <c r="C46" s="260"/>
      <c r="D46" s="299"/>
      <c r="E46" s="460"/>
      <c r="F46" s="283"/>
    </row>
    <row r="47" spans="1:6">
      <c r="A47" s="258"/>
      <c r="B47" s="307" t="s">
        <v>394</v>
      </c>
      <c r="C47" s="260" t="s">
        <v>245</v>
      </c>
      <c r="D47" s="299">
        <v>1</v>
      </c>
      <c r="E47" s="458"/>
      <c r="F47" s="288">
        <f>D47*E47</f>
        <v>0</v>
      </c>
    </row>
    <row r="48" spans="1:6">
      <c r="A48" s="258"/>
      <c r="B48" s="267"/>
      <c r="C48" s="260"/>
      <c r="D48" s="342"/>
      <c r="E48" s="452"/>
      <c r="F48" s="343"/>
    </row>
    <row r="49" spans="1:6">
      <c r="A49" s="258"/>
      <c r="B49" s="267"/>
      <c r="C49" s="260"/>
      <c r="D49" s="299"/>
      <c r="E49" s="459"/>
      <c r="F49" s="283"/>
    </row>
    <row r="50" spans="1:6">
      <c r="A50" s="258" t="s">
        <v>388</v>
      </c>
      <c r="B50" s="263" t="s">
        <v>395</v>
      </c>
      <c r="C50" s="260"/>
      <c r="D50" s="299"/>
      <c r="E50" s="459"/>
      <c r="F50" s="283"/>
    </row>
    <row r="51" spans="1:6" ht="198.75" customHeight="1">
      <c r="A51" s="258"/>
      <c r="B51" s="324" t="s">
        <v>396</v>
      </c>
      <c r="C51" s="260"/>
      <c r="D51" s="299"/>
      <c r="E51" s="459"/>
      <c r="F51" s="283"/>
    </row>
    <row r="52" spans="1:6">
      <c r="A52" s="258"/>
      <c r="B52" s="307" t="s">
        <v>397</v>
      </c>
      <c r="C52" s="260" t="s">
        <v>245</v>
      </c>
      <c r="D52" s="299">
        <v>1</v>
      </c>
      <c r="E52" s="458"/>
      <c r="F52" s="288">
        <f>D52*E52</f>
        <v>0</v>
      </c>
    </row>
    <row r="53" spans="1:6">
      <c r="A53" s="258"/>
      <c r="B53" s="259"/>
      <c r="C53" s="260"/>
      <c r="D53" s="299"/>
      <c r="E53" s="459"/>
      <c r="F53" s="283"/>
    </row>
    <row r="54" spans="1:6">
      <c r="A54" s="258"/>
      <c r="B54" s="259"/>
      <c r="C54" s="260"/>
      <c r="D54" s="299"/>
      <c r="E54" s="284"/>
      <c r="F54" s="283"/>
    </row>
    <row r="55" spans="1:6">
      <c r="A55" s="328" t="s">
        <v>352</v>
      </c>
      <c r="B55" s="329" t="s">
        <v>398</v>
      </c>
      <c r="C55" s="277"/>
      <c r="D55" s="298"/>
      <c r="E55" s="295"/>
      <c r="F55" s="296">
        <f>SUM(F6:F52)</f>
        <v>0</v>
      </c>
    </row>
  </sheetData>
  <protectedRanges>
    <protectedRange sqref="E29:F31 F38 E3:F14 F42 E49:F55 E44:F47 E33:F35 E16:F27" name="Range1"/>
    <protectedRange sqref="E28:F28" name="Range1_19"/>
    <protectedRange sqref="E32:F32" name="Range1_25"/>
    <protectedRange sqref="D36:F37 D39:F39 D38:E38" name="Range1_38"/>
    <protectedRange sqref="E40:F41" name="Range1_44"/>
    <protectedRange sqref="E48:F48" name="Range1_17_2"/>
    <protectedRange sqref="E43:F43 E42" name="Range1_44_1"/>
    <protectedRange sqref="E2:F2" name="Range1_1_1"/>
  </protectedRange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5"/>
  <sheetViews>
    <sheetView tabSelected="1" workbookViewId="0">
      <selection activeCell="F25" sqref="F25"/>
    </sheetView>
  </sheetViews>
  <sheetFormatPr defaultColWidth="9.109375" defaultRowHeight="14.4"/>
  <cols>
    <col min="1" max="1" width="9.109375" style="26"/>
    <col min="2" max="2" width="35.6640625" style="16" customWidth="1"/>
    <col min="3" max="3" width="9.109375" style="9"/>
    <col min="4" max="4" width="9.109375" style="10"/>
    <col min="5" max="5" width="16.88671875" style="15" hidden="1" customWidth="1"/>
    <col min="6" max="6" width="15.6640625" style="15" customWidth="1"/>
    <col min="7" max="7" width="11.88671875" style="15" customWidth="1"/>
    <col min="8" max="16384" width="9.109375" style="15"/>
  </cols>
  <sheetData>
    <row r="1" spans="1:6" s="18" customFormat="1" ht="24.9" customHeight="1" thickBot="1">
      <c r="A1" s="422" t="s">
        <v>105</v>
      </c>
      <c r="B1" s="422"/>
      <c r="C1" s="422"/>
      <c r="D1" s="422"/>
      <c r="E1" s="422"/>
      <c r="F1" s="422"/>
    </row>
    <row r="2" spans="1:6" ht="15.6">
      <c r="A2" s="35"/>
      <c r="B2" s="36"/>
      <c r="C2" s="37"/>
      <c r="D2" s="38"/>
      <c r="E2" s="39" t="s">
        <v>102</v>
      </c>
      <c r="F2" s="39"/>
    </row>
    <row r="3" spans="1:6" ht="20.100000000000001" hidden="1" customHeight="1">
      <c r="A3" s="45" t="s">
        <v>83</v>
      </c>
      <c r="B3" s="46" t="s">
        <v>84</v>
      </c>
      <c r="C3" s="47"/>
      <c r="D3" s="40"/>
      <c r="E3" s="40"/>
      <c r="F3" s="41"/>
    </row>
    <row r="4" spans="1:6" ht="15.6" hidden="1">
      <c r="A4" s="35"/>
      <c r="B4" s="36"/>
      <c r="C4" s="37"/>
      <c r="D4" s="38"/>
      <c r="E4" s="39"/>
      <c r="F4" s="37"/>
    </row>
    <row r="5" spans="1:6" ht="20.100000000000001" customHeight="1">
      <c r="A5" s="45" t="s">
        <v>46</v>
      </c>
      <c r="B5" s="46" t="s">
        <v>39</v>
      </c>
      <c r="C5" s="47"/>
      <c r="D5" s="40"/>
      <c r="E5" s="40">
        <v>46025.37</v>
      </c>
      <c r="F5" s="40">
        <f>'A.01 ZEMLJANI RADOVI'!F30</f>
        <v>0</v>
      </c>
    </row>
    <row r="6" spans="1:6" s="33" customFormat="1" ht="10.5" customHeight="1">
      <c r="A6" s="45"/>
      <c r="B6" s="46"/>
      <c r="C6" s="47"/>
      <c r="D6" s="40"/>
      <c r="E6" s="39"/>
      <c r="F6" s="41"/>
    </row>
    <row r="7" spans="1:6" ht="20.100000000000001" customHeight="1">
      <c r="A7" s="45" t="s">
        <v>47</v>
      </c>
      <c r="B7" s="46" t="s">
        <v>40</v>
      </c>
      <c r="C7" s="47"/>
      <c r="D7" s="40"/>
      <c r="E7" s="40">
        <v>920397.18</v>
      </c>
      <c r="F7" s="40">
        <f>'A.02 BETONSKI I AB RADOVI'!F42</f>
        <v>0</v>
      </c>
    </row>
    <row r="8" spans="1:6" ht="9" customHeight="1">
      <c r="A8" s="45"/>
      <c r="B8" s="46"/>
      <c r="C8" s="47"/>
      <c r="D8" s="40"/>
      <c r="E8" s="39"/>
      <c r="F8" s="41"/>
    </row>
    <row r="9" spans="1:6" ht="20.100000000000001" customHeight="1">
      <c r="A9" s="45" t="s">
        <v>48</v>
      </c>
      <c r="B9" s="46" t="s">
        <v>42</v>
      </c>
      <c r="C9" s="47"/>
      <c r="D9" s="40"/>
      <c r="E9" s="40">
        <v>140154.68</v>
      </c>
      <c r="F9" s="40">
        <f>'A.03 IZOLATERSKI RADOVI'!F30</f>
        <v>0</v>
      </c>
    </row>
    <row r="10" spans="1:6" ht="10.5" customHeight="1">
      <c r="A10" s="45"/>
      <c r="B10" s="46"/>
      <c r="C10" s="47"/>
      <c r="D10" s="40"/>
      <c r="E10" s="39"/>
      <c r="F10" s="41"/>
    </row>
    <row r="11" spans="1:6" ht="20.100000000000001" hidden="1" customHeight="1">
      <c r="A11" s="45" t="s">
        <v>49</v>
      </c>
      <c r="B11" s="46" t="s">
        <v>41</v>
      </c>
      <c r="C11" s="47"/>
      <c r="D11" s="40"/>
      <c r="E11" s="40"/>
      <c r="F11" s="41"/>
    </row>
    <row r="12" spans="1:6" ht="8.25" hidden="1" customHeight="1">
      <c r="A12" s="45"/>
      <c r="B12" s="46"/>
      <c r="C12" s="47"/>
      <c r="D12" s="40"/>
      <c r="F12" s="41"/>
    </row>
    <row r="13" spans="1:6" ht="20.100000000000001" customHeight="1">
      <c r="A13" s="45" t="s">
        <v>49</v>
      </c>
      <c r="B13" s="46" t="s">
        <v>44</v>
      </c>
      <c r="C13" s="47"/>
      <c r="D13" s="40"/>
      <c r="E13" s="40">
        <v>351465.59</v>
      </c>
      <c r="F13" s="40">
        <f>'A.04 FASADERSKI RADOVI'!F28</f>
        <v>0</v>
      </c>
    </row>
    <row r="14" spans="1:6" ht="10.5" hidden="1" customHeight="1">
      <c r="A14" s="45"/>
      <c r="B14" s="46"/>
      <c r="C14" s="47"/>
      <c r="D14" s="40"/>
      <c r="F14" s="41"/>
    </row>
    <row r="15" spans="1:6" ht="20.100000000000001" hidden="1" customHeight="1">
      <c r="A15" s="45" t="s">
        <v>51</v>
      </c>
      <c r="B15" s="46" t="s">
        <v>43</v>
      </c>
      <c r="C15" s="47"/>
      <c r="D15" s="40"/>
      <c r="E15" s="40">
        <v>48039.8</v>
      </c>
      <c r="F15" s="41"/>
    </row>
    <row r="16" spans="1:6" ht="11.25" hidden="1" customHeight="1">
      <c r="A16" s="45"/>
      <c r="B16" s="46"/>
      <c r="C16" s="47"/>
      <c r="D16" s="40"/>
      <c r="E16" s="39"/>
      <c r="F16" s="41"/>
    </row>
    <row r="17" spans="1:6" ht="20.100000000000001" hidden="1" customHeight="1">
      <c r="A17" s="45" t="s">
        <v>52</v>
      </c>
      <c r="B17" s="46" t="s">
        <v>44</v>
      </c>
      <c r="C17" s="47"/>
      <c r="D17" s="40"/>
      <c r="E17" s="40">
        <v>300900.62</v>
      </c>
      <c r="F17" s="41"/>
    </row>
    <row r="18" spans="1:6" ht="9" hidden="1" customHeight="1">
      <c r="A18" s="45"/>
      <c r="B18" s="46"/>
      <c r="C18" s="47"/>
      <c r="D18" s="40"/>
      <c r="E18" s="39"/>
      <c r="F18" s="41"/>
    </row>
    <row r="19" spans="1:6" ht="20.100000000000001" hidden="1" customHeight="1">
      <c r="A19" s="45" t="s">
        <v>53</v>
      </c>
      <c r="B19" s="46" t="s">
        <v>45</v>
      </c>
      <c r="C19" s="47"/>
      <c r="D19" s="40"/>
      <c r="E19" s="40"/>
      <c r="F19" s="41"/>
    </row>
    <row r="20" spans="1:6" ht="10.5" customHeight="1">
      <c r="A20" s="45"/>
      <c r="B20" s="46"/>
      <c r="C20" s="47"/>
      <c r="D20" s="40"/>
      <c r="E20" s="40"/>
      <c r="F20" s="41"/>
    </row>
    <row r="21" spans="1:6" ht="20.100000000000001" customHeight="1">
      <c r="A21" s="45" t="s">
        <v>50</v>
      </c>
      <c r="B21" s="46" t="s">
        <v>104</v>
      </c>
      <c r="C21" s="47"/>
      <c r="D21" s="40"/>
      <c r="E21" s="39">
        <v>0</v>
      </c>
      <c r="F21" s="40">
        <f>'A.05 KROVOPOKRIVAČKI RADOVI'!F27</f>
        <v>0</v>
      </c>
    </row>
    <row r="22" spans="1:6" ht="10.5" customHeight="1">
      <c r="A22" s="45"/>
      <c r="B22" s="46"/>
      <c r="C22" s="47"/>
      <c r="D22" s="40"/>
      <c r="E22" s="40"/>
      <c r="F22" s="41"/>
    </row>
    <row r="23" spans="1:6" ht="20.100000000000001" customHeight="1">
      <c r="A23" s="45" t="s">
        <v>51</v>
      </c>
      <c r="B23" s="46" t="s">
        <v>43</v>
      </c>
      <c r="C23" s="47"/>
      <c r="D23" s="40"/>
      <c r="E23" s="39">
        <v>0</v>
      </c>
      <c r="F23" s="40">
        <f>'A.06 LIMARSKI RADOVI'!F43</f>
        <v>0</v>
      </c>
    </row>
    <row r="24" spans="1:6" ht="10.5" customHeight="1">
      <c r="A24" s="45"/>
      <c r="B24" s="46"/>
      <c r="C24" s="47"/>
      <c r="D24" s="40"/>
      <c r="E24" s="40"/>
      <c r="F24" s="41"/>
    </row>
    <row r="25" spans="1:6" ht="20.100000000000001" customHeight="1">
      <c r="A25" s="45" t="s">
        <v>56</v>
      </c>
      <c r="B25" s="46" t="s">
        <v>131</v>
      </c>
      <c r="C25" s="47"/>
      <c r="D25" s="40"/>
      <c r="E25" s="39">
        <v>0</v>
      </c>
      <c r="F25" s="40">
        <f>'B.01 BRAVARSKI RADOVI, KONSTRUK'!F15</f>
        <v>0</v>
      </c>
    </row>
    <row r="26" spans="1:6" ht="10.5" customHeight="1">
      <c r="A26" s="45"/>
      <c r="B26" s="46"/>
      <c r="C26" s="47"/>
      <c r="D26" s="40"/>
      <c r="E26" s="40"/>
      <c r="F26" s="41"/>
    </row>
    <row r="27" spans="1:6" ht="20.100000000000001" customHeight="1">
      <c r="A27" s="45" t="s">
        <v>178</v>
      </c>
      <c r="B27" s="46" t="s">
        <v>179</v>
      </c>
      <c r="C27" s="47"/>
      <c r="D27" s="40"/>
      <c r="E27" s="39">
        <v>0</v>
      </c>
      <c r="F27" s="40">
        <f>'B.02 PODOPOLAGAČKI RADOVI'!F19</f>
        <v>0</v>
      </c>
    </row>
    <row r="28" spans="1:6" ht="10.5" customHeight="1">
      <c r="A28" s="45"/>
      <c r="B28" s="46"/>
      <c r="C28" s="47"/>
      <c r="D28" s="40"/>
      <c r="E28" s="40"/>
      <c r="F28" s="41"/>
    </row>
    <row r="29" spans="1:6" ht="20.100000000000001" customHeight="1">
      <c r="A29" s="45" t="s">
        <v>224</v>
      </c>
      <c r="B29" s="46" t="s">
        <v>226</v>
      </c>
      <c r="C29" s="47"/>
      <c r="D29" s="40"/>
      <c r="E29" s="39">
        <v>0</v>
      </c>
      <c r="F29" s="40">
        <f>'B.03 GIPSKARTONSKI RADOVI'!F44</f>
        <v>0</v>
      </c>
    </row>
    <row r="30" spans="1:6" ht="10.5" customHeight="1">
      <c r="A30" s="45"/>
      <c r="B30" s="46"/>
      <c r="C30" s="47"/>
      <c r="D30" s="40"/>
      <c r="E30" s="40"/>
      <c r="F30" s="41"/>
    </row>
    <row r="31" spans="1:6" ht="20.100000000000001" customHeight="1">
      <c r="A31" s="45" t="s">
        <v>225</v>
      </c>
      <c r="B31" s="46" t="s">
        <v>227</v>
      </c>
      <c r="C31" s="47"/>
      <c r="D31" s="40"/>
      <c r="E31" s="39">
        <v>0</v>
      </c>
      <c r="F31" s="40">
        <f>'B.04 SOBOSLIKARSKI RADOVI'!F22</f>
        <v>0</v>
      </c>
    </row>
    <row r="32" spans="1:6" ht="10.5" customHeight="1">
      <c r="A32" s="45"/>
      <c r="B32" s="46"/>
      <c r="C32" s="47"/>
      <c r="D32" s="40"/>
      <c r="E32" s="40"/>
      <c r="F32" s="41"/>
    </row>
    <row r="33" spans="1:6" thickBot="1">
      <c r="A33" s="42"/>
      <c r="B33" s="48" t="s">
        <v>69</v>
      </c>
      <c r="C33" s="43"/>
      <c r="D33" s="44"/>
      <c r="E33" s="174">
        <f>SUM(E4:E21)</f>
        <v>1806983.2400000002</v>
      </c>
      <c r="F33" s="174">
        <f>SUM(F5:F32)</f>
        <v>0</v>
      </c>
    </row>
    <row r="34" spans="1:6" ht="15" thickTop="1"/>
    <row r="35" spans="1:6">
      <c r="E35" s="170"/>
    </row>
  </sheetData>
  <mergeCells count="1">
    <mergeCell ref="A1:F1"/>
  </mergeCells>
  <pageMargins left="0.70866141732283472" right="0.70866141732283472" top="0.74803149606299213" bottom="0.74803149606299213" header="0.31496062992125984" footer="0.31496062992125984"/>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82992-1B57-4888-AB5B-C83594862C28}">
  <dimension ref="A1:F26"/>
  <sheetViews>
    <sheetView topLeftCell="A10" workbookViewId="0">
      <selection activeCell="F27" sqref="F27"/>
    </sheetView>
  </sheetViews>
  <sheetFormatPr defaultRowHeight="14.4"/>
  <cols>
    <col min="2" max="2" width="44.6640625" customWidth="1"/>
    <col min="4" max="4" width="9.109375" style="317"/>
    <col min="5" max="5" width="10.33203125" bestFit="1" customWidth="1"/>
    <col min="6" max="6" width="13.5546875" customWidth="1"/>
  </cols>
  <sheetData>
    <row r="1" spans="1:6" ht="20.399999999999999">
      <c r="A1" s="238" t="s">
        <v>232</v>
      </c>
      <c r="B1" s="281" t="s">
        <v>233</v>
      </c>
      <c r="C1" s="281" t="s">
        <v>234</v>
      </c>
      <c r="D1" s="297" t="s">
        <v>235</v>
      </c>
      <c r="E1" s="281" t="s">
        <v>236</v>
      </c>
      <c r="F1" s="281" t="s">
        <v>237</v>
      </c>
    </row>
    <row r="2" spans="1:6">
      <c r="A2" s="275"/>
      <c r="B2" s="276"/>
      <c r="C2" s="277"/>
      <c r="D2" s="298"/>
      <c r="E2" s="295"/>
      <c r="F2" s="296"/>
    </row>
    <row r="3" spans="1:6">
      <c r="A3" s="252" t="s">
        <v>403</v>
      </c>
      <c r="B3" s="301" t="s">
        <v>404</v>
      </c>
      <c r="C3" s="254"/>
      <c r="D3" s="299"/>
      <c r="E3" s="282"/>
      <c r="F3" s="339"/>
    </row>
    <row r="4" spans="1:6">
      <c r="A4" s="252"/>
      <c r="B4" s="301"/>
      <c r="C4" s="254"/>
      <c r="D4" s="299"/>
      <c r="E4" s="282"/>
      <c r="F4" s="339"/>
    </row>
    <row r="5" spans="1:6">
      <c r="A5" s="258" t="s">
        <v>405</v>
      </c>
      <c r="B5" s="259" t="s">
        <v>406</v>
      </c>
      <c r="C5" s="260"/>
      <c r="D5" s="299"/>
      <c r="E5" s="285"/>
      <c r="F5" s="286"/>
    </row>
    <row r="6" spans="1:6" ht="184.8">
      <c r="A6" s="258"/>
      <c r="B6" s="324" t="s">
        <v>407</v>
      </c>
      <c r="C6" s="260"/>
      <c r="D6" s="299"/>
      <c r="E6" s="284"/>
      <c r="F6" s="283"/>
    </row>
    <row r="7" spans="1:6">
      <c r="A7" s="258"/>
      <c r="B7" s="326"/>
      <c r="C7" s="260"/>
      <c r="D7" s="299"/>
      <c r="E7" s="284"/>
      <c r="F7" s="283"/>
    </row>
    <row r="8" spans="1:6">
      <c r="A8" s="258"/>
      <c r="B8" s="326"/>
      <c r="C8" s="260"/>
      <c r="D8" s="299"/>
      <c r="E8" s="456"/>
      <c r="F8" s="283"/>
    </row>
    <row r="9" spans="1:6">
      <c r="A9" s="258" t="s">
        <v>408</v>
      </c>
      <c r="B9" s="306" t="s">
        <v>409</v>
      </c>
      <c r="C9" s="260" t="s">
        <v>67</v>
      </c>
      <c r="D9" s="299">
        <v>2</v>
      </c>
      <c r="E9" s="457"/>
      <c r="F9" s="288">
        <f>D9*E9</f>
        <v>0</v>
      </c>
    </row>
    <row r="10" spans="1:6">
      <c r="A10" s="258" t="s">
        <v>410</v>
      </c>
      <c r="B10" s="306" t="s">
        <v>411</v>
      </c>
      <c r="C10" s="260" t="s">
        <v>67</v>
      </c>
      <c r="D10" s="299">
        <v>7</v>
      </c>
      <c r="E10" s="457"/>
      <c r="F10" s="288">
        <f t="shared" ref="F10:F11" si="0">D10*E10</f>
        <v>0</v>
      </c>
    </row>
    <row r="11" spans="1:6">
      <c r="A11" s="258" t="s">
        <v>412</v>
      </c>
      <c r="B11" s="306" t="s">
        <v>413</v>
      </c>
      <c r="C11" s="260" t="s">
        <v>67</v>
      </c>
      <c r="D11" s="299">
        <v>6</v>
      </c>
      <c r="E11" s="457"/>
      <c r="F11" s="288">
        <f t="shared" si="0"/>
        <v>0</v>
      </c>
    </row>
    <row r="12" spans="1:6">
      <c r="A12" s="258"/>
      <c r="B12" s="267"/>
      <c r="C12" s="260"/>
      <c r="D12" s="299"/>
      <c r="E12" s="456"/>
      <c r="F12" s="283"/>
    </row>
    <row r="13" spans="1:6" ht="26.4">
      <c r="A13" s="258" t="s">
        <v>414</v>
      </c>
      <c r="B13" s="259" t="s">
        <v>415</v>
      </c>
      <c r="C13" s="260"/>
      <c r="D13" s="299"/>
      <c r="E13" s="462"/>
      <c r="F13" s="286"/>
    </row>
    <row r="14" spans="1:6" ht="132">
      <c r="A14" s="258"/>
      <c r="B14" s="263" t="s">
        <v>416</v>
      </c>
      <c r="C14" s="260"/>
      <c r="D14" s="299"/>
      <c r="E14" s="456"/>
      <c r="F14" s="283"/>
    </row>
    <row r="15" spans="1:6">
      <c r="A15" s="258"/>
      <c r="B15" s="306" t="s">
        <v>422</v>
      </c>
      <c r="C15" s="260" t="s">
        <v>67</v>
      </c>
      <c r="D15" s="299">
        <v>15</v>
      </c>
      <c r="E15" s="457"/>
      <c r="F15" s="288">
        <f t="shared" ref="F15" si="1">D15*E15</f>
        <v>0</v>
      </c>
    </row>
    <row r="16" spans="1:6">
      <c r="A16" s="271"/>
      <c r="B16" s="270"/>
      <c r="C16" s="271"/>
      <c r="D16" s="303"/>
      <c r="E16" s="273"/>
      <c r="F16" s="304"/>
    </row>
    <row r="17" spans="1:6">
      <c r="A17" s="258"/>
      <c r="B17" s="344"/>
      <c r="C17" s="260"/>
      <c r="D17" s="299"/>
      <c r="E17" s="284"/>
      <c r="F17" s="283"/>
    </row>
    <row r="18" spans="1:6">
      <c r="A18" s="258" t="s">
        <v>417</v>
      </c>
      <c r="B18" s="259" t="s">
        <v>418</v>
      </c>
      <c r="C18" s="260"/>
      <c r="D18" s="299"/>
      <c r="E18" s="284"/>
      <c r="F18" s="283"/>
    </row>
    <row r="19" spans="1:6" ht="211.2">
      <c r="A19" s="258"/>
      <c r="B19" s="263" t="s">
        <v>419</v>
      </c>
      <c r="C19" s="260"/>
      <c r="D19" s="299"/>
      <c r="E19" s="284"/>
      <c r="F19" s="283"/>
    </row>
    <row r="20" spans="1:6">
      <c r="A20" s="258"/>
      <c r="B20" s="306" t="s">
        <v>420</v>
      </c>
      <c r="C20" s="260" t="s">
        <v>4</v>
      </c>
      <c r="D20" s="299">
        <v>1</v>
      </c>
      <c r="E20" s="457"/>
      <c r="F20" s="288">
        <f t="shared" ref="F20" si="2">D20*E20</f>
        <v>0</v>
      </c>
    </row>
    <row r="21" spans="1:6">
      <c r="A21" s="258"/>
      <c r="B21" s="306"/>
      <c r="C21" s="260"/>
      <c r="D21" s="299"/>
      <c r="E21" s="345"/>
      <c r="F21" s="283"/>
    </row>
    <row r="22" spans="1:6">
      <c r="A22" s="258"/>
      <c r="B22" s="267"/>
      <c r="C22" s="260"/>
      <c r="D22" s="299"/>
      <c r="E22" s="345"/>
      <c r="F22" s="283"/>
    </row>
    <row r="23" spans="1:6">
      <c r="A23" s="258"/>
      <c r="B23" s="306"/>
      <c r="C23" s="260"/>
      <c r="D23" s="299"/>
      <c r="E23" s="345"/>
      <c r="F23" s="283"/>
    </row>
    <row r="24" spans="1:6">
      <c r="A24" s="258"/>
      <c r="B24" s="306"/>
      <c r="C24" s="260"/>
      <c r="D24" s="299"/>
      <c r="E24" s="345"/>
      <c r="F24" s="283"/>
    </row>
    <row r="25" spans="1:6">
      <c r="A25" s="258"/>
      <c r="B25" s="267"/>
      <c r="C25" s="260"/>
      <c r="D25" s="299"/>
      <c r="E25" s="345"/>
      <c r="F25" s="283"/>
    </row>
    <row r="26" spans="1:6">
      <c r="A26" s="328" t="s">
        <v>403</v>
      </c>
      <c r="B26" s="346" t="s">
        <v>421</v>
      </c>
      <c r="C26" s="277"/>
      <c r="D26" s="298"/>
      <c r="E26" s="295"/>
      <c r="F26" s="296">
        <f>SUM(F5:F20)</f>
        <v>0</v>
      </c>
    </row>
  </sheetData>
  <protectedRanges>
    <protectedRange sqref="F20 E14:F16 E3:F4 E26:F26 E6:F12" name="Range1"/>
    <protectedRange sqref="E18:F19 E20 E21:F21 E23:F24" name="Range1_13"/>
    <protectedRange sqref="E17:F17" name="Range1_26"/>
    <protectedRange sqref="E25:F25 E22:F22" name="Range1_5_2"/>
    <protectedRange sqref="E2:F2" name="Range1_1_1"/>
  </protectedRange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C75D9-7C6F-4B6E-B983-9CBF5A5394EB}">
  <dimension ref="A1:F33"/>
  <sheetViews>
    <sheetView topLeftCell="A19" workbookViewId="0">
      <selection activeCell="E30" sqref="E30:E31"/>
    </sheetView>
  </sheetViews>
  <sheetFormatPr defaultRowHeight="14.4"/>
  <cols>
    <col min="2" max="2" width="48" customWidth="1"/>
    <col min="5" max="5" width="11.88671875" bestFit="1" customWidth="1"/>
    <col min="6" max="6" width="15.44140625" customWidth="1"/>
  </cols>
  <sheetData>
    <row r="1" spans="1:6">
      <c r="A1" s="238" t="s">
        <v>232</v>
      </c>
      <c r="B1" s="281" t="s">
        <v>233</v>
      </c>
      <c r="C1" s="281" t="s">
        <v>234</v>
      </c>
      <c r="D1" s="281" t="s">
        <v>235</v>
      </c>
      <c r="E1" s="281" t="s">
        <v>236</v>
      </c>
      <c r="F1" s="281" t="s">
        <v>237</v>
      </c>
    </row>
    <row r="2" spans="1:6">
      <c r="A2" s="275"/>
      <c r="B2" s="276"/>
      <c r="C2" s="277"/>
      <c r="D2" s="278"/>
      <c r="E2" s="295"/>
      <c r="F2" s="296"/>
    </row>
    <row r="3" spans="1:6">
      <c r="A3" s="327"/>
      <c r="B3" s="267"/>
      <c r="C3" s="260"/>
      <c r="D3" s="261"/>
      <c r="E3" s="345"/>
      <c r="F3" s="283"/>
    </row>
    <row r="4" spans="1:6">
      <c r="A4" s="252" t="s">
        <v>423</v>
      </c>
      <c r="B4" s="347" t="s">
        <v>424</v>
      </c>
      <c r="C4" s="254"/>
      <c r="D4" s="261"/>
      <c r="E4" s="282"/>
      <c r="F4" s="283"/>
    </row>
    <row r="5" spans="1:6" ht="26.4">
      <c r="A5" s="252"/>
      <c r="B5" s="348" t="s">
        <v>425</v>
      </c>
      <c r="C5" s="254"/>
      <c r="D5" s="261"/>
      <c r="E5" s="282"/>
      <c r="F5" s="283"/>
    </row>
    <row r="6" spans="1:6">
      <c r="A6" s="271"/>
      <c r="B6" s="270"/>
      <c r="C6" s="271"/>
      <c r="D6" s="272"/>
      <c r="E6" s="349"/>
      <c r="F6" s="350"/>
    </row>
    <row r="7" spans="1:6">
      <c r="A7" s="258" t="s">
        <v>426</v>
      </c>
      <c r="B7" s="259" t="s">
        <v>427</v>
      </c>
      <c r="C7" s="260"/>
      <c r="D7" s="261"/>
      <c r="E7" s="284"/>
      <c r="F7" s="283"/>
    </row>
    <row r="8" spans="1:6" ht="92.4">
      <c r="A8" s="258"/>
      <c r="B8" s="306" t="s">
        <v>428</v>
      </c>
      <c r="C8" s="351"/>
      <c r="D8" s="261"/>
      <c r="E8" s="352"/>
      <c r="F8" s="287"/>
    </row>
    <row r="9" spans="1:6">
      <c r="A9" s="258"/>
      <c r="B9" s="353" t="s">
        <v>429</v>
      </c>
      <c r="C9" s="351"/>
      <c r="D9" s="261"/>
      <c r="E9" s="352"/>
      <c r="F9" s="287"/>
    </row>
    <row r="10" spans="1:6">
      <c r="A10" s="258" t="s">
        <v>430</v>
      </c>
      <c r="B10" s="353" t="s">
        <v>431</v>
      </c>
      <c r="C10" s="351" t="s">
        <v>432</v>
      </c>
      <c r="D10" s="261">
        <v>1</v>
      </c>
      <c r="E10" s="470"/>
      <c r="F10" s="288">
        <f>D10*E10</f>
        <v>0</v>
      </c>
    </row>
    <row r="11" spans="1:6" ht="26.4">
      <c r="A11" s="258" t="s">
        <v>433</v>
      </c>
      <c r="B11" s="353" t="s">
        <v>434</v>
      </c>
      <c r="C11" s="351" t="s">
        <v>432</v>
      </c>
      <c r="D11" s="261">
        <v>1</v>
      </c>
      <c r="E11" s="465"/>
      <c r="F11" s="288">
        <f t="shared" ref="F11:F12" si="0">D11*E11</f>
        <v>0</v>
      </c>
    </row>
    <row r="12" spans="1:6">
      <c r="A12" s="258" t="s">
        <v>435</v>
      </c>
      <c r="B12" s="353" t="s">
        <v>436</v>
      </c>
      <c r="C12" s="351" t="s">
        <v>432</v>
      </c>
      <c r="D12" s="261">
        <v>1</v>
      </c>
      <c r="E12" s="470"/>
      <c r="F12" s="288">
        <f t="shared" si="0"/>
        <v>0</v>
      </c>
    </row>
    <row r="13" spans="1:6">
      <c r="A13" s="271"/>
      <c r="B13" s="270"/>
      <c r="C13" s="271"/>
      <c r="D13" s="272"/>
      <c r="E13" s="466"/>
      <c r="F13" s="304"/>
    </row>
    <row r="14" spans="1:6">
      <c r="A14" s="258" t="s">
        <v>437</v>
      </c>
      <c r="B14" s="259" t="s">
        <v>438</v>
      </c>
      <c r="C14" s="260"/>
      <c r="D14" s="261"/>
      <c r="E14" s="456"/>
      <c r="F14" s="283"/>
    </row>
    <row r="15" spans="1:6" ht="92.4">
      <c r="A15" s="258"/>
      <c r="B15" s="306" t="s">
        <v>449</v>
      </c>
      <c r="C15" s="351"/>
      <c r="D15" s="354"/>
      <c r="E15" s="467"/>
      <c r="F15" s="287"/>
    </row>
    <row r="16" spans="1:6">
      <c r="A16" s="258"/>
      <c r="B16" s="306" t="s">
        <v>439</v>
      </c>
      <c r="C16" s="351"/>
      <c r="D16" s="354"/>
      <c r="E16" s="467"/>
      <c r="F16" s="287"/>
    </row>
    <row r="17" spans="1:6">
      <c r="A17" s="258"/>
      <c r="B17" s="353" t="s">
        <v>429</v>
      </c>
      <c r="C17" s="351"/>
      <c r="D17" s="354"/>
      <c r="E17" s="467"/>
      <c r="F17" s="287"/>
    </row>
    <row r="18" spans="1:6">
      <c r="A18" s="258"/>
      <c r="B18" s="353" t="s">
        <v>450</v>
      </c>
      <c r="C18" s="351" t="s">
        <v>432</v>
      </c>
      <c r="D18" s="261">
        <v>1</v>
      </c>
      <c r="E18" s="470"/>
      <c r="F18" s="288">
        <f>D18*E18</f>
        <v>0</v>
      </c>
    </row>
    <row r="19" spans="1:6">
      <c r="A19" s="271"/>
      <c r="B19" s="270"/>
      <c r="C19" s="271"/>
      <c r="D19" s="272"/>
      <c r="E19" s="466"/>
      <c r="F19" s="304"/>
    </row>
    <row r="20" spans="1:6">
      <c r="A20" s="258" t="s">
        <v>440</v>
      </c>
      <c r="B20" s="259" t="s">
        <v>441</v>
      </c>
      <c r="C20" s="260"/>
      <c r="D20" s="261"/>
      <c r="E20" s="456"/>
      <c r="F20" s="283"/>
    </row>
    <row r="21" spans="1:6" ht="79.2">
      <c r="A21" s="258"/>
      <c r="B21" s="306" t="s">
        <v>451</v>
      </c>
      <c r="C21" s="351"/>
      <c r="D21" s="354"/>
      <c r="E21" s="467"/>
      <c r="F21" s="287"/>
    </row>
    <row r="22" spans="1:6">
      <c r="A22" s="258"/>
      <c r="B22" s="306" t="s">
        <v>442</v>
      </c>
      <c r="C22" s="351"/>
      <c r="D22" s="354"/>
      <c r="E22" s="467"/>
      <c r="F22" s="287"/>
    </row>
    <row r="23" spans="1:6">
      <c r="A23" s="258"/>
      <c r="B23" s="353" t="s">
        <v>429</v>
      </c>
      <c r="C23" s="351"/>
      <c r="D23" s="354"/>
      <c r="E23" s="467"/>
      <c r="F23" s="287"/>
    </row>
    <row r="24" spans="1:6">
      <c r="A24" s="258"/>
      <c r="B24" s="353" t="s">
        <v>441</v>
      </c>
      <c r="C24" s="351" t="s">
        <v>432</v>
      </c>
      <c r="D24" s="261">
        <v>1</v>
      </c>
      <c r="E24" s="470"/>
      <c r="F24" s="288">
        <f>D24*E24</f>
        <v>0</v>
      </c>
    </row>
    <row r="25" spans="1:6">
      <c r="A25" s="355"/>
      <c r="B25" s="353"/>
      <c r="C25" s="351"/>
      <c r="D25" s="356"/>
      <c r="E25" s="468"/>
      <c r="F25" s="283"/>
    </row>
    <row r="26" spans="1:6">
      <c r="A26" s="258" t="s">
        <v>443</v>
      </c>
      <c r="B26" s="259" t="s">
        <v>446</v>
      </c>
      <c r="C26" s="260"/>
      <c r="D26" s="261"/>
      <c r="E26" s="456"/>
      <c r="F26" s="283"/>
    </row>
    <row r="27" spans="1:6">
      <c r="A27" s="258"/>
      <c r="B27" s="306"/>
      <c r="C27" s="351"/>
      <c r="D27" s="261"/>
      <c r="E27" s="469"/>
      <c r="F27" s="314"/>
    </row>
    <row r="28" spans="1:6" ht="39.6">
      <c r="A28" s="258"/>
      <c r="B28" s="306" t="s">
        <v>452</v>
      </c>
      <c r="C28" s="351"/>
      <c r="D28" s="261"/>
      <c r="E28" s="469"/>
      <c r="F28" s="314"/>
    </row>
    <row r="29" spans="1:6">
      <c r="A29" s="258"/>
      <c r="B29" s="353" t="s">
        <v>429</v>
      </c>
      <c r="C29" s="351"/>
      <c r="D29" s="261"/>
      <c r="E29" s="469"/>
      <c r="F29" s="314"/>
    </row>
    <row r="30" spans="1:6">
      <c r="A30" s="258" t="s">
        <v>444</v>
      </c>
      <c r="B30" s="353" t="s">
        <v>446</v>
      </c>
      <c r="C30" s="351" t="s">
        <v>432</v>
      </c>
      <c r="D30" s="261">
        <v>1</v>
      </c>
      <c r="E30" s="470"/>
      <c r="F30" s="288">
        <f>D30*E30</f>
        <v>0</v>
      </c>
    </row>
    <row r="31" spans="1:6">
      <c r="A31" s="258" t="s">
        <v>445</v>
      </c>
      <c r="B31" s="353" t="s">
        <v>447</v>
      </c>
      <c r="C31" s="351" t="s">
        <v>432</v>
      </c>
      <c r="D31" s="261">
        <v>1</v>
      </c>
      <c r="E31" s="470"/>
      <c r="F31" s="288">
        <f t="shared" ref="F31" si="1">D31*E31</f>
        <v>0</v>
      </c>
    </row>
    <row r="32" spans="1:6">
      <c r="A32" s="355"/>
      <c r="B32" s="353"/>
      <c r="C32" s="351"/>
      <c r="D32" s="356"/>
      <c r="E32" s="468"/>
      <c r="F32" s="283"/>
    </row>
    <row r="33" spans="1:6">
      <c r="A33" s="275" t="s">
        <v>423</v>
      </c>
      <c r="B33" s="276" t="s">
        <v>448</v>
      </c>
      <c r="C33" s="277"/>
      <c r="D33" s="278"/>
      <c r="E33" s="278"/>
      <c r="F33" s="296">
        <f>SUM(F8:F31)</f>
        <v>0</v>
      </c>
    </row>
  </sheetData>
  <protectedRanges>
    <protectedRange sqref="E32:F33 E3:F5" name="Range1_1"/>
    <protectedRange sqref="E26:F26" name="Range1_15_1"/>
    <protectedRange sqref="D7:F25" name="Range1_42_1"/>
    <protectedRange sqref="E2:F2" name="Range1_1_1_1"/>
  </protectedRange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EF66-F825-470A-B78A-91FE9469CC67}">
  <dimension ref="A1:F30"/>
  <sheetViews>
    <sheetView workbookViewId="0">
      <selection activeCell="E8" sqref="E8:E28"/>
    </sheetView>
  </sheetViews>
  <sheetFormatPr defaultRowHeight="14.4"/>
  <cols>
    <col min="2" max="2" width="50.88671875" customWidth="1"/>
    <col min="4" max="4" width="9.109375" style="317"/>
    <col min="5" max="5" width="11.88671875" bestFit="1" customWidth="1"/>
    <col min="6" max="6" width="19.44140625" customWidth="1"/>
  </cols>
  <sheetData>
    <row r="1" spans="1:6">
      <c r="A1" s="238" t="s">
        <v>232</v>
      </c>
      <c r="B1" s="281" t="s">
        <v>233</v>
      </c>
      <c r="C1" s="281" t="s">
        <v>234</v>
      </c>
      <c r="D1" s="297" t="s">
        <v>235</v>
      </c>
      <c r="E1" s="281" t="s">
        <v>236</v>
      </c>
      <c r="F1" s="281" t="s">
        <v>237</v>
      </c>
    </row>
    <row r="2" spans="1:6">
      <c r="A2" s="275"/>
      <c r="B2" s="276"/>
      <c r="C2" s="277"/>
      <c r="D2" s="298"/>
      <c r="E2" s="295"/>
      <c r="F2" s="296"/>
    </row>
    <row r="3" spans="1:6">
      <c r="A3" s="258"/>
      <c r="B3" s="357"/>
      <c r="C3" s="260"/>
      <c r="D3" s="299"/>
      <c r="E3" s="345"/>
      <c r="F3" s="283"/>
    </row>
    <row r="4" spans="1:6" ht="15.6">
      <c r="A4" s="321" t="s">
        <v>453</v>
      </c>
      <c r="B4" s="301" t="s">
        <v>454</v>
      </c>
      <c r="C4" s="358"/>
      <c r="D4" s="359"/>
      <c r="E4" s="322"/>
      <c r="F4" s="340"/>
    </row>
    <row r="5" spans="1:6">
      <c r="A5" s="258"/>
      <c r="B5" s="267"/>
      <c r="C5" s="260"/>
      <c r="D5" s="299"/>
      <c r="E5" s="284"/>
      <c r="F5" s="283"/>
    </row>
    <row r="6" spans="1:6" ht="26.4">
      <c r="A6" s="258" t="s">
        <v>455</v>
      </c>
      <c r="B6" s="259" t="s">
        <v>456</v>
      </c>
      <c r="C6" s="260"/>
      <c r="D6" s="299"/>
      <c r="E6" s="285"/>
      <c r="F6" s="286"/>
    </row>
    <row r="7" spans="1:6" ht="79.2">
      <c r="A7" s="258"/>
      <c r="B7" s="324" t="s">
        <v>457</v>
      </c>
      <c r="C7" s="260"/>
      <c r="D7" s="299"/>
      <c r="E7" s="284"/>
      <c r="F7" s="283"/>
    </row>
    <row r="8" spans="1:6">
      <c r="A8" s="258"/>
      <c r="B8" s="267" t="s">
        <v>297</v>
      </c>
      <c r="C8" s="351" t="s">
        <v>67</v>
      </c>
      <c r="D8" s="299">
        <v>38</v>
      </c>
      <c r="E8" s="458"/>
      <c r="F8" s="288">
        <f>D8*E8</f>
        <v>0</v>
      </c>
    </row>
    <row r="9" spans="1:6">
      <c r="A9" s="258"/>
      <c r="B9" s="360"/>
      <c r="C9" s="361"/>
      <c r="D9" s="362"/>
      <c r="E9" s="472"/>
      <c r="F9" s="363"/>
    </row>
    <row r="10" spans="1:6">
      <c r="A10" s="258" t="s">
        <v>458</v>
      </c>
      <c r="B10" s="259" t="s">
        <v>459</v>
      </c>
      <c r="C10" s="260"/>
      <c r="D10" s="299"/>
      <c r="E10" s="460"/>
      <c r="F10" s="286"/>
    </row>
    <row r="11" spans="1:6" ht="39.6">
      <c r="A11" s="258"/>
      <c r="B11" s="263" t="s">
        <v>460</v>
      </c>
      <c r="C11" s="260"/>
      <c r="D11" s="299"/>
      <c r="E11" s="460"/>
      <c r="F11" s="283"/>
    </row>
    <row r="12" spans="1:6">
      <c r="A12" s="258"/>
      <c r="B12" s="267" t="s">
        <v>461</v>
      </c>
      <c r="C12" s="260" t="s">
        <v>245</v>
      </c>
      <c r="D12" s="299">
        <v>1</v>
      </c>
      <c r="E12" s="458"/>
      <c r="F12" s="288">
        <f>D12*E12</f>
        <v>0</v>
      </c>
    </row>
    <row r="13" spans="1:6">
      <c r="A13" s="258"/>
      <c r="B13" s="267"/>
      <c r="C13" s="260"/>
      <c r="D13" s="299"/>
      <c r="E13" s="460"/>
      <c r="F13" s="283"/>
    </row>
    <row r="14" spans="1:6">
      <c r="A14" s="258" t="s">
        <v>462</v>
      </c>
      <c r="B14" s="259" t="s">
        <v>463</v>
      </c>
      <c r="C14" s="260"/>
      <c r="D14" s="299"/>
      <c r="E14" s="460"/>
      <c r="F14" s="286"/>
    </row>
    <row r="15" spans="1:6" ht="66">
      <c r="A15" s="258"/>
      <c r="B15" s="263" t="s">
        <v>464</v>
      </c>
      <c r="C15" s="260"/>
      <c r="D15" s="299"/>
      <c r="E15" s="460"/>
      <c r="F15" s="283"/>
    </row>
    <row r="16" spans="1:6">
      <c r="A16" s="258"/>
      <c r="B16" s="267" t="s">
        <v>461</v>
      </c>
      <c r="C16" s="260" t="s">
        <v>245</v>
      </c>
      <c r="D16" s="299">
        <v>1</v>
      </c>
      <c r="E16" s="458"/>
      <c r="F16" s="288">
        <f>D16*E16</f>
        <v>0</v>
      </c>
    </row>
    <row r="17" spans="1:6">
      <c r="A17" s="258"/>
      <c r="B17" s="267"/>
      <c r="C17" s="260"/>
      <c r="D17" s="299"/>
      <c r="E17" s="460"/>
      <c r="F17" s="283"/>
    </row>
    <row r="18" spans="1:6" ht="26.4">
      <c r="A18" s="258" t="s">
        <v>465</v>
      </c>
      <c r="B18" s="263" t="s">
        <v>467</v>
      </c>
      <c r="C18" s="260"/>
      <c r="D18" s="299"/>
      <c r="E18" s="460"/>
      <c r="F18" s="283"/>
    </row>
    <row r="19" spans="1:6" ht="132">
      <c r="A19" s="258"/>
      <c r="B19" s="324" t="s">
        <v>468</v>
      </c>
      <c r="C19" s="260"/>
      <c r="D19" s="299"/>
      <c r="E19" s="460"/>
      <c r="F19" s="283"/>
    </row>
    <row r="20" spans="1:6">
      <c r="A20" s="258"/>
      <c r="B20" s="267" t="s">
        <v>297</v>
      </c>
      <c r="C20" s="260" t="s">
        <v>67</v>
      </c>
      <c r="D20" s="299">
        <v>50</v>
      </c>
      <c r="E20" s="458"/>
      <c r="F20" s="288">
        <f>D20*E20</f>
        <v>0</v>
      </c>
    </row>
    <row r="21" spans="1:6">
      <c r="A21" s="258"/>
      <c r="B21" s="306"/>
      <c r="C21" s="260"/>
      <c r="D21" s="299"/>
      <c r="E21" s="460"/>
      <c r="F21" s="283"/>
    </row>
    <row r="22" spans="1:6">
      <c r="A22" s="258" t="s">
        <v>466</v>
      </c>
      <c r="B22" s="259" t="s">
        <v>470</v>
      </c>
      <c r="C22" s="260"/>
      <c r="D22" s="299"/>
      <c r="E22" s="460"/>
      <c r="F22" s="283"/>
    </row>
    <row r="23" spans="1:6" ht="39.6">
      <c r="A23" s="258"/>
      <c r="B23" s="263" t="s">
        <v>471</v>
      </c>
      <c r="C23" s="264"/>
      <c r="D23" s="264"/>
      <c r="E23" s="461"/>
      <c r="F23" s="287"/>
    </row>
    <row r="24" spans="1:6">
      <c r="A24" s="258"/>
      <c r="B24" s="263" t="s">
        <v>461</v>
      </c>
      <c r="C24" s="260" t="s">
        <v>245</v>
      </c>
      <c r="D24" s="299">
        <v>1</v>
      </c>
      <c r="E24" s="458"/>
      <c r="F24" s="288">
        <f>D24*E24</f>
        <v>0</v>
      </c>
    </row>
    <row r="25" spans="1:6">
      <c r="A25" s="269"/>
      <c r="B25" s="270"/>
      <c r="C25" s="271"/>
      <c r="D25" s="303"/>
      <c r="E25" s="473"/>
      <c r="F25" s="304"/>
    </row>
    <row r="26" spans="1:6">
      <c r="A26" s="258" t="s">
        <v>469</v>
      </c>
      <c r="B26" s="259" t="s">
        <v>472</v>
      </c>
      <c r="C26" s="260"/>
      <c r="D26" s="299"/>
      <c r="E26" s="460"/>
      <c r="F26" s="283"/>
    </row>
    <row r="27" spans="1:6" ht="66">
      <c r="A27" s="258"/>
      <c r="B27" s="263" t="s">
        <v>473</v>
      </c>
      <c r="C27" s="264"/>
      <c r="D27" s="264"/>
      <c r="E27" s="461"/>
      <c r="F27" s="287"/>
    </row>
    <row r="28" spans="1:6">
      <c r="A28" s="258"/>
      <c r="B28" s="263" t="s">
        <v>461</v>
      </c>
      <c r="C28" s="260" t="s">
        <v>245</v>
      </c>
      <c r="D28" s="299">
        <v>1</v>
      </c>
      <c r="E28" s="458"/>
      <c r="F28" s="288">
        <f>D28*E28</f>
        <v>0</v>
      </c>
    </row>
    <row r="29" spans="1:6">
      <c r="A29" s="269"/>
      <c r="B29" s="270"/>
      <c r="C29" s="271"/>
      <c r="D29" s="303"/>
      <c r="E29" s="471"/>
      <c r="F29" s="304"/>
    </row>
    <row r="30" spans="1:6">
      <c r="A30" s="328" t="s">
        <v>453</v>
      </c>
      <c r="B30" s="329" t="s">
        <v>474</v>
      </c>
      <c r="C30" s="277"/>
      <c r="D30" s="298"/>
      <c r="E30" s="295"/>
      <c r="F30" s="296">
        <f>SUM(F6:F28)</f>
        <v>0</v>
      </c>
    </row>
  </sheetData>
  <protectedRanges>
    <protectedRange sqref="E7:F9 E30:F30 E3:F5 E11:F13 E15:F17 F20 E21:F24 F28" name="Range1"/>
    <protectedRange sqref="E25:F27 E29:F29 E28" name="Range1_50"/>
    <protectedRange sqref="E18:F19 E20" name="Range1_58"/>
    <protectedRange sqref="E2:F2" name="Range1_1_1"/>
  </protectedRange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4516D-D1DF-4FDD-99B0-F90BF71996D8}">
  <dimension ref="A1:F8"/>
  <sheetViews>
    <sheetView workbookViewId="0">
      <selection activeCell="E6" sqref="E6"/>
    </sheetView>
  </sheetViews>
  <sheetFormatPr defaultRowHeight="14.4"/>
  <cols>
    <col min="2" max="2" width="47.109375" customWidth="1"/>
    <col min="4" max="4" width="9.109375" style="372"/>
    <col min="5" max="5" width="9.109375" style="317"/>
    <col min="6" max="6" width="13.88671875" style="317" customWidth="1"/>
    <col min="12" max="12" width="0" hidden="1" customWidth="1"/>
  </cols>
  <sheetData>
    <row r="1" spans="1:6" ht="20.399999999999999">
      <c r="A1" s="238" t="s">
        <v>232</v>
      </c>
      <c r="B1" s="281" t="s">
        <v>233</v>
      </c>
      <c r="C1" s="281" t="s">
        <v>234</v>
      </c>
      <c r="D1" s="364" t="s">
        <v>235</v>
      </c>
      <c r="E1" s="297" t="s">
        <v>236</v>
      </c>
      <c r="F1" s="297" t="s">
        <v>237</v>
      </c>
    </row>
    <row r="2" spans="1:6">
      <c r="A2" s="275"/>
      <c r="B2" s="276"/>
      <c r="C2" s="277"/>
      <c r="D2" s="365"/>
      <c r="E2" s="298"/>
      <c r="F2" s="366"/>
    </row>
    <row r="3" spans="1:6" ht="15.6">
      <c r="A3" s="321" t="s">
        <v>475</v>
      </c>
      <c r="B3" s="301" t="s">
        <v>476</v>
      </c>
      <c r="C3" s="358"/>
      <c r="D3" s="367"/>
      <c r="E3" s="359"/>
      <c r="F3" s="368"/>
    </row>
    <row r="4" spans="1:6">
      <c r="A4" s="258"/>
      <c r="B4" s="306"/>
      <c r="C4" s="260"/>
      <c r="D4" s="369"/>
      <c r="E4" s="299"/>
      <c r="F4" s="370"/>
    </row>
    <row r="5" spans="1:6">
      <c r="A5" s="258" t="s">
        <v>477</v>
      </c>
      <c r="B5" s="263" t="s">
        <v>478</v>
      </c>
      <c r="C5" s="260"/>
      <c r="D5" s="369"/>
      <c r="E5" s="299"/>
      <c r="F5" s="370"/>
    </row>
    <row r="6" spans="1:6" ht="158.4">
      <c r="A6" s="258"/>
      <c r="B6" s="263" t="s">
        <v>479</v>
      </c>
      <c r="C6" s="260" t="s">
        <v>245</v>
      </c>
      <c r="D6" s="369">
        <v>1</v>
      </c>
      <c r="E6" s="458"/>
      <c r="F6" s="371">
        <f>D6*E6</f>
        <v>0</v>
      </c>
    </row>
    <row r="7" spans="1:6">
      <c r="A7" s="258"/>
      <c r="B7" s="259"/>
      <c r="C7" s="260"/>
      <c r="D7" s="369"/>
      <c r="E7" s="299"/>
      <c r="F7" s="370"/>
    </row>
    <row r="8" spans="1:6">
      <c r="A8" s="328" t="s">
        <v>475</v>
      </c>
      <c r="B8" s="329" t="s">
        <v>480</v>
      </c>
      <c r="C8" s="277"/>
      <c r="D8" s="365"/>
      <c r="E8" s="298"/>
      <c r="F8" s="366">
        <f>F6</f>
        <v>0</v>
      </c>
    </row>
  </sheetData>
  <protectedRanges>
    <protectedRange sqref="E3:F8" name="Range1"/>
    <protectedRange sqref="E2:F2" name="Range1_1_1"/>
  </protectedRange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F9741-D803-4A13-A35D-7990E85BDB85}">
  <dimension ref="A1:G37"/>
  <sheetViews>
    <sheetView topLeftCell="A7" workbookViewId="0">
      <selection activeCell="E31" sqref="E31"/>
    </sheetView>
  </sheetViews>
  <sheetFormatPr defaultColWidth="11.44140625" defaultRowHeight="13.8"/>
  <cols>
    <col min="1" max="1" width="4.88671875" style="417" customWidth="1"/>
    <col min="2" max="2" width="47.33203125" style="375" customWidth="1"/>
    <col min="3" max="3" width="6.33203125" style="375" customWidth="1"/>
    <col min="4" max="4" width="5.44140625" style="376" customWidth="1"/>
    <col min="5" max="5" width="15.109375" style="377" customWidth="1"/>
    <col min="6" max="6" width="3.5546875" style="378" customWidth="1"/>
    <col min="7" max="7" width="15.109375" style="416" customWidth="1"/>
    <col min="8" max="52" width="7.33203125" style="373" customWidth="1"/>
    <col min="53" max="16384" width="11.44140625" style="373"/>
  </cols>
  <sheetData>
    <row r="1" spans="1:7">
      <c r="A1" s="374"/>
      <c r="B1" s="374"/>
      <c r="G1" s="378"/>
    </row>
    <row r="2" spans="1:7" s="385" customFormat="1" ht="13.2">
      <c r="A2" s="379" t="s">
        <v>495</v>
      </c>
      <c r="B2" s="380" t="s">
        <v>233</v>
      </c>
      <c r="C2" s="380" t="s">
        <v>496</v>
      </c>
      <c r="D2" s="381" t="s">
        <v>497</v>
      </c>
      <c r="E2" s="382" t="s">
        <v>498</v>
      </c>
      <c r="F2" s="383"/>
      <c r="G2" s="384" t="s">
        <v>499</v>
      </c>
    </row>
    <row r="3" spans="1:7">
      <c r="A3" s="386"/>
      <c r="B3" s="387"/>
      <c r="E3" s="388"/>
      <c r="F3" s="389"/>
      <c r="G3" s="388"/>
    </row>
    <row r="4" spans="1:7" s="390" customFormat="1" ht="15.6">
      <c r="A4" s="442" t="s">
        <v>514</v>
      </c>
      <c r="B4" s="442"/>
      <c r="C4" s="442"/>
      <c r="D4" s="442"/>
      <c r="E4" s="442"/>
      <c r="F4" s="442"/>
      <c r="G4" s="442"/>
    </row>
    <row r="5" spans="1:7" s="390" customFormat="1">
      <c r="A5" s="391"/>
      <c r="B5" s="392"/>
      <c r="C5" s="393"/>
      <c r="D5" s="394"/>
      <c r="E5" s="395"/>
      <c r="F5" s="396"/>
      <c r="G5" s="397"/>
    </row>
    <row r="6" spans="1:7">
      <c r="A6" s="313" t="s">
        <v>512</v>
      </c>
      <c r="B6" s="398" t="s">
        <v>511</v>
      </c>
      <c r="C6" s="399"/>
      <c r="D6" s="400"/>
      <c r="E6" s="401"/>
      <c r="F6" s="402"/>
      <c r="G6" s="403"/>
    </row>
    <row r="7" spans="1:7" ht="52.8">
      <c r="A7" s="313"/>
      <c r="B7" s="404" t="s">
        <v>525</v>
      </c>
      <c r="C7" s="405"/>
      <c r="D7" s="400"/>
      <c r="E7" s="401"/>
      <c r="F7" s="402"/>
      <c r="G7" s="403"/>
    </row>
    <row r="8" spans="1:7">
      <c r="A8" s="313" t="s">
        <v>513</v>
      </c>
      <c r="B8" s="404" t="s">
        <v>516</v>
      </c>
      <c r="C8" s="405" t="s">
        <v>500</v>
      </c>
      <c r="D8" s="400">
        <v>1</v>
      </c>
      <c r="E8" s="474"/>
      <c r="F8" s="402"/>
      <c r="G8" s="403">
        <f>D8*E8</f>
        <v>0</v>
      </c>
    </row>
    <row r="9" spans="1:7">
      <c r="A9" s="313" t="s">
        <v>520</v>
      </c>
      <c r="B9" s="404" t="s">
        <v>515</v>
      </c>
      <c r="C9" s="405" t="s">
        <v>500</v>
      </c>
      <c r="D9" s="400">
        <v>1</v>
      </c>
      <c r="E9" s="474"/>
      <c r="F9" s="402"/>
      <c r="G9" s="403">
        <f t="shared" ref="G9:G31" si="0">D9*E9</f>
        <v>0</v>
      </c>
    </row>
    <row r="10" spans="1:7">
      <c r="A10" s="313" t="s">
        <v>521</v>
      </c>
      <c r="B10" s="404" t="s">
        <v>517</v>
      </c>
      <c r="C10" s="405" t="s">
        <v>500</v>
      </c>
      <c r="D10" s="400">
        <v>1</v>
      </c>
      <c r="E10" s="474"/>
      <c r="F10" s="402"/>
      <c r="G10" s="403">
        <f t="shared" si="0"/>
        <v>0</v>
      </c>
    </row>
    <row r="11" spans="1:7">
      <c r="A11" s="313" t="s">
        <v>522</v>
      </c>
      <c r="B11" s="404" t="s">
        <v>518</v>
      </c>
      <c r="C11" s="405" t="s">
        <v>500</v>
      </c>
      <c r="D11" s="400">
        <v>1</v>
      </c>
      <c r="E11" s="474"/>
      <c r="F11" s="402"/>
      <c r="G11" s="403">
        <f t="shared" si="0"/>
        <v>0</v>
      </c>
    </row>
    <row r="12" spans="1:7">
      <c r="A12" s="313" t="s">
        <v>523</v>
      </c>
      <c r="B12" s="404" t="s">
        <v>519</v>
      </c>
      <c r="C12" s="405" t="s">
        <v>500</v>
      </c>
      <c r="D12" s="400">
        <v>1</v>
      </c>
      <c r="E12" s="474"/>
      <c r="F12" s="402"/>
      <c r="G12" s="403">
        <f t="shared" si="0"/>
        <v>0</v>
      </c>
    </row>
    <row r="13" spans="1:7">
      <c r="A13" s="313"/>
      <c r="B13" s="399"/>
      <c r="C13" s="405"/>
      <c r="D13" s="400"/>
      <c r="E13" s="401"/>
      <c r="F13" s="402"/>
      <c r="G13" s="403"/>
    </row>
    <row r="14" spans="1:7">
      <c r="A14" s="313" t="s">
        <v>526</v>
      </c>
      <c r="B14" s="398" t="s">
        <v>501</v>
      </c>
      <c r="C14" s="406"/>
      <c r="D14" s="400"/>
      <c r="E14" s="401"/>
      <c r="F14" s="402"/>
      <c r="G14" s="403"/>
    </row>
    <row r="15" spans="1:7">
      <c r="A15" s="313"/>
      <c r="B15" s="404"/>
      <c r="C15" s="405" t="s">
        <v>500</v>
      </c>
      <c r="D15" s="400">
        <v>10</v>
      </c>
      <c r="E15" s="474"/>
      <c r="F15" s="402"/>
      <c r="G15" s="403">
        <f t="shared" si="0"/>
        <v>0</v>
      </c>
    </row>
    <row r="16" spans="1:7">
      <c r="A16" s="313"/>
      <c r="B16" s="404"/>
      <c r="C16" s="399"/>
      <c r="D16" s="400"/>
      <c r="E16" s="401"/>
      <c r="F16" s="402"/>
      <c r="G16" s="403"/>
    </row>
    <row r="17" spans="1:7">
      <c r="A17" s="313"/>
      <c r="B17" s="404"/>
      <c r="C17" s="399"/>
      <c r="D17" s="400"/>
      <c r="E17" s="401"/>
      <c r="F17" s="402"/>
      <c r="G17" s="403"/>
    </row>
    <row r="18" spans="1:7" ht="52.8">
      <c r="A18" s="313" t="s">
        <v>503</v>
      </c>
      <c r="B18" s="398" t="s">
        <v>504</v>
      </c>
      <c r="C18" s="399"/>
      <c r="D18" s="400"/>
      <c r="E18" s="401"/>
      <c r="F18" s="402"/>
      <c r="G18" s="403"/>
    </row>
    <row r="19" spans="1:7">
      <c r="A19" s="313"/>
      <c r="B19" s="399"/>
      <c r="C19" s="399" t="s">
        <v>502</v>
      </c>
      <c r="D19" s="400">
        <v>1</v>
      </c>
      <c r="E19" s="474"/>
      <c r="F19" s="402"/>
      <c r="G19" s="403">
        <f t="shared" si="0"/>
        <v>0</v>
      </c>
    </row>
    <row r="20" spans="1:7">
      <c r="A20" s="313"/>
      <c r="B20" s="404"/>
      <c r="C20" s="399"/>
      <c r="D20" s="400"/>
      <c r="E20" s="401"/>
      <c r="F20" s="402"/>
      <c r="G20" s="403"/>
    </row>
    <row r="21" spans="1:7" ht="26.4">
      <c r="A21" s="313" t="s">
        <v>505</v>
      </c>
      <c r="B21" s="305" t="s">
        <v>506</v>
      </c>
      <c r="C21" s="406"/>
      <c r="D21" s="400"/>
      <c r="E21" s="401"/>
      <c r="F21" s="402"/>
      <c r="G21" s="403"/>
    </row>
    <row r="22" spans="1:7">
      <c r="A22" s="313"/>
      <c r="B22" s="404"/>
      <c r="C22" s="290" t="s">
        <v>502</v>
      </c>
      <c r="D22" s="400">
        <v>1</v>
      </c>
      <c r="E22" s="474"/>
      <c r="F22" s="402"/>
      <c r="G22" s="403">
        <f t="shared" si="0"/>
        <v>0</v>
      </c>
    </row>
    <row r="23" spans="1:7">
      <c r="A23" s="313"/>
      <c r="B23" s="404"/>
      <c r="C23" s="399"/>
      <c r="D23" s="400"/>
      <c r="E23" s="401"/>
      <c r="F23" s="402"/>
      <c r="G23" s="403"/>
    </row>
    <row r="24" spans="1:7">
      <c r="A24" s="313" t="s">
        <v>505</v>
      </c>
      <c r="B24" s="305" t="s">
        <v>527</v>
      </c>
      <c r="C24" s="406"/>
      <c r="D24" s="400"/>
      <c r="E24" s="401"/>
      <c r="F24" s="402"/>
      <c r="G24" s="403"/>
    </row>
    <row r="25" spans="1:7">
      <c r="A25" s="313"/>
      <c r="B25" s="404"/>
      <c r="C25" s="290" t="s">
        <v>502</v>
      </c>
      <c r="D25" s="400">
        <v>1</v>
      </c>
      <c r="E25" s="474"/>
      <c r="F25" s="402"/>
      <c r="G25" s="403">
        <f t="shared" si="0"/>
        <v>0</v>
      </c>
    </row>
    <row r="26" spans="1:7">
      <c r="A26" s="313"/>
      <c r="B26" s="404"/>
      <c r="C26" s="399"/>
      <c r="D26" s="400"/>
      <c r="E26" s="401"/>
      <c r="F26" s="402"/>
      <c r="G26" s="403"/>
    </row>
    <row r="27" spans="1:7" ht="39.6">
      <c r="A27" s="313" t="s">
        <v>507</v>
      </c>
      <c r="B27" s="305" t="s">
        <v>508</v>
      </c>
      <c r="C27" s="406"/>
      <c r="D27" s="400"/>
      <c r="E27" s="401"/>
      <c r="F27" s="402"/>
      <c r="G27" s="403"/>
    </row>
    <row r="28" spans="1:7">
      <c r="A28" s="313"/>
      <c r="B28" s="404"/>
      <c r="C28" s="290" t="s">
        <v>502</v>
      </c>
      <c r="D28" s="400">
        <v>1</v>
      </c>
      <c r="E28" s="474"/>
      <c r="F28" s="402"/>
      <c r="G28" s="403">
        <f t="shared" si="0"/>
        <v>0</v>
      </c>
    </row>
    <row r="29" spans="1:7">
      <c r="A29" s="313"/>
      <c r="B29" s="404"/>
      <c r="C29" s="290"/>
      <c r="D29" s="400"/>
      <c r="E29" s="401"/>
      <c r="F29" s="402"/>
      <c r="G29" s="403"/>
    </row>
    <row r="30" spans="1:7" ht="26.4">
      <c r="A30" s="313" t="s">
        <v>509</v>
      </c>
      <c r="B30" s="306" t="s">
        <v>510</v>
      </c>
      <c r="C30" s="406"/>
      <c r="D30" s="400"/>
      <c r="E30" s="401"/>
      <c r="F30" s="408"/>
      <c r="G30" s="403"/>
    </row>
    <row r="31" spans="1:7">
      <c r="A31" s="313"/>
      <c r="B31" s="409"/>
      <c r="C31" s="290" t="s">
        <v>502</v>
      </c>
      <c r="D31" s="400">
        <v>1</v>
      </c>
      <c r="E31" s="474"/>
      <c r="F31" s="396"/>
      <c r="G31" s="403">
        <f t="shared" si="0"/>
        <v>0</v>
      </c>
    </row>
    <row r="32" spans="1:7" ht="14.4" thickBot="1">
      <c r="A32" s="313"/>
      <c r="B32" s="409"/>
      <c r="C32" s="290"/>
      <c r="D32" s="400"/>
      <c r="E32" s="407"/>
      <c r="F32" s="410"/>
      <c r="G32" s="403"/>
    </row>
    <row r="33" spans="1:7" ht="14.4" thickBot="1">
      <c r="A33" s="441" t="s">
        <v>524</v>
      </c>
      <c r="B33" s="441"/>
      <c r="C33" s="441"/>
      <c r="D33" s="441"/>
      <c r="E33" s="411"/>
      <c r="F33" s="412"/>
      <c r="G33" s="413">
        <f>SUM(G5:G32)</f>
        <v>0</v>
      </c>
    </row>
    <row r="34" spans="1:7">
      <c r="A34" s="391"/>
      <c r="B34" s="392"/>
      <c r="C34" s="393"/>
      <c r="D34" s="394"/>
      <c r="E34" s="388"/>
      <c r="F34" s="410"/>
      <c r="G34" s="414"/>
    </row>
    <row r="35" spans="1:7">
      <c r="A35" s="415"/>
      <c r="B35" s="415"/>
      <c r="C35" s="415"/>
      <c r="D35" s="415"/>
    </row>
    <row r="36" spans="1:7">
      <c r="A36" s="415"/>
      <c r="B36" s="415"/>
      <c r="C36" s="415"/>
      <c r="D36" s="415"/>
    </row>
    <row r="37" spans="1:7">
      <c r="A37" s="415"/>
      <c r="B37" s="415"/>
      <c r="C37" s="415"/>
      <c r="D37" s="415"/>
    </row>
  </sheetData>
  <mergeCells count="2">
    <mergeCell ref="A33:D33"/>
    <mergeCell ref="A4:G4"/>
  </mergeCells>
  <phoneticPr fontId="7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496C1-E745-43DB-B226-FE903F5B07BC}">
  <dimension ref="A1:F17"/>
  <sheetViews>
    <sheetView topLeftCell="A7" workbookViewId="0">
      <selection activeCell="E14" sqref="E14"/>
    </sheetView>
  </sheetViews>
  <sheetFormatPr defaultRowHeight="14.4"/>
  <cols>
    <col min="2" max="2" width="42.6640625" customWidth="1"/>
    <col min="4" max="4" width="9.109375" style="317"/>
    <col min="5" max="5" width="10.109375" customWidth="1"/>
    <col min="6" max="6" width="16.5546875" customWidth="1"/>
  </cols>
  <sheetData>
    <row r="1" spans="1:6" ht="20.399999999999999">
      <c r="A1" s="238" t="s">
        <v>232</v>
      </c>
      <c r="B1" s="281" t="s">
        <v>233</v>
      </c>
      <c r="C1" s="281" t="s">
        <v>234</v>
      </c>
      <c r="D1" s="297" t="s">
        <v>235</v>
      </c>
      <c r="E1" s="281" t="s">
        <v>236</v>
      </c>
      <c r="F1" s="281" t="s">
        <v>237</v>
      </c>
    </row>
    <row r="2" spans="1:6">
      <c r="A2" s="275"/>
      <c r="B2" s="276"/>
      <c r="C2" s="277"/>
      <c r="D2" s="298"/>
      <c r="E2" s="295"/>
      <c r="F2" s="296"/>
    </row>
    <row r="3" spans="1:6">
      <c r="A3" s="258"/>
      <c r="B3" s="267"/>
      <c r="C3" s="260"/>
      <c r="D3" s="299"/>
      <c r="E3" s="284"/>
      <c r="F3" s="283"/>
    </row>
    <row r="4" spans="1:6">
      <c r="A4" s="260"/>
      <c r="B4" s="300"/>
      <c r="C4" s="260"/>
      <c r="D4" s="299"/>
      <c r="E4" s="284"/>
      <c r="F4" s="283"/>
    </row>
    <row r="5" spans="1:6">
      <c r="A5" s="252" t="s">
        <v>352</v>
      </c>
      <c r="B5" s="301" t="s">
        <v>533</v>
      </c>
      <c r="C5" s="254"/>
      <c r="D5" s="302"/>
      <c r="E5" s="282"/>
      <c r="F5" s="283"/>
    </row>
    <row r="6" spans="1:6">
      <c r="A6" s="271"/>
      <c r="B6" s="271"/>
      <c r="C6" s="271"/>
      <c r="D6" s="303"/>
      <c r="E6" s="273"/>
      <c r="F6" s="304"/>
    </row>
    <row r="7" spans="1:6">
      <c r="A7" s="258"/>
      <c r="B7" s="267"/>
      <c r="C7" s="260"/>
      <c r="D7" s="299"/>
      <c r="E7" s="284"/>
      <c r="F7" s="283"/>
    </row>
    <row r="8" spans="1:6">
      <c r="A8" s="258" t="s">
        <v>534</v>
      </c>
      <c r="B8" s="259" t="s">
        <v>306</v>
      </c>
      <c r="C8" s="260"/>
      <c r="D8" s="299"/>
      <c r="E8" s="285"/>
      <c r="F8" s="286"/>
    </row>
    <row r="9" spans="1:6" ht="250.8">
      <c r="A9" s="264"/>
      <c r="B9" s="306" t="s">
        <v>307</v>
      </c>
      <c r="C9" s="260"/>
      <c r="D9" s="299"/>
      <c r="E9" s="284"/>
      <c r="F9" s="283"/>
    </row>
    <row r="10" spans="1:6">
      <c r="A10" s="258"/>
      <c r="B10" s="305" t="s">
        <v>308</v>
      </c>
      <c r="C10" s="260" t="s">
        <v>1</v>
      </c>
      <c r="D10" s="299">
        <v>19</v>
      </c>
      <c r="E10" s="458"/>
      <c r="F10" s="288">
        <f>D10*E10</f>
        <v>0</v>
      </c>
    </row>
    <row r="11" spans="1:6">
      <c r="A11" s="309"/>
      <c r="B11" s="306"/>
      <c r="C11" s="310"/>
      <c r="D11" s="311"/>
      <c r="E11" s="475"/>
      <c r="F11" s="312"/>
    </row>
    <row r="12" spans="1:6">
      <c r="A12" s="258" t="s">
        <v>535</v>
      </c>
      <c r="B12" s="259" t="s">
        <v>537</v>
      </c>
      <c r="C12" s="260"/>
      <c r="D12" s="299"/>
      <c r="E12" s="462"/>
      <c r="F12" s="286"/>
    </row>
    <row r="13" spans="1:6" ht="92.4">
      <c r="A13" s="258"/>
      <c r="B13" s="306" t="s">
        <v>538</v>
      </c>
      <c r="C13" s="260"/>
      <c r="D13" s="299"/>
      <c r="E13" s="462"/>
      <c r="F13" s="286"/>
    </row>
    <row r="14" spans="1:6">
      <c r="A14" s="258"/>
      <c r="B14" s="305" t="s">
        <v>536</v>
      </c>
      <c r="C14" s="260" t="s">
        <v>4</v>
      </c>
      <c r="D14" s="299">
        <v>1</v>
      </c>
      <c r="E14" s="458"/>
      <c r="F14" s="288">
        <f>D14*E14</f>
        <v>0</v>
      </c>
    </row>
    <row r="15" spans="1:6">
      <c r="A15" s="258"/>
      <c r="B15" s="306"/>
      <c r="C15" s="260"/>
      <c r="D15" s="299"/>
      <c r="E15" s="285"/>
      <c r="F15" s="286"/>
    </row>
    <row r="16" spans="1:6">
      <c r="A16" s="258"/>
      <c r="B16" s="259"/>
      <c r="C16" s="260"/>
      <c r="D16" s="299"/>
      <c r="E16" s="284"/>
      <c r="F16" s="283"/>
    </row>
    <row r="17" spans="1:6">
      <c r="A17" s="315" t="s">
        <v>262</v>
      </c>
      <c r="B17" s="316" t="s">
        <v>309</v>
      </c>
      <c r="C17" s="277"/>
      <c r="D17" s="298"/>
      <c r="E17" s="295"/>
      <c r="F17" s="296">
        <f>SUM(F7:F16)</f>
        <v>0</v>
      </c>
    </row>
  </sheetData>
  <protectedRanges>
    <protectedRange sqref="E2:F6 F14 E16:F17 F10" name="Range1_3"/>
    <protectedRange sqref="E7:F7 E9:F9 E10" name="Range1_46_1"/>
  </protectedRange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
  <sheetViews>
    <sheetView workbookViewId="0">
      <pane ySplit="13" topLeftCell="A14" activePane="bottomLeft" state="frozen"/>
      <selection pane="bottomLeft" activeCell="H31" sqref="H31"/>
    </sheetView>
  </sheetViews>
  <sheetFormatPr defaultColWidth="9.109375" defaultRowHeight="13.8"/>
  <cols>
    <col min="1" max="1" width="9.109375" style="98"/>
    <col min="2" max="2" width="35.6640625" style="52" customWidth="1"/>
    <col min="3" max="3" width="9.109375" style="82"/>
    <col min="4" max="4" width="9.109375" style="67"/>
    <col min="5" max="5" width="9.109375" style="84"/>
    <col min="6" max="6" width="9.109375" style="179"/>
    <col min="7" max="16384" width="9.109375" style="84"/>
  </cols>
  <sheetData>
    <row r="1" spans="1:6" ht="16.2" thickBot="1">
      <c r="A1" s="88" t="s">
        <v>54</v>
      </c>
      <c r="B1" s="89"/>
      <c r="C1" s="106"/>
      <c r="D1" s="107"/>
      <c r="E1" s="90"/>
      <c r="F1" s="178"/>
    </row>
    <row r="2" spans="1:6" ht="16.2" hidden="1" thickTop="1">
      <c r="A2" s="92"/>
      <c r="B2" s="71"/>
      <c r="C2" s="50"/>
      <c r="D2" s="70"/>
      <c r="E2" s="91"/>
      <c r="F2" s="168"/>
    </row>
    <row r="3" spans="1:6" ht="16.2" hidden="1" thickTop="1">
      <c r="A3" s="92"/>
      <c r="B3" s="93" t="s">
        <v>14</v>
      </c>
      <c r="C3" s="50"/>
      <c r="D3" s="70"/>
      <c r="E3" s="91"/>
      <c r="F3" s="168"/>
    </row>
    <row r="4" spans="1:6" s="85" customFormat="1" ht="30" hidden="1" customHeight="1" thickTop="1">
      <c r="A4" s="92"/>
      <c r="B4" s="423" t="s">
        <v>15</v>
      </c>
      <c r="C4" s="423"/>
      <c r="D4" s="423"/>
      <c r="E4" s="423"/>
      <c r="F4" s="423"/>
    </row>
    <row r="5" spans="1:6" s="85" customFormat="1" ht="30" hidden="1" customHeight="1" thickTop="1">
      <c r="A5" s="92"/>
      <c r="B5" s="423" t="s">
        <v>16</v>
      </c>
      <c r="C5" s="423"/>
      <c r="D5" s="423"/>
      <c r="E5" s="423"/>
      <c r="F5" s="423"/>
    </row>
    <row r="6" spans="1:6" s="85" customFormat="1" ht="39.9" hidden="1" customHeight="1" thickTop="1">
      <c r="A6" s="92"/>
      <c r="B6" s="423" t="s">
        <v>17</v>
      </c>
      <c r="C6" s="423"/>
      <c r="D6" s="423"/>
      <c r="E6" s="423"/>
      <c r="F6" s="423"/>
    </row>
    <row r="7" spans="1:6" s="85" customFormat="1" ht="30" hidden="1" customHeight="1" thickTop="1">
      <c r="A7" s="92"/>
      <c r="B7" s="423" t="s">
        <v>18</v>
      </c>
      <c r="C7" s="423"/>
      <c r="D7" s="423"/>
      <c r="E7" s="423"/>
      <c r="F7" s="423"/>
    </row>
    <row r="8" spans="1:6" s="85" customFormat="1" ht="39.9" hidden="1" customHeight="1" thickTop="1">
      <c r="A8" s="92"/>
      <c r="B8" s="423" t="s">
        <v>21</v>
      </c>
      <c r="C8" s="423"/>
      <c r="D8" s="423"/>
      <c r="E8" s="423"/>
      <c r="F8" s="423"/>
    </row>
    <row r="9" spans="1:6" s="85" customFormat="1" ht="39.9" hidden="1" customHeight="1" thickTop="1">
      <c r="A9" s="92"/>
      <c r="B9" s="423" t="s">
        <v>19</v>
      </c>
      <c r="C9" s="423"/>
      <c r="D9" s="423"/>
      <c r="E9" s="423"/>
      <c r="F9" s="423"/>
    </row>
    <row r="10" spans="1:6" s="85" customFormat="1" ht="15" hidden="1" customHeight="1" thickTop="1">
      <c r="A10" s="92"/>
      <c r="B10" s="423" t="s">
        <v>20</v>
      </c>
      <c r="C10" s="423"/>
      <c r="D10" s="423"/>
      <c r="E10" s="423"/>
      <c r="F10" s="423"/>
    </row>
    <row r="11" spans="1:6" ht="16.2" hidden="1" thickTop="1">
      <c r="A11" s="92"/>
      <c r="B11" s="71"/>
      <c r="C11" s="50"/>
      <c r="D11" s="70"/>
      <c r="E11" s="91"/>
      <c r="F11" s="168"/>
    </row>
    <row r="12" spans="1:6" ht="16.2" hidden="1" thickTop="1">
      <c r="A12" s="92"/>
      <c r="B12" s="71"/>
      <c r="C12" s="50"/>
      <c r="D12" s="70"/>
      <c r="E12" s="91"/>
      <c r="F12" s="168"/>
    </row>
    <row r="13" spans="1:6" ht="15" customHeight="1" thickTop="1">
      <c r="A13" s="1" t="s">
        <v>8</v>
      </c>
      <c r="B13" s="23" t="s">
        <v>9</v>
      </c>
      <c r="C13" s="2" t="s">
        <v>10</v>
      </c>
      <c r="D13" s="3" t="s">
        <v>11</v>
      </c>
      <c r="E13" s="4" t="s">
        <v>12</v>
      </c>
      <c r="F13" s="3" t="s">
        <v>13</v>
      </c>
    </row>
    <row r="14" spans="1:6">
      <c r="A14" s="86"/>
      <c r="B14" s="71"/>
      <c r="C14" s="91"/>
      <c r="D14" s="91"/>
      <c r="E14" s="91"/>
      <c r="F14" s="168"/>
    </row>
    <row r="15" spans="1:6">
      <c r="A15" s="82"/>
    </row>
    <row r="16" spans="1:6" ht="39.9" customHeight="1">
      <c r="A16" s="50" t="s">
        <v>0</v>
      </c>
      <c r="B16" s="72" t="s">
        <v>3</v>
      </c>
      <c r="C16" s="50"/>
      <c r="D16" s="70"/>
    </row>
    <row r="17" spans="1:6">
      <c r="A17" s="50"/>
      <c r="B17" s="71"/>
      <c r="C17" s="50" t="s">
        <v>4</v>
      </c>
      <c r="D17" s="87">
        <v>1</v>
      </c>
      <c r="E17" s="443"/>
      <c r="F17" s="168">
        <f>D17*E17</f>
        <v>0</v>
      </c>
    </row>
    <row r="18" spans="1:6">
      <c r="A18" s="82"/>
    </row>
    <row r="19" spans="1:6" ht="75" customHeight="1">
      <c r="A19" s="50" t="s">
        <v>6</v>
      </c>
      <c r="B19" s="49" t="s">
        <v>127</v>
      </c>
      <c r="C19" s="50"/>
      <c r="D19" s="70"/>
    </row>
    <row r="20" spans="1:6">
      <c r="A20" s="50"/>
      <c r="B20" s="71" t="s">
        <v>124</v>
      </c>
      <c r="C20" s="50" t="s">
        <v>5</v>
      </c>
      <c r="D20" s="70">
        <v>76</v>
      </c>
      <c r="E20" s="443"/>
      <c r="F20" s="168">
        <f>D20*E20</f>
        <v>0</v>
      </c>
    </row>
    <row r="21" spans="1:6">
      <c r="A21" s="50"/>
      <c r="B21" s="71" t="s">
        <v>125</v>
      </c>
      <c r="C21" s="50" t="s">
        <v>5</v>
      </c>
      <c r="D21" s="70">
        <v>20</v>
      </c>
      <c r="E21" s="443"/>
      <c r="F21" s="168">
        <f t="shared" ref="F21:F26" si="0">D21*E21</f>
        <v>0</v>
      </c>
    </row>
    <row r="22" spans="1:6">
      <c r="A22" s="50"/>
      <c r="B22" s="71" t="s">
        <v>126</v>
      </c>
      <c r="C22" s="50" t="s">
        <v>5</v>
      </c>
      <c r="D22" s="70">
        <v>21</v>
      </c>
      <c r="E22" s="443"/>
      <c r="F22" s="168">
        <f t="shared" si="0"/>
        <v>0</v>
      </c>
    </row>
    <row r="23" spans="1:6">
      <c r="A23" s="50"/>
      <c r="B23" s="93"/>
      <c r="C23" s="104"/>
      <c r="D23" s="105"/>
      <c r="F23" s="168"/>
    </row>
    <row r="24" spans="1:6" ht="78.75" customHeight="1">
      <c r="A24" s="50" t="s">
        <v>2</v>
      </c>
      <c r="B24" s="49" t="s">
        <v>128</v>
      </c>
      <c r="C24" s="50"/>
      <c r="D24" s="70"/>
      <c r="F24" s="168"/>
    </row>
    <row r="25" spans="1:6" ht="27.6">
      <c r="A25" s="50"/>
      <c r="B25" s="71" t="s">
        <v>129</v>
      </c>
      <c r="C25" s="50" t="s">
        <v>5</v>
      </c>
      <c r="D25" s="70">
        <v>94</v>
      </c>
      <c r="E25" s="443"/>
      <c r="F25" s="168">
        <f t="shared" si="0"/>
        <v>0</v>
      </c>
    </row>
    <row r="26" spans="1:6" ht="41.4">
      <c r="A26" s="50"/>
      <c r="B26" s="71" t="s">
        <v>130</v>
      </c>
      <c r="C26" s="50" t="s">
        <v>5</v>
      </c>
      <c r="D26" s="70">
        <v>68</v>
      </c>
      <c r="E26" s="443"/>
      <c r="F26" s="168">
        <f t="shared" si="0"/>
        <v>0</v>
      </c>
    </row>
    <row r="27" spans="1:6">
      <c r="A27" s="50"/>
      <c r="B27" s="71"/>
      <c r="C27" s="50"/>
      <c r="D27" s="70"/>
      <c r="F27" s="168"/>
    </row>
    <row r="29" spans="1:6">
      <c r="A29" s="99"/>
      <c r="B29" s="100"/>
      <c r="C29" s="101"/>
      <c r="D29" s="102"/>
      <c r="E29" s="103"/>
      <c r="F29" s="169"/>
    </row>
    <row r="30" spans="1:6">
      <c r="A30" s="94" t="s">
        <v>7</v>
      </c>
      <c r="B30" s="71"/>
      <c r="F30" s="40">
        <f>SUM(F17:F29)</f>
        <v>0</v>
      </c>
    </row>
  </sheetData>
  <mergeCells count="7">
    <mergeCell ref="B10:F10"/>
    <mergeCell ref="B6:F6"/>
    <mergeCell ref="B5:F5"/>
    <mergeCell ref="B4:F4"/>
    <mergeCell ref="B7:F7"/>
    <mergeCell ref="B8:F8"/>
    <mergeCell ref="B9:F9"/>
  </mergeCells>
  <pageMargins left="0.70866141732283472" right="0.70866141732283472" top="0.74803149606299213" bottom="0.74803149606299213"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2"/>
  <sheetViews>
    <sheetView workbookViewId="0">
      <pane ySplit="21" topLeftCell="A28" activePane="bottomLeft" state="frozen"/>
      <selection pane="bottomLeft" activeCell="F43" sqref="F43"/>
    </sheetView>
  </sheetViews>
  <sheetFormatPr defaultColWidth="9.109375" defaultRowHeight="14.4"/>
  <cols>
    <col min="1" max="1" width="9.109375" style="9"/>
    <col min="2" max="2" width="35.6640625" style="16" customWidth="1"/>
    <col min="3" max="3" width="9.109375" style="9"/>
    <col min="4" max="4" width="9.109375" style="10"/>
    <col min="5" max="5" width="9.109375" style="15"/>
    <col min="6" max="6" width="11.33203125" style="15" customWidth="1"/>
    <col min="7" max="7" width="9.109375" style="15" customWidth="1"/>
    <col min="8" max="16384" width="9.109375" style="15"/>
  </cols>
  <sheetData>
    <row r="1" spans="1:6" ht="15.6">
      <c r="A1" s="5" t="s">
        <v>112</v>
      </c>
      <c r="B1" s="13"/>
      <c r="C1" s="6"/>
      <c r="D1" s="7"/>
      <c r="E1" s="14"/>
      <c r="F1" s="14"/>
    </row>
    <row r="2" spans="1:6" ht="16.2" thickTop="1">
      <c r="A2" s="62"/>
    </row>
    <row r="3" spans="1:6" ht="15.6" hidden="1">
      <c r="A3" s="62"/>
      <c r="B3" s="17" t="s">
        <v>14</v>
      </c>
    </row>
    <row r="4" spans="1:6" ht="15.6" hidden="1">
      <c r="A4" s="62"/>
      <c r="B4" s="17" t="s">
        <v>22</v>
      </c>
    </row>
    <row r="5" spans="1:6" s="18" customFormat="1" ht="50.1" hidden="1" customHeight="1">
      <c r="A5" s="62"/>
      <c r="B5" s="424" t="s">
        <v>87</v>
      </c>
      <c r="C5" s="424"/>
      <c r="D5" s="424"/>
      <c r="E5" s="424"/>
      <c r="F5" s="424"/>
    </row>
    <row r="6" spans="1:6" s="18" customFormat="1" ht="15" hidden="1" customHeight="1">
      <c r="A6" s="62"/>
      <c r="B6" s="424" t="s">
        <v>88</v>
      </c>
      <c r="C6" s="424"/>
      <c r="D6" s="424"/>
      <c r="E6" s="424"/>
      <c r="F6" s="424"/>
    </row>
    <row r="7" spans="1:6" s="18" customFormat="1" ht="30" hidden="1" customHeight="1">
      <c r="A7" s="62"/>
      <c r="B7" s="424" t="s">
        <v>89</v>
      </c>
      <c r="C7" s="424"/>
      <c r="D7" s="424"/>
      <c r="E7" s="424"/>
      <c r="F7" s="424"/>
    </row>
    <row r="8" spans="1:6" s="18" customFormat="1" ht="54.9" hidden="1" customHeight="1">
      <c r="A8" s="62"/>
      <c r="B8" s="424" t="s">
        <v>90</v>
      </c>
      <c r="C8" s="424"/>
      <c r="D8" s="424"/>
      <c r="E8" s="424"/>
      <c r="F8" s="424"/>
    </row>
    <row r="9" spans="1:6" ht="200.1" hidden="1" customHeight="1">
      <c r="A9" s="63"/>
      <c r="B9" s="424" t="s">
        <v>91</v>
      </c>
      <c r="C9" s="424"/>
      <c r="D9" s="424"/>
      <c r="E9" s="424"/>
      <c r="F9" s="424"/>
    </row>
    <row r="10" spans="1:6" ht="15" hidden="1" customHeight="1">
      <c r="A10" s="63"/>
      <c r="B10" s="19"/>
      <c r="C10" s="28"/>
      <c r="D10" s="31"/>
      <c r="E10" s="19"/>
      <c r="F10" s="19"/>
    </row>
    <row r="11" spans="1:6" ht="15" hidden="1" customHeight="1">
      <c r="A11" s="63"/>
      <c r="B11" s="20" t="s">
        <v>23</v>
      </c>
      <c r="C11" s="28"/>
      <c r="D11" s="31"/>
      <c r="E11" s="19"/>
      <c r="F11" s="19"/>
    </row>
    <row r="12" spans="1:6" s="18" customFormat="1" ht="185.1" hidden="1" customHeight="1">
      <c r="A12" s="62"/>
      <c r="B12" s="424" t="s">
        <v>92</v>
      </c>
      <c r="C12" s="424"/>
      <c r="D12" s="424"/>
      <c r="E12" s="424"/>
      <c r="F12" s="424"/>
    </row>
    <row r="13" spans="1:6" s="18" customFormat="1" ht="15" hidden="1" customHeight="1">
      <c r="A13" s="62"/>
      <c r="B13" s="19"/>
      <c r="C13" s="28"/>
      <c r="D13" s="31"/>
      <c r="E13" s="19"/>
      <c r="F13" s="19"/>
    </row>
    <row r="14" spans="1:6" s="18" customFormat="1" ht="15" hidden="1" customHeight="1">
      <c r="A14" s="62"/>
      <c r="B14" s="20" t="s">
        <v>24</v>
      </c>
      <c r="C14" s="28"/>
      <c r="D14" s="31"/>
      <c r="E14" s="19"/>
      <c r="F14" s="19"/>
    </row>
    <row r="15" spans="1:6" s="18" customFormat="1" ht="75" hidden="1" customHeight="1">
      <c r="A15" s="62"/>
      <c r="B15" s="425" t="s">
        <v>93</v>
      </c>
      <c r="C15" s="425"/>
      <c r="D15" s="425"/>
      <c r="E15" s="425"/>
      <c r="F15" s="425"/>
    </row>
    <row r="16" spans="1:6" s="18" customFormat="1" ht="26.4" hidden="1" customHeight="1">
      <c r="A16" s="62"/>
      <c r="B16" s="424" t="s">
        <v>94</v>
      </c>
      <c r="C16" s="424"/>
      <c r="D16" s="424"/>
      <c r="E16" s="424"/>
      <c r="F16" s="424"/>
    </row>
    <row r="17" spans="1:6" s="21" customFormat="1" ht="135" hidden="1" customHeight="1">
      <c r="A17" s="64"/>
      <c r="B17" s="424" t="s">
        <v>95</v>
      </c>
      <c r="C17" s="424"/>
      <c r="D17" s="424"/>
      <c r="E17" s="424"/>
      <c r="F17" s="424"/>
    </row>
    <row r="18" spans="1:6" s="18" customFormat="1" ht="26.25" hidden="1" customHeight="1">
      <c r="A18" s="62"/>
      <c r="B18" s="426" t="s">
        <v>78</v>
      </c>
      <c r="C18" s="426"/>
      <c r="D18" s="426"/>
      <c r="E18" s="426"/>
      <c r="F18" s="426"/>
    </row>
    <row r="19" spans="1:6" ht="15.6">
      <c r="A19" s="62"/>
    </row>
    <row r="20" spans="1:6" ht="15.6">
      <c r="A20" s="62"/>
    </row>
    <row r="21" spans="1:6" ht="15" customHeight="1">
      <c r="A21" s="65" t="s">
        <v>96</v>
      </c>
      <c r="B21" s="23" t="s">
        <v>9</v>
      </c>
      <c r="C21" s="2" t="s">
        <v>97</v>
      </c>
      <c r="D21" s="32" t="s">
        <v>11</v>
      </c>
      <c r="E21" s="25" t="s">
        <v>98</v>
      </c>
      <c r="F21" s="24" t="s">
        <v>13</v>
      </c>
    </row>
    <row r="22" spans="1:6">
      <c r="C22" s="29"/>
      <c r="D22" s="66"/>
    </row>
    <row r="23" spans="1:6">
      <c r="A23" s="80" t="s">
        <v>79</v>
      </c>
      <c r="B23" s="17"/>
      <c r="C23" s="29"/>
      <c r="D23" s="66"/>
    </row>
    <row r="24" spans="1:6" ht="84.75" customHeight="1">
      <c r="A24" s="96">
        <v>1</v>
      </c>
      <c r="B24" s="97" t="s">
        <v>122</v>
      </c>
      <c r="C24" s="69"/>
      <c r="D24" s="69"/>
      <c r="E24" s="108"/>
    </row>
    <row r="25" spans="1:6" ht="18.75" customHeight="1">
      <c r="A25" s="80"/>
      <c r="B25" s="97"/>
      <c r="C25" s="69" t="s">
        <v>5</v>
      </c>
      <c r="D25" s="120">
        <v>40</v>
      </c>
      <c r="E25" s="190"/>
      <c r="F25" s="173">
        <f t="shared" ref="F25:F30" si="0">D25*E25</f>
        <v>0</v>
      </c>
    </row>
    <row r="26" spans="1:6" ht="123" customHeight="1">
      <c r="A26" s="9">
        <v>2</v>
      </c>
      <c r="B26" s="49" t="s">
        <v>121</v>
      </c>
      <c r="C26" s="69"/>
      <c r="D26" s="109"/>
      <c r="E26" s="190"/>
      <c r="F26" s="173"/>
    </row>
    <row r="27" spans="1:6">
      <c r="C27" s="111" t="s">
        <v>5</v>
      </c>
      <c r="D27" s="119">
        <v>35.5</v>
      </c>
      <c r="E27" s="190"/>
      <c r="F27" s="173">
        <f t="shared" si="0"/>
        <v>0</v>
      </c>
    </row>
    <row r="28" spans="1:6" ht="124.2">
      <c r="A28" s="9">
        <v>3</v>
      </c>
      <c r="B28" s="49" t="s">
        <v>120</v>
      </c>
      <c r="C28" s="111" t="s">
        <v>5</v>
      </c>
      <c r="D28" s="119">
        <v>60</v>
      </c>
      <c r="E28" s="444"/>
      <c r="F28" s="173">
        <f t="shared" si="0"/>
        <v>0</v>
      </c>
    </row>
    <row r="29" spans="1:6">
      <c r="C29" s="11"/>
      <c r="D29" s="12"/>
      <c r="F29" s="173"/>
    </row>
    <row r="30" spans="1:6" ht="41.4">
      <c r="A30" s="9">
        <v>4</v>
      </c>
      <c r="B30" s="49" t="s">
        <v>119</v>
      </c>
      <c r="C30" s="111" t="s">
        <v>1</v>
      </c>
      <c r="D30" s="119">
        <v>84</v>
      </c>
      <c r="E30" s="444"/>
      <c r="F30" s="173">
        <f t="shared" si="0"/>
        <v>0</v>
      </c>
    </row>
    <row r="31" spans="1:6">
      <c r="B31" s="49"/>
      <c r="C31" s="111"/>
      <c r="D31" s="112"/>
      <c r="F31" s="173"/>
    </row>
    <row r="32" spans="1:6">
      <c r="B32" s="49"/>
      <c r="C32" s="111"/>
      <c r="D32" s="112"/>
      <c r="F32" s="173"/>
    </row>
    <row r="33" spans="1:6" s="68" customFormat="1" ht="69">
      <c r="A33" s="50">
        <v>5</v>
      </c>
      <c r="B33" s="115" t="s">
        <v>123</v>
      </c>
      <c r="C33" s="53" t="s">
        <v>70</v>
      </c>
      <c r="D33" s="116">
        <v>8120</v>
      </c>
      <c r="E33" s="445"/>
      <c r="F33" s="173">
        <f t="shared" ref="F33" si="1">D33*E33</f>
        <v>0</v>
      </c>
    </row>
    <row r="34" spans="1:6" s="68" customFormat="1">
      <c r="A34" s="53"/>
      <c r="B34" s="110"/>
      <c r="C34" s="53"/>
      <c r="D34" s="116"/>
      <c r="E34" s="78"/>
      <c r="F34" s="173"/>
    </row>
    <row r="35" spans="1:6" s="113" customFormat="1" ht="13.8">
      <c r="A35" s="122"/>
      <c r="B35" s="125"/>
      <c r="C35" s="124"/>
      <c r="D35" s="121"/>
      <c r="E35" s="56"/>
      <c r="F35" s="173"/>
    </row>
    <row r="36" spans="1:6" s="113" customFormat="1" ht="13.8">
      <c r="A36" s="122"/>
      <c r="B36" s="125"/>
      <c r="C36" s="124"/>
      <c r="D36" s="126"/>
      <c r="E36" s="56"/>
      <c r="F36" s="114"/>
    </row>
    <row r="37" spans="1:6" s="113" customFormat="1" ht="13.8">
      <c r="A37" s="122"/>
      <c r="B37" s="123" t="s">
        <v>71</v>
      </c>
      <c r="C37" s="130" t="s">
        <v>5</v>
      </c>
      <c r="D37" s="131"/>
      <c r="E37" s="132">
        <v>0</v>
      </c>
      <c r="F37" s="114"/>
    </row>
    <row r="38" spans="1:6" s="68" customFormat="1">
      <c r="A38" s="122"/>
      <c r="B38" s="123" t="s">
        <v>72</v>
      </c>
      <c r="C38" s="130" t="s">
        <v>70</v>
      </c>
      <c r="D38" s="105"/>
      <c r="E38" s="133">
        <v>0</v>
      </c>
    </row>
    <row r="39" spans="1:6" s="68" customFormat="1">
      <c r="A39" s="122"/>
      <c r="B39" s="123" t="s">
        <v>73</v>
      </c>
      <c r="C39" s="130" t="s">
        <v>1</v>
      </c>
      <c r="D39" s="105"/>
      <c r="E39" s="134">
        <v>0</v>
      </c>
    </row>
    <row r="40" spans="1:6" s="68" customFormat="1" ht="13.8">
      <c r="A40" s="50"/>
      <c r="B40" s="27"/>
      <c r="C40" s="50"/>
      <c r="D40" s="70"/>
      <c r="E40" s="78"/>
    </row>
    <row r="41" spans="1:6" s="68" customFormat="1">
      <c r="A41" s="127"/>
      <c r="B41" s="128"/>
      <c r="C41" s="127"/>
      <c r="D41" s="70"/>
      <c r="E41" s="78"/>
      <c r="F41" s="171"/>
    </row>
    <row r="42" spans="1:6" s="68" customFormat="1">
      <c r="A42" s="94" t="s">
        <v>25</v>
      </c>
      <c r="B42" s="30"/>
      <c r="C42" s="50"/>
      <c r="D42" s="70"/>
      <c r="E42" s="78"/>
      <c r="F42" s="172">
        <f>SUM(F25:F41)</f>
        <v>0</v>
      </c>
    </row>
  </sheetData>
  <mergeCells count="10">
    <mergeCell ref="B12:F12"/>
    <mergeCell ref="B15:F15"/>
    <mergeCell ref="B16:F16"/>
    <mergeCell ref="B17:F17"/>
    <mergeCell ref="B18:F18"/>
    <mergeCell ref="B9:F9"/>
    <mergeCell ref="B5:F5"/>
    <mergeCell ref="B6:F6"/>
    <mergeCell ref="B7:F7"/>
    <mergeCell ref="B8:F8"/>
  </mergeCells>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
  <sheetViews>
    <sheetView zoomScale="110" zoomScaleNormal="110" workbookViewId="0">
      <pane ySplit="2" topLeftCell="A21" activePane="bottomLeft" state="frozen"/>
      <selection pane="bottomLeft" activeCell="E20" sqref="E20"/>
    </sheetView>
  </sheetViews>
  <sheetFormatPr defaultColWidth="9.109375" defaultRowHeight="14.4"/>
  <cols>
    <col min="1" max="1" width="9.109375" style="52"/>
    <col min="2" max="2" width="35.6640625" style="136" customWidth="1"/>
    <col min="3" max="3" width="9.109375" style="82"/>
    <col min="4" max="4" width="9.109375" style="67"/>
    <col min="5" max="5" width="9.109375" style="68"/>
    <col min="6" max="6" width="9.88671875" style="68" bestFit="1" customWidth="1"/>
    <col min="7" max="7" width="9.109375" style="68" customWidth="1"/>
    <col min="8" max="16384" width="9.109375" style="68"/>
  </cols>
  <sheetData>
    <row r="1" spans="1:6" s="78" customFormat="1" ht="16.2" thickBot="1">
      <c r="A1" s="88" t="s">
        <v>111</v>
      </c>
      <c r="B1" s="139"/>
      <c r="C1" s="106"/>
      <c r="D1" s="107"/>
      <c r="E1" s="140"/>
      <c r="F1" s="140"/>
    </row>
    <row r="2" spans="1:6" s="78" customFormat="1" ht="16.2" thickTop="1">
      <c r="A2" s="141"/>
      <c r="B2" s="30"/>
      <c r="C2" s="50"/>
      <c r="D2" s="70"/>
    </row>
    <row r="3" spans="1:6" s="78" customFormat="1" ht="15.6" hidden="1">
      <c r="A3" s="141"/>
      <c r="B3" s="142" t="s">
        <v>14</v>
      </c>
      <c r="C3" s="50"/>
      <c r="D3" s="70"/>
    </row>
    <row r="4" spans="1:6" s="78" customFormat="1" ht="15.6" hidden="1">
      <c r="A4" s="141"/>
      <c r="B4" s="142"/>
      <c r="C4" s="50"/>
      <c r="D4" s="70"/>
    </row>
    <row r="5" spans="1:6" s="78" customFormat="1" ht="65.099999999999994" hidden="1" customHeight="1">
      <c r="A5" s="141"/>
      <c r="B5" s="425" t="s">
        <v>33</v>
      </c>
      <c r="C5" s="425"/>
      <c r="D5" s="425"/>
      <c r="E5" s="425"/>
      <c r="F5" s="425"/>
    </row>
    <row r="6" spans="1:6" s="78" customFormat="1" ht="25.5" hidden="1" customHeight="1">
      <c r="A6" s="141"/>
      <c r="B6" s="425" t="s">
        <v>34</v>
      </c>
      <c r="C6" s="425"/>
      <c r="D6" s="425"/>
      <c r="E6" s="425"/>
      <c r="F6" s="425"/>
    </row>
    <row r="7" spans="1:6" s="78" customFormat="1" ht="25.5" hidden="1" customHeight="1">
      <c r="A7" s="141"/>
      <c r="B7" s="425" t="s">
        <v>35</v>
      </c>
      <c r="C7" s="425"/>
      <c r="D7" s="425"/>
      <c r="E7" s="425"/>
      <c r="F7" s="425"/>
    </row>
    <row r="8" spans="1:6" s="78" customFormat="1" ht="25.5" hidden="1" customHeight="1">
      <c r="A8" s="141"/>
      <c r="B8" s="425" t="s">
        <v>36</v>
      </c>
      <c r="C8" s="425"/>
      <c r="D8" s="425"/>
      <c r="E8" s="425"/>
      <c r="F8" s="425"/>
    </row>
    <row r="9" spans="1:6" s="78" customFormat="1" ht="25.5" hidden="1" customHeight="1">
      <c r="A9" s="141"/>
      <c r="B9" s="425" t="s">
        <v>37</v>
      </c>
      <c r="C9" s="425"/>
      <c r="D9" s="425"/>
      <c r="E9" s="425"/>
      <c r="F9" s="425"/>
    </row>
    <row r="10" spans="1:6" s="78" customFormat="1" ht="16.5" hidden="1" customHeight="1">
      <c r="A10" s="141"/>
      <c r="B10" s="425" t="s">
        <v>38</v>
      </c>
      <c r="C10" s="425"/>
      <c r="D10" s="425"/>
      <c r="E10" s="425"/>
      <c r="F10" s="425"/>
    </row>
    <row r="11" spans="1:6" s="78" customFormat="1" ht="16.5" hidden="1" customHeight="1">
      <c r="A11" s="141"/>
      <c r="B11" s="143" t="s">
        <v>74</v>
      </c>
      <c r="C11" s="49"/>
      <c r="D11" s="49"/>
      <c r="E11" s="49"/>
      <c r="F11" s="49"/>
    </row>
    <row r="12" spans="1:6" s="78" customFormat="1" ht="16.5" hidden="1" customHeight="1">
      <c r="A12" s="141"/>
      <c r="B12" s="423" t="s">
        <v>75</v>
      </c>
      <c r="C12" s="423"/>
      <c r="D12" s="423"/>
      <c r="E12" s="423"/>
      <c r="F12" s="423"/>
    </row>
    <row r="13" spans="1:6" s="78" customFormat="1" ht="16.5" hidden="1" customHeight="1">
      <c r="A13" s="141"/>
      <c r="B13" s="423" t="s">
        <v>76</v>
      </c>
      <c r="C13" s="423"/>
      <c r="D13" s="423"/>
      <c r="E13" s="423"/>
      <c r="F13" s="423"/>
    </row>
    <row r="14" spans="1:6" s="78" customFormat="1" ht="15.6" hidden="1">
      <c r="A14" s="141"/>
      <c r="B14" s="30"/>
      <c r="C14" s="50"/>
      <c r="D14" s="70"/>
    </row>
    <row r="15" spans="1:6" s="78" customFormat="1" ht="15" customHeight="1">
      <c r="A15" s="22" t="s">
        <v>8</v>
      </c>
      <c r="B15" s="23" t="s">
        <v>9</v>
      </c>
      <c r="C15" s="2" t="s">
        <v>10</v>
      </c>
      <c r="D15" s="3" t="s">
        <v>11</v>
      </c>
      <c r="E15" s="25" t="s">
        <v>12</v>
      </c>
      <c r="F15" s="24" t="s">
        <v>13</v>
      </c>
    </row>
    <row r="16" spans="1:6">
      <c r="C16" s="137"/>
      <c r="D16" s="137"/>
    </row>
    <row r="17" spans="1:6" ht="13.8">
      <c r="A17" s="427" t="s">
        <v>57</v>
      </c>
      <c r="B17" s="427"/>
      <c r="C17" s="137"/>
      <c r="D17" s="137"/>
    </row>
    <row r="18" spans="1:6" ht="152.25" customHeight="1">
      <c r="A18" s="148" t="s">
        <v>0</v>
      </c>
      <c r="B18" s="27" t="s">
        <v>115</v>
      </c>
      <c r="C18" s="184"/>
      <c r="D18" s="70"/>
    </row>
    <row r="19" spans="1:6" ht="57" customHeight="1">
      <c r="A19" s="82"/>
      <c r="B19" s="27" t="s">
        <v>132</v>
      </c>
      <c r="C19" s="184"/>
      <c r="D19" s="70"/>
      <c r="F19" s="78"/>
    </row>
    <row r="20" spans="1:6" ht="13.8">
      <c r="A20" s="82"/>
      <c r="B20" s="27"/>
      <c r="C20" s="184" t="s">
        <v>1</v>
      </c>
      <c r="D20" s="70">
        <v>330</v>
      </c>
      <c r="E20" s="446"/>
      <c r="F20" s="172">
        <f>D20*E20</f>
        <v>0</v>
      </c>
    </row>
    <row r="21" spans="1:6">
      <c r="A21" s="71"/>
      <c r="B21" s="53"/>
      <c r="C21" s="76"/>
      <c r="D21" s="70"/>
      <c r="E21" s="78"/>
      <c r="F21" s="172"/>
    </row>
    <row r="22" spans="1:6" ht="13.8">
      <c r="A22" s="429" t="s">
        <v>116</v>
      </c>
      <c r="B22" s="429"/>
      <c r="C22" s="81"/>
      <c r="E22" s="78"/>
      <c r="F22" s="172"/>
    </row>
    <row r="23" spans="1:6" ht="27.6">
      <c r="A23" s="81" t="s">
        <v>6</v>
      </c>
      <c r="B23" s="144" t="s">
        <v>117</v>
      </c>
      <c r="C23" s="81"/>
      <c r="E23" s="78"/>
      <c r="F23" s="172"/>
    </row>
    <row r="24" spans="1:6" ht="13.8">
      <c r="A24" s="129"/>
      <c r="B24" s="145" t="s">
        <v>118</v>
      </c>
      <c r="C24" s="118"/>
      <c r="E24" s="78"/>
      <c r="F24" s="172"/>
    </row>
    <row r="25" spans="1:6" ht="41.4">
      <c r="A25" s="129"/>
      <c r="B25" s="146" t="s">
        <v>58</v>
      </c>
      <c r="C25" s="68"/>
      <c r="E25" s="78"/>
      <c r="F25" s="172"/>
    </row>
    <row r="26" spans="1:6" ht="42" customHeight="1">
      <c r="A26" s="129"/>
      <c r="B26" s="145" t="s">
        <v>133</v>
      </c>
      <c r="C26" s="68"/>
      <c r="E26" s="78"/>
      <c r="F26" s="172"/>
    </row>
    <row r="27" spans="1:6" s="78" customFormat="1" ht="13.8">
      <c r="A27" s="71"/>
      <c r="B27" s="147"/>
      <c r="C27" s="50" t="s">
        <v>1</v>
      </c>
      <c r="D27" s="70">
        <v>62.5</v>
      </c>
      <c r="E27" s="446">
        <v>0</v>
      </c>
      <c r="F27" s="172">
        <f t="shared" ref="F27" si="0">D27*E27</f>
        <v>0</v>
      </c>
    </row>
    <row r="28" spans="1:6" s="78" customFormat="1" ht="13.8">
      <c r="A28" s="71"/>
      <c r="B28" s="27"/>
      <c r="C28" s="50"/>
      <c r="D28" s="70"/>
      <c r="F28" s="172"/>
    </row>
    <row r="29" spans="1:6">
      <c r="A29" s="100"/>
      <c r="B29" s="135"/>
      <c r="C29" s="101"/>
      <c r="D29" s="102"/>
      <c r="E29" s="152"/>
      <c r="F29" s="152"/>
    </row>
    <row r="30" spans="1:6" ht="13.8">
      <c r="A30" s="428" t="s">
        <v>27</v>
      </c>
      <c r="B30" s="428"/>
      <c r="E30" s="78"/>
      <c r="F30" s="172">
        <f>SUM(F19:F29)</f>
        <v>0</v>
      </c>
    </row>
  </sheetData>
  <mergeCells count="11">
    <mergeCell ref="B5:F5"/>
    <mergeCell ref="B6:F6"/>
    <mergeCell ref="B9:F9"/>
    <mergeCell ref="B7:F7"/>
    <mergeCell ref="B8:F8"/>
    <mergeCell ref="B10:F10"/>
    <mergeCell ref="A17:B17"/>
    <mergeCell ref="B12:F12"/>
    <mergeCell ref="B13:F13"/>
    <mergeCell ref="A30:B30"/>
    <mergeCell ref="A22:B22"/>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8"/>
  <sheetViews>
    <sheetView topLeftCell="A19" zoomScale="110" zoomScaleNormal="110" workbookViewId="0">
      <selection activeCell="F29" sqref="F29"/>
    </sheetView>
  </sheetViews>
  <sheetFormatPr defaultColWidth="9.109375" defaultRowHeight="14.4"/>
  <cols>
    <col min="1" max="1" width="9.109375" style="52"/>
    <col min="2" max="2" width="37.5546875" style="136" customWidth="1"/>
    <col min="3" max="3" width="9.109375" style="82"/>
    <col min="4" max="4" width="9.109375" style="67"/>
    <col min="5" max="5" width="9.109375" style="68" customWidth="1"/>
    <col min="6" max="6" width="9.88671875" style="68" customWidth="1"/>
    <col min="7" max="16384" width="9.109375" style="68"/>
  </cols>
  <sheetData>
    <row r="1" spans="1:6" ht="16.2" thickBot="1">
      <c r="A1" s="88" t="s">
        <v>110</v>
      </c>
      <c r="B1" s="139"/>
      <c r="C1" s="106"/>
      <c r="D1" s="107"/>
      <c r="E1" s="140"/>
      <c r="F1" s="140"/>
    </row>
    <row r="2" spans="1:6" ht="16.2" thickTop="1">
      <c r="A2" s="141"/>
      <c r="B2" s="30"/>
      <c r="C2" s="50"/>
      <c r="D2" s="70"/>
      <c r="E2" s="78"/>
      <c r="F2" s="78"/>
    </row>
    <row r="3" spans="1:6" ht="15.6">
      <c r="A3" s="141"/>
      <c r="B3" s="142" t="s">
        <v>14</v>
      </c>
      <c r="C3" s="50"/>
      <c r="D3" s="70"/>
      <c r="E3" s="78"/>
      <c r="F3" s="78"/>
    </row>
    <row r="4" spans="1:6" ht="15.6">
      <c r="A4" s="141"/>
      <c r="B4" s="142"/>
      <c r="C4" s="50"/>
      <c r="D4" s="70"/>
      <c r="E4" s="78"/>
      <c r="F4" s="78"/>
    </row>
    <row r="5" spans="1:6" ht="24.9" customHeight="1">
      <c r="A5" s="141"/>
      <c r="B5" s="425" t="s">
        <v>60</v>
      </c>
      <c r="C5" s="425"/>
      <c r="D5" s="425"/>
      <c r="E5" s="425"/>
      <c r="F5" s="425"/>
    </row>
    <row r="6" spans="1:6" ht="16.5" customHeight="1">
      <c r="A6" s="141"/>
      <c r="B6" s="425" t="s">
        <v>61</v>
      </c>
      <c r="C6" s="425"/>
      <c r="D6" s="425"/>
      <c r="E6" s="425"/>
      <c r="F6" s="425"/>
    </row>
    <row r="7" spans="1:6" ht="16.5" customHeight="1">
      <c r="A7" s="141"/>
      <c r="B7" s="425" t="s">
        <v>62</v>
      </c>
      <c r="C7" s="425"/>
      <c r="D7" s="425"/>
      <c r="E7" s="425"/>
      <c r="F7" s="425"/>
    </row>
    <row r="8" spans="1:6" ht="39.9" customHeight="1">
      <c r="A8" s="141"/>
      <c r="B8" s="425" t="s">
        <v>63</v>
      </c>
      <c r="C8" s="425"/>
      <c r="D8" s="425"/>
      <c r="E8" s="425"/>
      <c r="F8" s="425"/>
    </row>
    <row r="9" spans="1:6" ht="26.4" customHeight="1">
      <c r="A9" s="141"/>
      <c r="B9" s="425" t="s">
        <v>64</v>
      </c>
      <c r="C9" s="425"/>
      <c r="D9" s="425"/>
      <c r="E9" s="425"/>
      <c r="F9" s="425"/>
    </row>
    <row r="10" spans="1:6" ht="39.9" customHeight="1">
      <c r="A10" s="141"/>
      <c r="B10" s="425" t="s">
        <v>65</v>
      </c>
      <c r="C10" s="425"/>
      <c r="D10" s="425"/>
      <c r="E10" s="425"/>
      <c r="F10" s="425"/>
    </row>
    <row r="11" spans="1:6" ht="46.2" customHeight="1">
      <c r="A11" s="141"/>
      <c r="B11" s="425" t="s">
        <v>66</v>
      </c>
      <c r="C11" s="425"/>
      <c r="D11" s="425"/>
      <c r="E11" s="425"/>
      <c r="F11" s="425"/>
    </row>
    <row r="12" spans="1:6" ht="15.6">
      <c r="A12" s="141"/>
      <c r="B12" s="30"/>
      <c r="C12" s="50"/>
      <c r="D12" s="70"/>
      <c r="E12" s="78"/>
      <c r="F12" s="78"/>
    </row>
    <row r="13" spans="1:6" ht="15.6">
      <c r="A13" s="141"/>
      <c r="B13" s="30"/>
      <c r="C13" s="50"/>
      <c r="D13" s="70"/>
      <c r="E13" s="78"/>
      <c r="F13" s="78"/>
    </row>
    <row r="14" spans="1:6" ht="15" customHeight="1">
      <c r="A14" s="22" t="s">
        <v>8</v>
      </c>
      <c r="B14" s="23" t="s">
        <v>9</v>
      </c>
      <c r="C14" s="2" t="s">
        <v>10</v>
      </c>
      <c r="D14" s="3" t="s">
        <v>11</v>
      </c>
      <c r="E14" s="25" t="s">
        <v>12</v>
      </c>
      <c r="F14" s="24" t="s">
        <v>13</v>
      </c>
    </row>
    <row r="15" spans="1:6">
      <c r="A15" s="71"/>
      <c r="B15" s="30"/>
      <c r="C15" s="149"/>
      <c r="D15" s="149"/>
      <c r="E15" s="78"/>
      <c r="F15" s="78"/>
    </row>
    <row r="16" spans="1:6" ht="13.8">
      <c r="A16" s="430" t="s">
        <v>103</v>
      </c>
      <c r="B16" s="430"/>
      <c r="C16" s="50"/>
      <c r="D16" s="70"/>
      <c r="E16" s="78"/>
      <c r="F16" s="78"/>
    </row>
    <row r="17" spans="1:6">
      <c r="A17" s="71"/>
      <c r="B17" s="30"/>
      <c r="C17" s="50"/>
      <c r="D17" s="70"/>
      <c r="E17" s="78"/>
      <c r="F17" s="78"/>
    </row>
    <row r="18" spans="1:6" ht="22.5" customHeight="1">
      <c r="A18" s="50" t="s">
        <v>0</v>
      </c>
      <c r="B18" s="49" t="s">
        <v>134</v>
      </c>
      <c r="C18" s="50"/>
      <c r="D18" s="70"/>
      <c r="E18" s="78"/>
      <c r="F18" s="78"/>
    </row>
    <row r="19" spans="1:6" ht="110.4">
      <c r="A19" s="71"/>
      <c r="B19" s="237" t="s">
        <v>230</v>
      </c>
      <c r="C19" s="50"/>
      <c r="D19" s="70"/>
      <c r="E19" s="78"/>
      <c r="F19" s="78"/>
    </row>
    <row r="20" spans="1:6" ht="13.8">
      <c r="A20" s="71"/>
      <c r="B20" s="51"/>
      <c r="C20" s="50"/>
      <c r="D20" s="70"/>
      <c r="E20" s="78"/>
      <c r="F20" s="78"/>
    </row>
    <row r="21" spans="1:6" ht="25.5" customHeight="1">
      <c r="A21" s="71"/>
      <c r="B21" s="79" t="s">
        <v>137</v>
      </c>
      <c r="C21" s="50" t="s">
        <v>1</v>
      </c>
      <c r="D21" s="70">
        <v>366</v>
      </c>
      <c r="E21" s="445"/>
      <c r="F21" s="172">
        <f>D21*E21</f>
        <v>0</v>
      </c>
    </row>
    <row r="22" spans="1:6" ht="13.8">
      <c r="A22" s="71"/>
      <c r="B22" s="79"/>
      <c r="C22" s="50"/>
      <c r="D22" s="70"/>
      <c r="E22" s="78"/>
      <c r="F22" s="172"/>
    </row>
    <row r="23" spans="1:6" ht="13.8">
      <c r="A23" s="50" t="s">
        <v>6</v>
      </c>
      <c r="B23" s="49" t="s">
        <v>135</v>
      </c>
      <c r="C23" s="50"/>
      <c r="D23" s="70"/>
      <c r="E23" s="78"/>
      <c r="F23" s="172"/>
    </row>
    <row r="24" spans="1:6" ht="124.2">
      <c r="A24" s="71"/>
      <c r="B24" s="237" t="s">
        <v>231</v>
      </c>
      <c r="C24" s="50"/>
      <c r="D24" s="70"/>
      <c r="E24" s="78"/>
      <c r="F24" s="172"/>
    </row>
    <row r="25" spans="1:6" ht="13.8">
      <c r="A25" s="71"/>
      <c r="B25" s="79" t="s">
        <v>136</v>
      </c>
      <c r="C25" s="50" t="s">
        <v>1</v>
      </c>
      <c r="D25" s="70">
        <v>24</v>
      </c>
      <c r="E25" s="445"/>
      <c r="F25" s="172">
        <f t="shared" ref="F25" si="0">D25*E25</f>
        <v>0</v>
      </c>
    </row>
    <row r="26" spans="1:6" ht="13.8">
      <c r="A26" s="71"/>
      <c r="B26" s="79"/>
      <c r="C26" s="50"/>
      <c r="D26" s="70"/>
      <c r="E26" s="78"/>
      <c r="F26" s="78"/>
    </row>
    <row r="27" spans="1:6">
      <c r="A27" s="155"/>
      <c r="B27" s="156"/>
      <c r="C27" s="157"/>
      <c r="D27" s="158"/>
      <c r="E27" s="159"/>
      <c r="F27" s="138"/>
    </row>
    <row r="28" spans="1:6">
      <c r="A28" s="94" t="s">
        <v>59</v>
      </c>
      <c r="B28" s="30"/>
      <c r="C28" s="153"/>
      <c r="D28" s="154"/>
      <c r="E28" s="75"/>
      <c r="F28" s="172">
        <f>SUM(F21:F27)</f>
        <v>0</v>
      </c>
    </row>
  </sheetData>
  <mergeCells count="8">
    <mergeCell ref="A16:B16"/>
    <mergeCell ref="B10:F10"/>
    <mergeCell ref="B11:F11"/>
    <mergeCell ref="B5:F5"/>
    <mergeCell ref="B6:F6"/>
    <mergeCell ref="B7:F7"/>
    <mergeCell ref="B8:F8"/>
    <mergeCell ref="B9:F9"/>
  </mergeCell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A4B4-724E-499E-B8A9-EFDA37E99984}">
  <dimension ref="A1:F27"/>
  <sheetViews>
    <sheetView topLeftCell="A16" workbookViewId="0">
      <selection activeCell="G36" sqref="G36"/>
    </sheetView>
  </sheetViews>
  <sheetFormatPr defaultColWidth="9.109375" defaultRowHeight="14.4"/>
  <cols>
    <col min="1" max="1" width="9.109375" style="188"/>
    <col min="2" max="2" width="37.5546875" style="136" customWidth="1"/>
    <col min="3" max="3" width="9.109375" style="185"/>
    <col min="4" max="4" width="9.109375" style="67"/>
    <col min="5" max="5" width="9.109375" style="68"/>
    <col min="6" max="6" width="9.88671875" style="68" customWidth="1"/>
    <col min="7" max="16384" width="9.109375" style="68"/>
  </cols>
  <sheetData>
    <row r="1" spans="1:6" ht="15.6">
      <c r="A1" s="88" t="s">
        <v>108</v>
      </c>
      <c r="B1" s="139"/>
      <c r="C1" s="180"/>
      <c r="D1" s="107"/>
      <c r="E1" s="140"/>
      <c r="F1" s="140"/>
    </row>
    <row r="2" spans="1:6" ht="16.2" thickTop="1">
      <c r="A2" s="141"/>
      <c r="B2" s="30"/>
      <c r="C2" s="184"/>
      <c r="D2" s="70"/>
      <c r="E2" s="78"/>
      <c r="F2" s="78"/>
    </row>
    <row r="3" spans="1:6" ht="15.6">
      <c r="A3" s="141"/>
      <c r="B3" s="142" t="s">
        <v>14</v>
      </c>
      <c r="C3" s="184"/>
      <c r="D3" s="70"/>
      <c r="E3" s="78"/>
      <c r="F3" s="78"/>
    </row>
    <row r="4" spans="1:6" ht="15.6">
      <c r="A4" s="141"/>
      <c r="B4" s="142"/>
      <c r="C4" s="184"/>
      <c r="D4" s="70"/>
      <c r="E4" s="78"/>
      <c r="F4" s="78"/>
    </row>
    <row r="5" spans="1:6" ht="24.9" customHeight="1">
      <c r="A5" s="141"/>
      <c r="B5" s="425" t="s">
        <v>106</v>
      </c>
      <c r="C5" s="425"/>
      <c r="D5" s="425"/>
      <c r="E5" s="425"/>
      <c r="F5" s="425"/>
    </row>
    <row r="6" spans="1:6" ht="16.5" customHeight="1">
      <c r="A6" s="141"/>
      <c r="B6" s="425" t="s">
        <v>107</v>
      </c>
      <c r="C6" s="425"/>
      <c r="D6" s="425"/>
      <c r="E6" s="425"/>
      <c r="F6" s="425"/>
    </row>
    <row r="7" spans="1:6" ht="39.9" customHeight="1">
      <c r="A7" s="141"/>
      <c r="B7" s="425" t="s">
        <v>63</v>
      </c>
      <c r="C7" s="425"/>
      <c r="D7" s="425"/>
      <c r="E7" s="425"/>
      <c r="F7" s="425"/>
    </row>
    <row r="8" spans="1:6" ht="26.4" customHeight="1">
      <c r="A8" s="141"/>
      <c r="B8" s="425" t="s">
        <v>64</v>
      </c>
      <c r="C8" s="425"/>
      <c r="D8" s="425"/>
      <c r="E8" s="425"/>
      <c r="F8" s="425"/>
    </row>
    <row r="9" spans="1:6" ht="39.9" customHeight="1">
      <c r="A9" s="141"/>
      <c r="B9" s="425" t="s">
        <v>65</v>
      </c>
      <c r="C9" s="425"/>
      <c r="D9" s="425"/>
      <c r="E9" s="425"/>
      <c r="F9" s="425"/>
    </row>
    <row r="10" spans="1:6" ht="39.9" customHeight="1">
      <c r="A10" s="141"/>
      <c r="B10" s="425" t="s">
        <v>66</v>
      </c>
      <c r="C10" s="425"/>
      <c r="D10" s="425"/>
      <c r="E10" s="425"/>
      <c r="F10" s="425"/>
    </row>
    <row r="11" spans="1:6" ht="15.6">
      <c r="A11" s="141"/>
      <c r="B11" s="30"/>
      <c r="C11" s="184"/>
      <c r="D11" s="70"/>
      <c r="E11" s="78"/>
      <c r="F11" s="78"/>
    </row>
    <row r="12" spans="1:6" ht="15.6">
      <c r="A12" s="141"/>
      <c r="B12" s="30"/>
      <c r="C12" s="184"/>
      <c r="D12" s="70"/>
      <c r="E12" s="78"/>
      <c r="F12" s="78"/>
    </row>
    <row r="13" spans="1:6" ht="15" customHeight="1">
      <c r="A13" s="22" t="s">
        <v>8</v>
      </c>
      <c r="B13" s="23" t="s">
        <v>9</v>
      </c>
      <c r="C13" s="2" t="s">
        <v>10</v>
      </c>
      <c r="D13" s="3" t="s">
        <v>11</v>
      </c>
      <c r="E13" s="25" t="s">
        <v>12</v>
      </c>
      <c r="F13" s="24" t="s">
        <v>13</v>
      </c>
    </row>
    <row r="14" spans="1:6">
      <c r="A14" s="183"/>
      <c r="B14" s="30"/>
      <c r="C14" s="181"/>
      <c r="D14" s="181"/>
      <c r="E14" s="78"/>
      <c r="F14" s="78"/>
    </row>
    <row r="15" spans="1:6" ht="13.8">
      <c r="A15" s="430" t="s">
        <v>109</v>
      </c>
      <c r="B15" s="430"/>
      <c r="C15" s="184"/>
      <c r="D15" s="70"/>
      <c r="E15" s="78"/>
      <c r="F15" s="78"/>
    </row>
    <row r="16" spans="1:6">
      <c r="A16" s="183"/>
      <c r="B16" s="30"/>
      <c r="C16" s="184"/>
      <c r="D16" s="70"/>
      <c r="E16" s="78"/>
      <c r="F16" s="78"/>
    </row>
    <row r="17" spans="1:6" ht="22.5" customHeight="1">
      <c r="A17" s="184" t="s">
        <v>0</v>
      </c>
      <c r="B17" s="182" t="s">
        <v>139</v>
      </c>
      <c r="C17" s="184"/>
      <c r="D17" s="70"/>
      <c r="E17" s="78"/>
      <c r="F17" s="78"/>
    </row>
    <row r="18" spans="1:6" ht="124.2">
      <c r="A18" s="183"/>
      <c r="B18" s="236" t="s">
        <v>228</v>
      </c>
      <c r="C18" s="184"/>
      <c r="D18" s="70"/>
      <c r="E18" s="78"/>
      <c r="F18" s="78"/>
    </row>
    <row r="19" spans="1:6" ht="13.8">
      <c r="A19" s="183"/>
      <c r="B19" s="51"/>
      <c r="C19" s="184"/>
      <c r="D19" s="70"/>
      <c r="E19" s="78"/>
      <c r="F19" s="78"/>
    </row>
    <row r="20" spans="1:6" ht="25.5" customHeight="1">
      <c r="A20" s="183"/>
      <c r="B20" s="79" t="s">
        <v>141</v>
      </c>
      <c r="C20" s="184" t="s">
        <v>1</v>
      </c>
      <c r="D20" s="70">
        <v>312</v>
      </c>
      <c r="E20" s="445"/>
      <c r="F20" s="172">
        <f>D20*E20</f>
        <v>0</v>
      </c>
    </row>
    <row r="21" spans="1:6" ht="13.8">
      <c r="A21" s="183"/>
      <c r="B21" s="79"/>
      <c r="C21" s="184"/>
      <c r="D21" s="70"/>
      <c r="E21" s="78"/>
      <c r="F21" s="172"/>
    </row>
    <row r="22" spans="1:6" ht="13.8">
      <c r="A22" s="184" t="s">
        <v>6</v>
      </c>
      <c r="B22" s="182" t="s">
        <v>140</v>
      </c>
      <c r="C22" s="184"/>
      <c r="D22" s="70"/>
      <c r="E22" s="78"/>
      <c r="F22" s="172"/>
    </row>
    <row r="23" spans="1:6" ht="138">
      <c r="A23" s="183"/>
      <c r="B23" s="236" t="s">
        <v>229</v>
      </c>
      <c r="C23" s="184"/>
      <c r="D23" s="70"/>
      <c r="E23" s="78"/>
      <c r="F23" s="172"/>
    </row>
    <row r="24" spans="1:6" ht="13.8">
      <c r="A24" s="183"/>
      <c r="B24" s="79" t="s">
        <v>142</v>
      </c>
      <c r="C24" s="184" t="s">
        <v>1</v>
      </c>
      <c r="D24" s="70">
        <v>26</v>
      </c>
      <c r="E24" s="446"/>
      <c r="F24" s="172">
        <f t="shared" ref="F24" si="0">D24*E24</f>
        <v>0</v>
      </c>
    </row>
    <row r="25" spans="1:6" ht="13.8">
      <c r="A25" s="191"/>
      <c r="B25" s="192"/>
      <c r="C25" s="193"/>
      <c r="D25" s="194"/>
      <c r="E25" s="195"/>
      <c r="F25" s="195"/>
    </row>
    <row r="26" spans="1:6" ht="15.6">
      <c r="A26" s="141"/>
      <c r="B26" s="30"/>
      <c r="C26" s="184"/>
      <c r="D26" s="70"/>
      <c r="E26" s="78"/>
      <c r="F26" s="78"/>
    </row>
    <row r="27" spans="1:6">
      <c r="A27" s="186" t="s">
        <v>138</v>
      </c>
      <c r="B27" s="30"/>
      <c r="C27" s="153"/>
      <c r="D27" s="154"/>
      <c r="E27" s="75"/>
      <c r="F27" s="172">
        <f>F20+F24</f>
        <v>0</v>
      </c>
    </row>
  </sheetData>
  <mergeCells count="7">
    <mergeCell ref="B10:F10"/>
    <mergeCell ref="A15:B15"/>
    <mergeCell ref="B5:F5"/>
    <mergeCell ref="B6:F6"/>
    <mergeCell ref="B7:F7"/>
    <mergeCell ref="B8:F8"/>
    <mergeCell ref="B9:F9"/>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3"/>
  <sheetViews>
    <sheetView topLeftCell="A22" workbookViewId="0">
      <selection activeCell="I42" sqref="I42"/>
    </sheetView>
  </sheetViews>
  <sheetFormatPr defaultColWidth="9.109375" defaultRowHeight="14.4"/>
  <cols>
    <col min="1" max="1" width="9.109375" style="52"/>
    <col min="2" max="2" width="35.6640625" style="136" customWidth="1"/>
    <col min="3" max="3" width="9.109375" style="82"/>
    <col min="4" max="4" width="9.109375" style="67"/>
    <col min="5" max="5" width="9.109375" style="68"/>
    <col min="6" max="6" width="9.88671875" style="175" bestFit="1" customWidth="1"/>
    <col min="7" max="16384" width="9.109375" style="68"/>
  </cols>
  <sheetData>
    <row r="1" spans="1:6" ht="16.2" thickBot="1">
      <c r="A1" s="88" t="s">
        <v>55</v>
      </c>
      <c r="B1" s="139"/>
      <c r="C1" s="106"/>
      <c r="D1" s="107"/>
      <c r="E1" s="140"/>
      <c r="F1" s="198"/>
    </row>
    <row r="2" spans="1:6" ht="16.2" thickTop="1">
      <c r="A2" s="141"/>
      <c r="B2" s="30"/>
      <c r="C2" s="50"/>
      <c r="D2" s="70"/>
      <c r="E2" s="78"/>
      <c r="F2" s="176"/>
    </row>
    <row r="3" spans="1:6" ht="15.6">
      <c r="A3" s="141"/>
      <c r="B3" s="142" t="s">
        <v>14</v>
      </c>
      <c r="C3" s="50"/>
      <c r="D3" s="70"/>
      <c r="E3" s="78"/>
      <c r="F3" s="176"/>
    </row>
    <row r="4" spans="1:6" s="160" customFormat="1" ht="60" customHeight="1">
      <c r="A4" s="161"/>
      <c r="B4" s="423" t="s">
        <v>28</v>
      </c>
      <c r="C4" s="423"/>
      <c r="D4" s="423"/>
      <c r="E4" s="423"/>
      <c r="F4" s="423"/>
    </row>
    <row r="5" spans="1:6" ht="15.6">
      <c r="A5" s="141"/>
      <c r="B5" s="30"/>
      <c r="C5" s="50"/>
      <c r="D5" s="70"/>
      <c r="E5" s="78"/>
      <c r="F5" s="176"/>
    </row>
    <row r="6" spans="1:6" ht="15" customHeight="1">
      <c r="A6" s="22" t="s">
        <v>8</v>
      </c>
      <c r="B6" s="23" t="s">
        <v>9</v>
      </c>
      <c r="C6" s="2" t="s">
        <v>10</v>
      </c>
      <c r="D6" s="3" t="s">
        <v>11</v>
      </c>
      <c r="E6" s="25" t="s">
        <v>12</v>
      </c>
      <c r="F6" s="177" t="s">
        <v>13</v>
      </c>
    </row>
    <row r="7" spans="1:6">
      <c r="A7" s="71"/>
      <c r="B7" s="30"/>
      <c r="C7" s="149"/>
      <c r="D7" s="149"/>
      <c r="E7" s="78"/>
      <c r="F7" s="176"/>
    </row>
    <row r="8" spans="1:6" ht="18" customHeight="1">
      <c r="A8" s="431" t="s">
        <v>0</v>
      </c>
      <c r="B8" s="51" t="s">
        <v>148</v>
      </c>
      <c r="C8" s="50"/>
      <c r="D8" s="70"/>
      <c r="E8" s="78"/>
      <c r="F8" s="176"/>
    </row>
    <row r="9" spans="1:6" ht="41.4">
      <c r="A9" s="431"/>
      <c r="B9" s="51" t="s">
        <v>149</v>
      </c>
      <c r="C9" s="50"/>
      <c r="D9" s="70"/>
      <c r="E9" s="78"/>
      <c r="F9" s="176"/>
    </row>
    <row r="10" spans="1:6" ht="13.8">
      <c r="A10" s="431"/>
      <c r="B10" s="51"/>
      <c r="C10" s="50"/>
      <c r="D10" s="70"/>
      <c r="E10" s="78"/>
      <c r="F10" s="176"/>
    </row>
    <row r="11" spans="1:6" ht="27.6">
      <c r="A11" s="431"/>
      <c r="B11" s="51" t="s">
        <v>150</v>
      </c>
      <c r="C11" s="50"/>
      <c r="D11" s="70"/>
      <c r="E11" s="78"/>
      <c r="F11" s="176"/>
    </row>
    <row r="12" spans="1:6" ht="30.75" customHeight="1">
      <c r="A12" s="431"/>
      <c r="B12" s="49" t="s">
        <v>30</v>
      </c>
      <c r="C12" s="50"/>
      <c r="D12" s="70"/>
      <c r="E12" s="78"/>
      <c r="F12" s="176"/>
    </row>
    <row r="13" spans="1:6" ht="13.8">
      <c r="A13" s="431"/>
      <c r="B13" s="51" t="s">
        <v>31</v>
      </c>
      <c r="C13" s="50"/>
      <c r="D13" s="70"/>
      <c r="E13" s="446"/>
      <c r="F13" s="176"/>
    </row>
    <row r="14" spans="1:6" ht="13.8">
      <c r="A14" s="431"/>
      <c r="B14" s="61" t="s">
        <v>153</v>
      </c>
      <c r="C14" s="50" t="s">
        <v>32</v>
      </c>
      <c r="D14" s="70">
        <v>78</v>
      </c>
      <c r="E14" s="446"/>
      <c r="F14" s="199">
        <f>D14*E14</f>
        <v>0</v>
      </c>
    </row>
    <row r="15" spans="1:6" ht="27.6">
      <c r="A15" s="71"/>
      <c r="B15" s="61" t="s">
        <v>154</v>
      </c>
      <c r="C15" s="50" t="s">
        <v>32</v>
      </c>
      <c r="D15" s="70">
        <v>25</v>
      </c>
      <c r="E15" s="446"/>
      <c r="F15" s="199">
        <f t="shared" ref="F15:F16" si="0">D15*E15</f>
        <v>0</v>
      </c>
    </row>
    <row r="16" spans="1:6" ht="13.8">
      <c r="A16" s="71"/>
      <c r="B16" s="61" t="s">
        <v>155</v>
      </c>
      <c r="C16" s="50" t="s">
        <v>32</v>
      </c>
      <c r="D16" s="70">
        <v>26</v>
      </c>
      <c r="E16" s="446"/>
      <c r="F16" s="199">
        <f t="shared" si="0"/>
        <v>0</v>
      </c>
    </row>
    <row r="17" spans="1:6" ht="13.8">
      <c r="A17" s="183"/>
      <c r="B17" s="187" t="s">
        <v>156</v>
      </c>
      <c r="C17" s="184" t="s">
        <v>32</v>
      </c>
      <c r="D17" s="70">
        <v>52</v>
      </c>
      <c r="E17" s="446"/>
      <c r="F17" s="199">
        <f t="shared" ref="F17:F20" si="1">D17*E17</f>
        <v>0</v>
      </c>
    </row>
    <row r="18" spans="1:6" ht="13.8">
      <c r="A18" s="183"/>
      <c r="B18" s="187" t="s">
        <v>157</v>
      </c>
      <c r="C18" s="184" t="s">
        <v>32</v>
      </c>
      <c r="D18" s="70">
        <v>52</v>
      </c>
      <c r="E18" s="446"/>
      <c r="F18" s="199">
        <f t="shared" si="1"/>
        <v>0</v>
      </c>
    </row>
    <row r="19" spans="1:6" ht="13.8">
      <c r="A19" s="183"/>
      <c r="B19" s="187" t="s">
        <v>158</v>
      </c>
      <c r="C19" s="184" t="s">
        <v>32</v>
      </c>
      <c r="D19" s="70">
        <v>78</v>
      </c>
      <c r="E19" s="446"/>
      <c r="F19" s="199">
        <f t="shared" si="1"/>
        <v>0</v>
      </c>
    </row>
    <row r="20" spans="1:6" ht="13.8">
      <c r="A20" s="183"/>
      <c r="B20" s="187" t="s">
        <v>159</v>
      </c>
      <c r="C20" s="184" t="s">
        <v>32</v>
      </c>
      <c r="D20" s="70">
        <v>11</v>
      </c>
      <c r="E20" s="446"/>
      <c r="F20" s="199">
        <f t="shared" si="1"/>
        <v>0</v>
      </c>
    </row>
    <row r="21" spans="1:6" ht="27.6">
      <c r="A21" s="183"/>
      <c r="B21" s="187" t="s">
        <v>160</v>
      </c>
      <c r="C21" s="184" t="s">
        <v>32</v>
      </c>
      <c r="D21" s="70">
        <v>68</v>
      </c>
      <c r="E21" s="446"/>
      <c r="F21" s="199">
        <f t="shared" ref="F21:F22" si="2">D21*E21</f>
        <v>0</v>
      </c>
    </row>
    <row r="22" spans="1:6" ht="13.8">
      <c r="A22" s="183"/>
      <c r="B22" s="187" t="s">
        <v>161</v>
      </c>
      <c r="C22" s="184" t="s">
        <v>32</v>
      </c>
      <c r="D22" s="70">
        <v>26</v>
      </c>
      <c r="E22" s="446"/>
      <c r="F22" s="199">
        <f t="shared" si="2"/>
        <v>0</v>
      </c>
    </row>
    <row r="23" spans="1:6" ht="13.8">
      <c r="A23" s="183"/>
      <c r="B23" s="187" t="s">
        <v>162</v>
      </c>
      <c r="C23" s="184" t="s">
        <v>4</v>
      </c>
      <c r="D23" s="70">
        <v>52</v>
      </c>
      <c r="E23" s="446"/>
      <c r="F23" s="199">
        <f t="shared" ref="F23" si="3">D23*E23</f>
        <v>0</v>
      </c>
    </row>
    <row r="24" spans="1:6" ht="27.6">
      <c r="A24" s="183"/>
      <c r="B24" s="187" t="s">
        <v>163</v>
      </c>
      <c r="C24" s="189" t="s">
        <v>67</v>
      </c>
      <c r="D24" s="70">
        <v>56</v>
      </c>
      <c r="E24" s="446"/>
      <c r="F24" s="199">
        <f t="shared" ref="F24" si="4">D24*E24</f>
        <v>0</v>
      </c>
    </row>
    <row r="25" spans="1:6" ht="13.8">
      <c r="A25" s="71"/>
      <c r="B25" s="61"/>
      <c r="C25" s="50"/>
      <c r="D25" s="70"/>
      <c r="E25" s="78"/>
      <c r="F25" s="176"/>
    </row>
    <row r="26" spans="1:6" ht="27.6">
      <c r="A26" s="50" t="s">
        <v>6</v>
      </c>
      <c r="B26" s="51" t="s">
        <v>99</v>
      </c>
      <c r="C26" s="50"/>
      <c r="D26" s="70"/>
      <c r="E26" s="78"/>
      <c r="F26" s="176"/>
    </row>
    <row r="27" spans="1:6" ht="41.4">
      <c r="A27" s="71"/>
      <c r="B27" s="51" t="s">
        <v>77</v>
      </c>
      <c r="C27" s="50"/>
      <c r="D27" s="70"/>
      <c r="E27" s="78"/>
      <c r="F27" s="176"/>
    </row>
    <row r="28" spans="1:6" ht="27.6">
      <c r="A28" s="71"/>
      <c r="B28" s="51" t="s">
        <v>29</v>
      </c>
      <c r="C28" s="50"/>
      <c r="D28" s="70"/>
      <c r="E28" s="78"/>
      <c r="F28" s="176"/>
    </row>
    <row r="29" spans="1:6" ht="27.6">
      <c r="A29" s="71"/>
      <c r="B29" s="49" t="s">
        <v>30</v>
      </c>
      <c r="C29" s="50"/>
      <c r="D29" s="70"/>
      <c r="E29" s="78"/>
      <c r="F29" s="176"/>
    </row>
    <row r="30" spans="1:6" ht="13.8">
      <c r="A30" s="71"/>
      <c r="B30" s="51" t="s">
        <v>31</v>
      </c>
      <c r="C30" s="50"/>
      <c r="D30" s="70"/>
      <c r="E30" s="78"/>
      <c r="F30" s="176"/>
    </row>
    <row r="31" spans="1:6" ht="13.8">
      <c r="A31" s="71"/>
      <c r="B31" s="61" t="s">
        <v>100</v>
      </c>
      <c r="C31" s="50" t="s">
        <v>32</v>
      </c>
      <c r="D31" s="70">
        <v>29.76</v>
      </c>
      <c r="E31" s="446"/>
      <c r="F31" s="199">
        <f>D31*E31</f>
        <v>0</v>
      </c>
    </row>
    <row r="32" spans="1:6" ht="13.8">
      <c r="A32" s="50"/>
      <c r="B32" s="61"/>
      <c r="C32" s="50"/>
      <c r="D32" s="70"/>
      <c r="E32" s="78"/>
      <c r="F32" s="176"/>
    </row>
    <row r="33" spans="1:6" ht="13.8">
      <c r="A33" s="50"/>
      <c r="B33" s="61"/>
      <c r="C33" s="50"/>
      <c r="D33" s="70"/>
      <c r="E33" s="78"/>
      <c r="F33" s="176"/>
    </row>
    <row r="34" spans="1:6" ht="21" customHeight="1">
      <c r="A34" s="427" t="s">
        <v>80</v>
      </c>
      <c r="B34" s="427"/>
      <c r="C34" s="50"/>
      <c r="D34" s="70"/>
      <c r="E34" s="78"/>
      <c r="F34" s="176"/>
    </row>
    <row r="35" spans="1:6" ht="55.2">
      <c r="A35" s="166" t="s">
        <v>2</v>
      </c>
      <c r="B35" s="49" t="s">
        <v>151</v>
      </c>
      <c r="C35" s="53"/>
      <c r="D35" s="162"/>
      <c r="E35" s="78"/>
      <c r="F35" s="176"/>
    </row>
    <row r="36" spans="1:6" ht="27.6">
      <c r="A36" s="77"/>
      <c r="B36" s="49" t="s">
        <v>30</v>
      </c>
      <c r="C36" s="53"/>
      <c r="D36" s="163"/>
      <c r="E36" s="78"/>
      <c r="F36" s="176"/>
    </row>
    <row r="37" spans="1:6">
      <c r="A37" s="77"/>
      <c r="B37" s="49" t="s">
        <v>31</v>
      </c>
      <c r="C37" s="53"/>
      <c r="D37" s="162"/>
      <c r="E37" s="78"/>
      <c r="F37" s="176"/>
    </row>
    <row r="38" spans="1:6" ht="13.8">
      <c r="A38" s="77"/>
      <c r="B38" s="34"/>
      <c r="C38" s="73"/>
      <c r="D38" s="74"/>
      <c r="E38" s="165"/>
      <c r="F38" s="200"/>
    </row>
    <row r="39" spans="1:6" ht="13.8">
      <c r="A39" s="77"/>
      <c r="B39" s="34" t="s">
        <v>101</v>
      </c>
      <c r="C39" s="73" t="s">
        <v>67</v>
      </c>
      <c r="D39" s="74">
        <v>24</v>
      </c>
      <c r="E39" s="447"/>
      <c r="F39" s="200">
        <f>D39*E39</f>
        <v>0</v>
      </c>
    </row>
    <row r="40" spans="1:6" ht="13.8">
      <c r="A40" s="71"/>
      <c r="B40" s="34" t="s">
        <v>152</v>
      </c>
      <c r="C40" s="73" t="s">
        <v>67</v>
      </c>
      <c r="D40" s="74">
        <v>52</v>
      </c>
      <c r="E40" s="447"/>
      <c r="F40" s="200">
        <f>D40*E40</f>
        <v>0</v>
      </c>
    </row>
    <row r="41" spans="1:6">
      <c r="A41" s="71"/>
      <c r="B41" s="30"/>
      <c r="C41" s="50"/>
      <c r="D41" s="70"/>
      <c r="E41" s="78"/>
      <c r="F41" s="176"/>
    </row>
    <row r="42" spans="1:6">
      <c r="A42" s="150"/>
      <c r="B42" s="128"/>
      <c r="C42" s="127"/>
      <c r="D42" s="151"/>
      <c r="E42" s="152"/>
      <c r="F42" s="201"/>
    </row>
    <row r="43" spans="1:6">
      <c r="A43" s="94" t="s">
        <v>26</v>
      </c>
      <c r="B43" s="30"/>
      <c r="C43" s="50"/>
      <c r="D43" s="70"/>
      <c r="E43" s="78"/>
      <c r="F43" s="199">
        <f>SUM(F14:F42)</f>
        <v>0</v>
      </c>
    </row>
  </sheetData>
  <mergeCells count="3">
    <mergeCell ref="A8:A14"/>
    <mergeCell ref="B4:F4"/>
    <mergeCell ref="A34:B34"/>
  </mergeCells>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6A85-0665-4A08-82A3-81F0319F5A8B}">
  <dimension ref="A1:F20"/>
  <sheetViews>
    <sheetView workbookViewId="0">
      <selection activeCell="B5" sqref="B5:F5"/>
    </sheetView>
  </sheetViews>
  <sheetFormatPr defaultColWidth="9.109375" defaultRowHeight="14.4"/>
  <cols>
    <col min="1" max="1" width="9.109375" style="188"/>
    <col min="2" max="2" width="35.6640625" style="136" customWidth="1"/>
    <col min="3" max="3" width="9.109375" style="185"/>
    <col min="4" max="4" width="9.109375" style="67"/>
    <col min="5" max="5" width="9.109375" style="68"/>
    <col min="6" max="6" width="12.109375" style="68" bestFit="1" customWidth="1"/>
    <col min="7" max="16384" width="9.109375" style="68"/>
  </cols>
  <sheetData>
    <row r="1" spans="1:6" ht="16.2" thickBot="1">
      <c r="A1" s="88" t="s">
        <v>113</v>
      </c>
      <c r="B1" s="139"/>
      <c r="C1" s="180"/>
      <c r="D1" s="107"/>
      <c r="E1" s="140"/>
      <c r="F1" s="140"/>
    </row>
    <row r="2" spans="1:6" ht="16.2" thickTop="1">
      <c r="A2" s="141"/>
      <c r="B2" s="30"/>
      <c r="C2" s="184"/>
      <c r="D2" s="70"/>
      <c r="E2" s="78"/>
      <c r="F2" s="78"/>
    </row>
    <row r="3" spans="1:6" ht="15.6">
      <c r="A3" s="141"/>
      <c r="B3" s="142" t="s">
        <v>14</v>
      </c>
      <c r="C3" s="184"/>
      <c r="D3" s="70"/>
      <c r="E3" s="78"/>
      <c r="F3" s="78"/>
    </row>
    <row r="4" spans="1:6" ht="15.6">
      <c r="A4" s="141"/>
      <c r="B4" s="142"/>
      <c r="C4" s="184"/>
      <c r="D4" s="70"/>
      <c r="E4" s="78"/>
      <c r="F4" s="78"/>
    </row>
    <row r="5" spans="1:6" ht="99.9" customHeight="1">
      <c r="A5" s="141"/>
      <c r="B5" s="425" t="s">
        <v>114</v>
      </c>
      <c r="C5" s="425"/>
      <c r="D5" s="425"/>
      <c r="E5" s="425"/>
      <c r="F5" s="425"/>
    </row>
    <row r="6" spans="1:6" ht="15.6">
      <c r="A6" s="141"/>
      <c r="B6" s="30"/>
      <c r="C6" s="184"/>
      <c r="D6" s="70"/>
      <c r="E6" s="78"/>
      <c r="F6" s="78"/>
    </row>
    <row r="7" spans="1:6" ht="15" customHeight="1">
      <c r="A7" s="22" t="s">
        <v>8</v>
      </c>
      <c r="B7" s="23" t="s">
        <v>9</v>
      </c>
      <c r="C7" s="83" t="s">
        <v>10</v>
      </c>
      <c r="D7" s="95" t="s">
        <v>11</v>
      </c>
      <c r="E7" s="25" t="s">
        <v>12</v>
      </c>
      <c r="F7" s="24" t="s">
        <v>13</v>
      </c>
    </row>
    <row r="8" spans="1:6">
      <c r="A8" s="183"/>
      <c r="B8" s="30"/>
      <c r="C8" s="76"/>
      <c r="D8" s="76"/>
      <c r="E8" s="78"/>
      <c r="F8" s="78"/>
    </row>
    <row r="9" spans="1:6" ht="82.8">
      <c r="A9" s="184" t="s">
        <v>0</v>
      </c>
      <c r="B9" s="182" t="s">
        <v>143</v>
      </c>
      <c r="C9" s="76"/>
      <c r="D9" s="70"/>
      <c r="E9" s="167"/>
      <c r="F9" s="78"/>
    </row>
    <row r="10" spans="1:6">
      <c r="A10" s="183"/>
      <c r="B10" s="34" t="s">
        <v>144</v>
      </c>
      <c r="C10" s="164" t="s">
        <v>70</v>
      </c>
      <c r="D10" s="117">
        <v>12700</v>
      </c>
      <c r="E10" s="447"/>
      <c r="F10" s="196">
        <f>D10*E10</f>
        <v>0</v>
      </c>
    </row>
    <row r="11" spans="1:6">
      <c r="A11" s="183"/>
      <c r="B11" s="30"/>
      <c r="C11" s="76"/>
      <c r="D11" s="76"/>
      <c r="E11" s="78"/>
      <c r="F11" s="78"/>
    </row>
    <row r="12" spans="1:6" ht="82.8">
      <c r="A12" s="184" t="s">
        <v>6</v>
      </c>
      <c r="B12" s="182" t="s">
        <v>146</v>
      </c>
      <c r="C12" s="76"/>
      <c r="D12" s="70"/>
      <c r="E12" s="167"/>
      <c r="F12" s="78"/>
    </row>
    <row r="13" spans="1:6">
      <c r="A13" s="183"/>
      <c r="B13" s="34" t="s">
        <v>147</v>
      </c>
      <c r="C13" s="164" t="s">
        <v>70</v>
      </c>
      <c r="D13" s="117">
        <v>2000</v>
      </c>
      <c r="E13" s="447"/>
      <c r="F13" s="196">
        <f>D13*E13</f>
        <v>0</v>
      </c>
    </row>
    <row r="14" spans="1:6">
      <c r="A14" s="100"/>
      <c r="B14" s="135"/>
      <c r="C14" s="101"/>
      <c r="D14" s="102"/>
      <c r="E14" s="138"/>
      <c r="F14" s="138"/>
    </row>
    <row r="15" spans="1:6">
      <c r="A15" s="186" t="s">
        <v>145</v>
      </c>
      <c r="F15" s="197">
        <f>F10+F13</f>
        <v>0</v>
      </c>
    </row>
    <row r="20" spans="1:3">
      <c r="A20" s="68"/>
      <c r="B20" s="68"/>
      <c r="C20" s="136"/>
    </row>
  </sheetData>
  <mergeCells count="1">
    <mergeCell ref="B5:F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25</vt:i4>
      </vt:variant>
    </vt:vector>
  </HeadingPairs>
  <TitlesOfParts>
    <vt:vector size="25" baseType="lpstr">
      <vt:lpstr>NASLOVNA</vt:lpstr>
      <vt:lpstr>A_GRAĐEVINSKI UKUPNO</vt:lpstr>
      <vt:lpstr>A.01 ZEMLJANI RADOVI</vt:lpstr>
      <vt:lpstr>A.02 BETONSKI I AB RADOVI</vt:lpstr>
      <vt:lpstr>A.03 IZOLATERSKI RADOVI</vt:lpstr>
      <vt:lpstr>A.04 FASADERSKI RADOVI</vt:lpstr>
      <vt:lpstr>A.05 KROVOPOKRIVAČKI RADOVI</vt:lpstr>
      <vt:lpstr>A.06 LIMARSKI RADOVI</vt:lpstr>
      <vt:lpstr>B.01 BRAVARSKI RADOVI, KONSTRUK</vt:lpstr>
      <vt:lpstr>B.02 PODOPOLAGAČKI RADOVI</vt:lpstr>
      <vt:lpstr>B.03 GIPSKARTONSKI RADOVI</vt:lpstr>
      <vt:lpstr>B.04 SOBOSLIKARSKI RADOVI</vt:lpstr>
      <vt:lpstr>D_E_F UKUPNO</vt:lpstr>
      <vt:lpstr>D.01 PRIPREMNI RADOVI</vt:lpstr>
      <vt:lpstr>D.02 GEODETSKI RADOVI</vt:lpstr>
      <vt:lpstr>D.03 GRAĐEVINSKI RADOVI</vt:lpstr>
      <vt:lpstr>D.04 VANJSKI VODOVOD</vt:lpstr>
      <vt:lpstr>D.05 VANJSKA ODVODNJA</vt:lpstr>
      <vt:lpstr>D.06 OBJEKT VODOVOD</vt:lpstr>
      <vt:lpstr>D.07 OBJEKT ODVODNJA</vt:lpstr>
      <vt:lpstr>D.08 SANITARIJE</vt:lpstr>
      <vt:lpstr>D.09 OSTALI RADOVI</vt:lpstr>
      <vt:lpstr>D.10 NEPREDVIĐENI RADOVI</vt:lpstr>
      <vt:lpstr>E.01 GRIJANJE</vt:lpstr>
      <vt:lpstr>F.01 UREĐENJE OKOLIŠA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Matija Androic</dc:creator>
  <cp:lastModifiedBy>Elena</cp:lastModifiedBy>
  <cp:lastPrinted>2021-07-06T07:09:19Z</cp:lastPrinted>
  <dcterms:created xsi:type="dcterms:W3CDTF">2017-05-23T13:26:51Z</dcterms:created>
  <dcterms:modified xsi:type="dcterms:W3CDTF">2021-12-10T13:18:23Z</dcterms:modified>
</cp:coreProperties>
</file>