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VI-PES\BESPOVRATNA SREDSTVA\Vođenje projekata\EU - Digitalna i zelena tranzicija 2021\URA\4. Nabava\6 - Automatski strojevi za proizvodnju namještaja sa obukom\"/>
    </mc:Choice>
  </mc:AlternateContent>
  <bookViews>
    <workbookView xWindow="0" yWindow="0" windowWidth="27870" windowHeight="13320" activeTab="1"/>
  </bookViews>
  <sheets>
    <sheet name="Naslovna stranica" sheetId="11" r:id="rId1"/>
    <sheet name="1. Tehnička specifikacija" sheetId="10" r:id="rId2"/>
    <sheet name="2. Troškovnik" sheetId="12" r:id="rId3"/>
  </sheets>
  <externalReferences>
    <externalReference r:id="rId4"/>
    <externalReference r:id="rId5"/>
    <externalReference r:id="rId6"/>
    <externalReference r:id="rId7"/>
  </externalReferences>
  <definedNames>
    <definedName name="COVO">'[1]K-ovi'!$E$128</definedName>
    <definedName name="d">#REF!</definedName>
    <definedName name="fopr">'[2]K-ovi M'!$B$67</definedName>
    <definedName name="fras">'[2]K-ovi M'!$B$66</definedName>
    <definedName name="Godišnja_kamatna_stopa">#REF!</definedName>
    <definedName name="i">#REF!</definedName>
    <definedName name="ii">#REF!</definedName>
    <definedName name="is">#REF!</definedName>
    <definedName name="Iznos_kredita">#REF!</definedName>
    <definedName name="k">#REF!</definedName>
    <definedName name="l">#REF!</definedName>
    <definedName name="m">#REF!</definedName>
    <definedName name="ms">'[1]K-ovi'!$C$96</definedName>
    <definedName name="n">#REF!</definedName>
    <definedName name="o">#REF!</definedName>
    <definedName name="opr">'[1]K-ovi'!$E$127</definedName>
    <definedName name="p">'[1]K-ovi'!$C$90</definedName>
    <definedName name="par">'[1]K-ovi'!$C$91</definedName>
    <definedName name="_xlnm.Print_Area" localSheetId="1">'1. Tehnička specifikacija'!$A$1:$C$115</definedName>
    <definedName name="_xlnm.Print_Area" localSheetId="2">'2. Troškovnik'!$A$1:$F$42</definedName>
    <definedName name="_xlnm.Print_Area" localSheetId="0">'Naslovna stranica'!$A$1:$B$45</definedName>
    <definedName name="POPUST">[3]FAKTORI!$B$2</definedName>
    <definedName name="pr">'[1]K-ovi'!$C$95</definedName>
    <definedName name="rasv">'[1]K-ovi'!$E$126</definedName>
    <definedName name="REALIZACIJA_1997">'[4]Osn-Pod'!$E$5</definedName>
    <definedName name="t">'[1]K-ovi'!$C$92</definedName>
    <definedName name="tji">'[1]K-ovi'!$C$134</definedName>
    <definedName name="tjz">'[1]K-ovi'!$C$132</definedName>
    <definedName name="tkr">'[1]K-ovi'!$C$135</definedName>
    <definedName name="tsi">'[1]K-ovi'!$C$133</definedName>
    <definedName name="tsz">'[1]K-ovi'!$C$131</definedName>
    <definedName name="v">'[1]K-ovi'!$C$87</definedName>
    <definedName name="z">#REF!</definedName>
    <definedName name="Zajam_razdoblje_u_godinama">#REF!</definedName>
    <definedName name="zji">'[1]K-ovi'!$E$123</definedName>
    <definedName name="zjz">'[1]K-ovi'!$E$121</definedName>
    <definedName name="zsi">'[1]K-ovi'!$E$122</definedName>
    <definedName name="zsz">'[1]K-ovi'!$E$120</definedName>
    <definedName name="ZT">'[1]K-ovi'!$C$97</definedName>
  </definedNames>
  <calcPr calcId="152511"/>
</workbook>
</file>

<file path=xl/calcChain.xml><?xml version="1.0" encoding="utf-8"?>
<calcChain xmlns="http://schemas.openxmlformats.org/spreadsheetml/2006/main">
  <c r="F23" i="12" l="1"/>
  <c r="F21" i="12"/>
  <c r="F20" i="12"/>
  <c r="F19" i="12"/>
  <c r="F17" i="12"/>
  <c r="F16" i="12"/>
  <c r="F15" i="12"/>
  <c r="F22" i="12" l="1"/>
  <c r="F18" i="12"/>
  <c r="F14" i="12"/>
  <c r="F24" i="12" l="1"/>
  <c r="F26" i="12" s="1"/>
</calcChain>
</file>

<file path=xl/sharedStrings.xml><?xml version="1.0" encoding="utf-8"?>
<sst xmlns="http://schemas.openxmlformats.org/spreadsheetml/2006/main" count="198" uniqueCount="170">
  <si>
    <t>.</t>
  </si>
  <si>
    <t>URA d.o.o., Bana Jelačića 98, 32100 Vinkovci</t>
  </si>
  <si>
    <t>Vinkovci, Gospodarska 12A, k.č. 5956/46, k.o. Vinkovci</t>
  </si>
  <si>
    <t xml:space="preserve">             </t>
  </si>
  <si>
    <t xml:space="preserve">NAPOMENA: </t>
  </si>
  <si>
    <t xml:space="preserve">Prilog 1. </t>
  </si>
  <si>
    <t xml:space="preserve">NARUČITELJ: URA d.o.o., Bana Jelačića 98, 32100 Vinkovci                  </t>
  </si>
  <si>
    <t>Broj grupe</t>
  </si>
  <si>
    <t>6.1.1.</t>
  </si>
  <si>
    <t>- Izlaz pile 80 - 100 mm</t>
  </si>
  <si>
    <t>- Visina radnog stola 950 - 1050 mm</t>
  </si>
  <si>
    <t>- Kliješta za prihvat panela 5 - 6 kom</t>
  </si>
  <si>
    <t>- Promjer pile predrezača 200 - 250 mm</t>
  </si>
  <si>
    <t>- Unutarnji promjer osovine predrezača 80 - 100 mm</t>
  </si>
  <si>
    <t>- Unutarnji promjer osovine osnovne pile 80 - 100 mm</t>
  </si>
  <si>
    <t>- Opcija automatskog isključivanja predrezača</t>
  </si>
  <si>
    <t>- Opcija automatskog mjerenja dimenzija ploča</t>
  </si>
  <si>
    <t>- Printer za ispis naljepnica s bar kodom</t>
  </si>
  <si>
    <t>- Elektronski kontrolirana vodilica gurača panela pomoću magnetske vrpce</t>
  </si>
  <si>
    <t>- Brzina gurača pile 70-80 m/min</t>
  </si>
  <si>
    <t>- Brzina vagona pile 100-120 m/min</t>
  </si>
  <si>
    <t>Automatski raskrajač, softver i obuka (kpl 1)</t>
  </si>
  <si>
    <t>6.1.</t>
  </si>
  <si>
    <t>- Fiksni bakelitni stol prednji s ventilatorom i ventilirajućim kuglicama 2500 x 600 mm ili veći</t>
  </si>
  <si>
    <t>6.1.2.</t>
  </si>
  <si>
    <t>6.1.3.</t>
  </si>
  <si>
    <t>Naziv nabave: Automatski strojevi za proizvodnju namještaja s obukom</t>
  </si>
  <si>
    <t>Broj nabave: 6</t>
  </si>
  <si>
    <t>- Osposobljavanje 1 ili više radnika za rad sa strojem</t>
  </si>
  <si>
    <t>Automatski raskrajač drvenih ploča za namještaj (kpl 1)</t>
  </si>
  <si>
    <t>Nabava i puštanje u rad automatskog horizontalnog stroja za sve vrste rezanja drveta kao što su iverica, MDF, višeslojne ploče, šperploče, vlaknaste ploče, masivne ploče i dr..
Stroj se sastoji od slijedećih elemenata: baza i radni stol; pila i čelični nosač pile; greda pritiska; gurač i stražnji dio stroja; hardver. 
Stroj treba ispunjavati slijedeće minimalne tehničke karakteristike:</t>
  </si>
  <si>
    <t>Nabava usluga stručnog osposobljavanja za rad na novom automatskom raskrajaču drvenih ploča.</t>
  </si>
  <si>
    <t>Usavršavanje radnika za primjenu automatskog raskrajača drvenih ploča (kpl 1)</t>
  </si>
  <si>
    <t>Softver za optimizaciju automatskog raskrajača drvenih ploča (kpl 1)</t>
  </si>
  <si>
    <t xml:space="preserve">Nabava i puštanje u rad softvera za optimizaciju automatskog raskrajača drvenih ploča.
Softverski paket sastoji se od softvera za krojenje, rezanje i uvoz podataka te softvera za optimizaciju i povezivanje.
Softverski paket mora sadržavati slijedeće aplikacije i ispunjavati slijedeće tehničke karakteristike: </t>
  </si>
  <si>
    <t>6.2.</t>
  </si>
  <si>
    <t>Automatska rubilica, softver i obuka (kpl 1)</t>
  </si>
  <si>
    <t>Automatski stroj za obradu rubova namještaja (kpl 1)</t>
  </si>
  <si>
    <t>6.2.1.</t>
  </si>
  <si>
    <t>- Napon 400 V / 50 Hz</t>
  </si>
  <si>
    <t>- Radna visina stola 900 - 1000 mm</t>
  </si>
  <si>
    <t>- Snaga motora glodalice 1,5 - 1,8 kW</t>
  </si>
  <si>
    <t>- Kapacitet spremnika za ljepilo 1 - 2 kg</t>
  </si>
  <si>
    <t>- Snaga motora jedinice za rezanje 0,35 - 0,50 kW</t>
  </si>
  <si>
    <t>- Snaga motora jedinice za obrezivanje 0,5 - 0,7 kW</t>
  </si>
  <si>
    <t>- Broj motora jedinice za rezanje 2 kom</t>
  </si>
  <si>
    <t>- Broj motora jedinice za obradu kutova 2 kom</t>
  </si>
  <si>
    <t>- Agregat za čišćenje viška ljepila između ploče i ruba</t>
  </si>
  <si>
    <t>- Četke za poliranje s 2 motora za čišćenje i poliranje rubova</t>
  </si>
  <si>
    <t>Softver za optimizaciju automatskog stroja za obradu rubova (kpl 1)</t>
  </si>
  <si>
    <t>6.2.2.</t>
  </si>
  <si>
    <t>6.2.3.</t>
  </si>
  <si>
    <t>Usavršavanje radnika za primjenu automatskog stroja za rubove (kpl 1)</t>
  </si>
  <si>
    <t>Nabava usluga stručnog osposobljavanja za rad na novom automatskom stroju za obradu rubova.</t>
  </si>
  <si>
    <t xml:space="preserve">Nabava i puštanje u rad softvera za optimizaciju automatskog stroja za obradu rubova.
Softverski paket sastoji se od softvera za glodanje, ljepljenje, rezanje, završnu obradu i uvoz podataka te softvera za optimizaciju i povezivanje.
Softverski paket mora sadržavati slijedeće aplikacije i ispunjavati slijedeće tehničke karakteristike: </t>
  </si>
  <si>
    <t>6.3.</t>
  </si>
  <si>
    <t>Automatski odsisni sustav (kpl 1)</t>
  </si>
  <si>
    <t>Automatski stroj za odsis prašine (kpl 1)</t>
  </si>
  <si>
    <t>Broj i nazivi grupa nabave: 6.1. Automatski raskrajač, softver i obuka, 6.2. Automatska rubilica, softver i obuka, 6.3. Automatski odsisni sustav</t>
  </si>
  <si>
    <t>Tehnička specifikacija</t>
  </si>
  <si>
    <t>Naziv i opis grupe</t>
  </si>
  <si>
    <t xml:space="preserve">Iznos kn </t>
  </si>
  <si>
    <t>Automatski raskrajač, softver i obuka</t>
  </si>
  <si>
    <t>Automatski raskrajač drvenih ploča za namještaj</t>
  </si>
  <si>
    <t>Softver za optimizaciju automatskog raskrajača drvenih ploča</t>
  </si>
  <si>
    <t>Usavršavanje radnika za primjenu automatskog raskrajača drvenih ploča</t>
  </si>
  <si>
    <t>UKUPNO bez PDV-a</t>
  </si>
  <si>
    <t>PDV 25%</t>
  </si>
  <si>
    <t>SVEUKUPNO S PDV-om</t>
  </si>
  <si>
    <t>Troškovnik</t>
  </si>
  <si>
    <t>Automatska rubilica, softver i obuka</t>
  </si>
  <si>
    <t>Automatski stroj za obradu rubova namještaja</t>
  </si>
  <si>
    <t>Softver za optimizaciju automatskog stroja za obradu rubova</t>
  </si>
  <si>
    <t>Usavršavanje radnika za primjenu automatskog stroja za rubove</t>
  </si>
  <si>
    <t>Automatski odsisni sustav</t>
  </si>
  <si>
    <t>Prilog 1.</t>
  </si>
  <si>
    <t>6.3.1.</t>
  </si>
  <si>
    <t>Pečat i potpis:</t>
  </si>
  <si>
    <t xml:space="preserve">Mjesto i datum: </t>
  </si>
  <si>
    <t>Automatski stroj za odsis prašine</t>
  </si>
  <si>
    <t>Tehnička specifikacija - Troškovnik</t>
  </si>
  <si>
    <t>Broj nabave:</t>
  </si>
  <si>
    <t>Naziv nabave:</t>
  </si>
  <si>
    <t>Naručitelj:</t>
  </si>
  <si>
    <t>Automatski strojevi za proizvodnju namještaja s obukom</t>
  </si>
  <si>
    <t>A.
Broj grupe</t>
  </si>
  <si>
    <t>B.
Tražene tehničke karakteristike</t>
  </si>
  <si>
    <t>C.
Ponuđene tehničke karakteristike</t>
  </si>
  <si>
    <t>Ponuditelj ispunjava list 1. Tehnička specifikacija shodno uputama u</t>
  </si>
  <si>
    <t>JM</t>
  </si>
  <si>
    <t>Količina</t>
  </si>
  <si>
    <t>Jedinična</t>
  </si>
  <si>
    <t>cijena kn</t>
  </si>
  <si>
    <t>kpl</t>
  </si>
  <si>
    <t>dokumentu. Ponuditelj može ispuniti list 1. za jednu, dvije ili sve tri</t>
  </si>
  <si>
    <t>grupe nabave.</t>
  </si>
  <si>
    <t>Ponuditelj ispunjava list 2. Troškovnik unoseći jediničnu cijenu za</t>
  </si>
  <si>
    <t>Ponuditelj šalje ispunjenu elektronsku verziju Priloga 1. (xls) i</t>
  </si>
  <si>
    <t>pečatom i potpisom ovjeren list 2. Troškovnik (pdf).</t>
  </si>
  <si>
    <t xml:space="preserve">Lokacija: </t>
  </si>
  <si>
    <t xml:space="preserve">Datum: </t>
  </si>
  <si>
    <t>- 2 kom mobilnih bakelitnih stolova prednjih s ventilatorom i ventilirajućim kuglicama 1500 x 600 mm ili veći</t>
  </si>
  <si>
    <t>- Maksimalna instalirana snaga stroja 12 - 18 kW</t>
  </si>
  <si>
    <t>- Dimenzije rezanja 3300x2100 mm</t>
  </si>
  <si>
    <t>- Snaga motora predrezača 1,2 - 1,5 kW</t>
  </si>
  <si>
    <t>- Promjer osnovne pile 330 - 400 mm</t>
  </si>
  <si>
    <t>- Broj motora glodalice s mogućnošću podešavanja visine: 2 kom</t>
  </si>
  <si>
    <t>- Upravljanje strojem pomoću PLC sustava te ekrana na dobir  (RAM 4-8 GB, tvrdi disk 256-500 GB, operativni sustav Windows ili jednakovrijedan, miš, tipkovnica, Ethernet priključak, USB port 3.0)</t>
  </si>
  <si>
    <t>- Podešavanje ljepila koje se nanosi</t>
  </si>
  <si>
    <t>- Broj motora jedinice za obrezivanje 2 kom</t>
  </si>
  <si>
    <t>- Snaga motora jedinice za obradu kutova 0,3 - 0,7 kW</t>
  </si>
  <si>
    <t>- Agregat za struganje sa radijusom s noževima</t>
  </si>
  <si>
    <t xml:space="preserve">- Uređaj za elektroničko upravljanje sa zaslonom u boji osjetljivim na dodir </t>
  </si>
  <si>
    <t>- Program za izradu bar kodova, logotipa i drugih opisnih polja</t>
  </si>
  <si>
    <t>- 3D simulator ciklusa rezanja</t>
  </si>
  <si>
    <t>- Program za grafičko uređivanje krojenja i rezanja ploča</t>
  </si>
  <si>
    <t>- Program za izradu dijagrama rezanja</t>
  </si>
  <si>
    <t>- Program za upravljanje i bolje iskorištavanje otpada od ploča</t>
  </si>
  <si>
    <t>- Program za 2D simulaciju dijagrama rezanja</t>
  </si>
  <si>
    <t>- Program za uvoz podataka iz Excel datoteka</t>
  </si>
  <si>
    <t>- Program za upravljanje materijalom</t>
  </si>
  <si>
    <t>- Program za narudžbe i upravljanje narudžbama</t>
  </si>
  <si>
    <t>- Program za izradu izvješća i statistiku</t>
  </si>
  <si>
    <t>- Program za printer naljepnica</t>
  </si>
  <si>
    <t>- Uređaj za automatsko poravnavanje ploča sa strane sa pedalom za pokretanje i zaustavljanje stroja: hod 1200 - 1400 mm; minimalna širina 50 - 60 mm; maksimalna širina 1200 - 1400 mm</t>
  </si>
  <si>
    <t>- Snaga motora osnovne pile 7 - 12 kW</t>
  </si>
  <si>
    <t>- Program za upravljanje i automatsko pokretanje motora</t>
  </si>
  <si>
    <t xml:space="preserve">- Program za dijagnostičko upravljanje </t>
  </si>
  <si>
    <t>- Program za statistiku rada</t>
  </si>
  <si>
    <t>- Program za kontrolu i podešavanje temperature ljepila</t>
  </si>
  <si>
    <t>- Antiadhezivni uređaj za zaštitu površina koje se ne lijepe</t>
  </si>
  <si>
    <t>- Program za grafičku simulacija rada pojedine jedinice</t>
  </si>
  <si>
    <t>- Program za odabir dimenzija</t>
  </si>
  <si>
    <t>- Raspršivač tekućine za poliranje</t>
  </si>
  <si>
    <t>- Raspršivač tekućine za rubove bez zaštite</t>
  </si>
  <si>
    <t>- Uređaj za kontrolu razmaka panela</t>
  </si>
  <si>
    <t>- Uređaj za Nesting kopiranje ili jednakovrijedan</t>
  </si>
  <si>
    <t xml:space="preserve">Broj i nazivi </t>
  </si>
  <si>
    <t>pojedinu grupu bez PDV-a i ukupni iznos PDV-a (ako je u sustavu PDV-a).</t>
  </si>
  <si>
    <t xml:space="preserve">Ponuditelj može ispuniti list 2. za jednu, dvije ili sve tri grupe nabave, </t>
  </si>
  <si>
    <t>a u skladu s ispunjenim listom 1..</t>
  </si>
  <si>
    <t>grupa nabave:</t>
  </si>
  <si>
    <t xml:space="preserve">6.1. Automatski raskrajač, softver i obuka, 6.2. Automatska rubilica, </t>
  </si>
  <si>
    <t>softver i obuka, 6.3. Automatski odsisni sustav</t>
  </si>
  <si>
    <t>NAPOMENA: Ponuditelj je dužan zadovoljiti svaku stavku kako je tražena u stupcu B. Tražene tehničke karakteristike za grupu nabave za koju daje ponudu. Dakle, ponuđeni predmet nabave unutar grupe nabave za koji se daje ponuda je pravilan i prihvatljiv samo ako ispunjava sve zahtjevane uvjete i svojstva unutar referentnog raspona vrijednosti. Naručitelj prihvaća ponudu jednakovrijednih elemenata nabave gdje god je to primjenjivo. Nije prihvatljivo precrtavanje ili korigiranje stavke navedene u stupcu B. Tražene tehničke karakteristike. Zahtjevi definirani u stupcu B. Tražene tehničke karakteristike predstavljaju minimalne tehničke karakteristike koje ponuđena roba mora zadovoljavati.
Ponuditelj obavezno popunjava stupac C. Ponuđene tehničke karakteristike definirajući tehničke specifikacije ponuđenih elemenata opreme shodno vrijednostima odnosno rasponu vrijednosti traženim u stupcu B. Tražene tehničke karakteristike.
Ponude ponuditelja koji ne ponude tehničke specifikacije usklađene s traženim karakteristikama i rasponima vrijednosti biti će odbačene (nisu prihvatljive riječi kao što su npr. "zadovoljava" , "DA",  ili "odgovara traženom"). Ponuditelj kao dio svoje ponude nudi specifikaciju predmeta nabave putem stupca C. Ponuđene tehničke karakteristike za jednu, dvije ili sve tri grupe nabave. Shodno ponuđenim tehničkim specifikacijama za pojedinu grupu nabave, ponuditelj ispunjava i list 2. Troškovnik gdje za istu grupu nabave nudi cijenu predmeta nabave.</t>
  </si>
  <si>
    <t>Nabava i puštanje u rad automatskog vrećastog sustava za odsis prašine.
Sustav se sastoji od 3 odvojena i spojiva automatska stroja za odsis prašine.
Sustav treba ispunjavati slijedeće minimalne tehničke karakteristike:</t>
  </si>
  <si>
    <t>- Broj jedinica za odsis unutar sustava 3 kom</t>
  </si>
  <si>
    <t>- Kapacitet jedne jedinice za odsis prašine 4.500 - 6.000 m3/h</t>
  </si>
  <si>
    <t>- Promjer ventilatora 350 - 400 mm</t>
  </si>
  <si>
    <t>- Snaga motora jedne jedinice za odsis prašine 3,5 - 5 kW</t>
  </si>
  <si>
    <t>- Ukupni kapacitet odsisnog sustava sa 3 jedinice 13.500 - 18.000 m3/h</t>
  </si>
  <si>
    <t>- Ukupna snaga motora odsisnog sustava sa 3 jedinice 10,5 - 15 kW</t>
  </si>
  <si>
    <t>Nabava i puštanje u rad automatskog jednostranog stroja za ljepljenje rubova vrućim topljenim ljepilom na ravnim pločama, završna obrada i zaokruživanje rubova ploče.
Stroj se sastoji od slijedećih elemenata: jedinica za prethodno glodanje; jedinica i spremnik za ljepilo s kontrolom zagrijavanja i izravnim nanošenjem ljepila; jedinica za rezanje prednjeg i stražnjeg dijela rubne trake; jedinica za obrezivanje gornjeg i donjeg ruba; jedinica za ugaono zaokruživanje; jedinica za struganje rubova; jedinica za poliranje.
Stroj treba ispunjavati slijedeće minimalne tehničke karakteristike:</t>
  </si>
  <si>
    <t xml:space="preserve">- Ispunjena CE sigurnosna norma </t>
  </si>
  <si>
    <t xml:space="preserve">- Otvori za odsis zraka 4x120 mm </t>
  </si>
  <si>
    <t>- Brzina pogona uvlačenja obratka minimalna 10 - 15 m/min</t>
  </si>
  <si>
    <t>- Brzina pogona uvlačenja obratka maksimalna 15 - 20 m/min</t>
  </si>
  <si>
    <t>- Minimalna debljina obratka 8 - 12 mm</t>
  </si>
  <si>
    <t>- Maksimalna debljina obratka 50 - 65 mm</t>
  </si>
  <si>
    <t>- Minimalna duljina obratka 140 - 150 mm</t>
  </si>
  <si>
    <t>- Minimalna širina obratka 90 - 100 mm</t>
  </si>
  <si>
    <t>- Minimalna duljina obrtka s trakom u rolni 180 - 200 mm</t>
  </si>
  <si>
    <t>- Sistem za predotapanje i dobavu ljepila u granulama u lonac</t>
  </si>
  <si>
    <t>- Posuda za ljepilo s elektronskim doziranjem/izmjenom ljepila 0,5 - 2 kg</t>
  </si>
  <si>
    <t>- Instalirana snaga jedinice za ljepilo 3 - 3,5 kW</t>
  </si>
  <si>
    <t>- Minimalna duljina obratka sa trakom za furnir 220 - 240 mm</t>
  </si>
  <si>
    <t>- Dijamantna predglodala sa najmanje dva noža</t>
  </si>
  <si>
    <t>- Infracrvena keramička lampa za grijanje na ulazu</t>
  </si>
  <si>
    <t>- Maksimalna debljina glodanja ruba obratka 3 - 4 mm</t>
  </si>
  <si>
    <t>12/2021 - 01/2022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</si>
</sst>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n_-;\-* #,##0.00\ _k_n_-;_-* &quot;-&quot;??\ _k_n_-;_-@_-"/>
    <numFmt numFmtId="164" formatCode="_(* #,##0.00_);_(* \(#,##0.00\);_(* \-??_);_(@_)"/>
    <numFmt numFmtId="165" formatCode="_-* #,##0.00\ _k_n_-;\-* #,##0.00\ _k_n_-;_-* \-??\ _k_n_-;_-@_-"/>
    <numFmt numFmtId="166" formatCode="[$-809]General"/>
  </numFmts>
  <fonts count="34">
    <font>
      <sz val="11"/>
      <color theme="1"/>
      <name val="Calibri"/>
      <family val="2"/>
      <charset val="238"/>
      <scheme val="minor"/>
    </font>
    <font>
      <sz val="10"/>
      <name val="Arial"/>
      <family val="2"/>
      <charset val="238"/>
    </font>
    <font>
      <sz val="10"/>
      <color indexed="8"/>
      <name val="Arial"/>
      <family val="2"/>
      <charset val="238"/>
    </font>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indexed="8"/>
      <name val="Calibri"/>
      <family val="2"/>
      <charset val="238"/>
    </font>
    <font>
      <sz val="11"/>
      <name val="Calibri"/>
      <family val="2"/>
      <charset val="238"/>
      <scheme val="minor"/>
    </font>
    <font>
      <b/>
      <sz val="11"/>
      <name val="Calibri"/>
      <family val="2"/>
      <charset val="238"/>
      <scheme val="minor"/>
    </font>
    <font>
      <sz val="11"/>
      <color rgb="FF000000"/>
      <name val="Calibri"/>
      <family val="2"/>
      <charset val="238"/>
    </font>
    <font>
      <sz val="9"/>
      <name val="PF Din Text Cond Pro Light"/>
      <charset val="238"/>
    </font>
    <font>
      <sz val="7"/>
      <color rgb="FF000000"/>
      <name val="Tahoma"/>
      <family val="2"/>
      <charset val="238"/>
    </font>
    <font>
      <sz val="11"/>
      <color theme="0"/>
      <name val="Calibri"/>
      <family val="2"/>
      <charset val="238"/>
      <scheme val="minor"/>
    </font>
    <font>
      <b/>
      <sz val="12"/>
      <name val="Calibri"/>
      <family val="2"/>
      <charset val="238"/>
      <scheme val="minor"/>
    </font>
    <font>
      <b/>
      <sz val="12"/>
      <color theme="1"/>
      <name val="Calibri"/>
      <family val="2"/>
      <charset val="238"/>
      <scheme val="minor"/>
    </font>
    <font>
      <b/>
      <sz val="18"/>
      <name val="Calibri"/>
      <family val="2"/>
      <charset val="238"/>
      <scheme val="minor"/>
    </font>
    <font>
      <b/>
      <sz val="16"/>
      <name val="Calibri"/>
      <family val="2"/>
      <charset val="238"/>
      <scheme val="minor"/>
    </font>
    <font>
      <sz val="12"/>
      <color theme="1"/>
      <name val="Calibri"/>
      <family val="2"/>
      <charset val="238"/>
      <scheme val="minor"/>
    </font>
    <font>
      <sz val="12"/>
      <name val="Calibri"/>
      <family val="2"/>
      <charset val="238"/>
      <scheme val="minor"/>
    </font>
    <font>
      <sz val="10"/>
      <name val="Arial Narrow"/>
      <family val="2"/>
      <charset val="238"/>
    </font>
    <font>
      <sz val="10"/>
      <color theme="1"/>
      <name val="Arial Narrow"/>
      <family val="2"/>
      <charset val="238"/>
    </font>
    <font>
      <b/>
      <sz val="24"/>
      <name val="Calibri"/>
      <family val="2"/>
      <charset val="238"/>
      <scheme val="minor"/>
    </font>
    <font>
      <sz val="24"/>
      <color theme="1"/>
      <name val="Calibri"/>
      <family val="2"/>
      <charset val="238"/>
      <scheme val="minor"/>
    </font>
    <font>
      <sz val="10"/>
      <color theme="1"/>
      <name val="Times New Roman"/>
      <family val="1"/>
      <charset val="238"/>
    </font>
    <font>
      <b/>
      <sz val="12"/>
      <color rgb="FF000000"/>
      <name val="Calibri"/>
      <family val="2"/>
      <charset val="238"/>
      <scheme val="minor"/>
    </font>
    <font>
      <b/>
      <sz val="11"/>
      <color rgb="FF000000"/>
      <name val="Calibri"/>
      <family val="2"/>
      <charset val="238"/>
      <scheme val="minor"/>
    </font>
    <font>
      <b/>
      <sz val="10"/>
      <color theme="1"/>
      <name val="Calibri"/>
      <family val="2"/>
      <charset val="238"/>
      <scheme val="minor"/>
    </font>
    <font>
      <sz val="10"/>
      <color theme="1"/>
      <name val="Calibri"/>
      <family val="2"/>
      <charset val="238"/>
      <scheme val="minor"/>
    </font>
    <font>
      <sz val="10"/>
      <color rgb="FF000000"/>
      <name val="Calibri"/>
      <family val="2"/>
      <charset val="238"/>
      <scheme val="minor"/>
    </font>
    <font>
      <b/>
      <sz val="11"/>
      <color rgb="FF000000"/>
      <name val="Calibri"/>
      <family val="2"/>
      <charset val="238"/>
    </font>
    <font>
      <b/>
      <sz val="11"/>
      <color theme="1"/>
      <name val="Calibri"/>
      <family val="2"/>
      <charset val="238"/>
    </font>
    <font>
      <sz val="9"/>
      <color theme="1"/>
      <name val="Calibri"/>
      <family val="2"/>
      <charset val="238"/>
    </font>
    <font>
      <sz val="9"/>
      <color rgb="FF000000"/>
      <name val="Calibri"/>
      <family val="2"/>
      <charset val="238"/>
    </font>
    <font>
      <b/>
      <sz val="16"/>
      <color theme="1"/>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BFBFBF"/>
        <bgColor indexed="64"/>
      </patternFill>
    </fill>
    <fill>
      <patternFill patternType="solid">
        <fgColor rgb="FFD9D9D9"/>
        <bgColor indexed="64"/>
      </patternFill>
    </fill>
  </fills>
  <borders count="31">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s>
  <cellStyleXfs count="20">
    <xf numFmtId="0" fontId="0" fillId="0" borderId="0"/>
    <xf numFmtId="0" fontId="1" fillId="0" borderId="0"/>
    <xf numFmtId="0" fontId="1" fillId="0" borderId="0"/>
    <xf numFmtId="0" fontId="2" fillId="0" borderId="0"/>
    <xf numFmtId="0" fontId="1" fillId="0" borderId="0"/>
    <xf numFmtId="0" fontId="3" fillId="0" borderId="0"/>
    <xf numFmtId="0" fontId="3" fillId="0" borderId="0"/>
    <xf numFmtId="0" fontId="1" fillId="0" borderId="0"/>
    <xf numFmtId="43" fontId="1" fillId="0" borderId="0" applyFont="0" applyFill="0" applyBorder="0" applyAlignment="0" applyProtection="0"/>
    <xf numFmtId="164" fontId="6" fillId="0" borderId="0" applyFill="0" applyBorder="0" applyAlignment="0" applyProtection="0"/>
    <xf numFmtId="165" fontId="1" fillId="0" borderId="0" applyFill="0" applyBorder="0" applyAlignment="0" applyProtection="0"/>
    <xf numFmtId="0" fontId="6" fillId="0" borderId="0"/>
    <xf numFmtId="0" fontId="1" fillId="0" borderId="0"/>
    <xf numFmtId="166" fontId="9" fillId="0" borderId="0"/>
    <xf numFmtId="0" fontId="9" fillId="0" borderId="0" applyNumberFormat="0" applyFont="0" applyBorder="0" applyProtection="0"/>
    <xf numFmtId="0" fontId="1" fillId="0" borderId="0"/>
    <xf numFmtId="0" fontId="10" fillId="0" borderId="0">
      <alignment vertical="top" wrapText="1"/>
    </xf>
    <xf numFmtId="0" fontId="1" fillId="0" borderId="0"/>
    <xf numFmtId="0" fontId="11" fillId="0" borderId="0">
      <alignment horizontal="right" vertical="top"/>
    </xf>
    <xf numFmtId="0" fontId="4" fillId="0" borderId="0"/>
  </cellStyleXfs>
  <cellXfs count="125">
    <xf numFmtId="0" fontId="0" fillId="0" borderId="0" xfId="0"/>
    <xf numFmtId="0" fontId="0" fillId="0" borderId="0" xfId="0" applyBorder="1"/>
    <xf numFmtId="49" fontId="0" fillId="0" borderId="0" xfId="0" applyNumberFormat="1"/>
    <xf numFmtId="0" fontId="13" fillId="0" borderId="0" xfId="0" applyFont="1"/>
    <xf numFmtId="0" fontId="0" fillId="0" borderId="0" xfId="0" applyFont="1"/>
    <xf numFmtId="0" fontId="14" fillId="0" borderId="0" xfId="0" applyFont="1" applyFill="1"/>
    <xf numFmtId="0" fontId="15" fillId="0" borderId="0" xfId="0" applyFont="1" applyAlignment="1">
      <alignment horizontal="center"/>
    </xf>
    <xf numFmtId="0" fontId="16" fillId="0" borderId="0" xfId="0" applyFont="1" applyAlignment="1">
      <alignment horizontal="center"/>
    </xf>
    <xf numFmtId="0" fontId="14" fillId="0" borderId="0" xfId="0" applyFont="1"/>
    <xf numFmtId="0" fontId="14" fillId="0" borderId="0" xfId="0" applyFont="1" applyAlignment="1">
      <alignment vertical="top"/>
    </xf>
    <xf numFmtId="0" fontId="17" fillId="0" borderId="0" xfId="0" applyFont="1"/>
    <xf numFmtId="49" fontId="18" fillId="0" borderId="0" xfId="0" applyNumberFormat="1" applyFont="1" applyAlignment="1" applyProtection="1">
      <alignment horizontal="left" vertical="top"/>
    </xf>
    <xf numFmtId="0" fontId="12" fillId="0" borderId="0" xfId="0" applyFont="1"/>
    <xf numFmtId="0" fontId="8" fillId="0" borderId="0" xfId="0" applyFont="1" applyAlignment="1">
      <alignment horizontal="center"/>
    </xf>
    <xf numFmtId="0" fontId="7" fillId="0" borderId="0" xfId="0" applyFont="1" applyAlignment="1">
      <alignment horizontal="center"/>
    </xf>
    <xf numFmtId="0" fontId="7" fillId="0" borderId="0" xfId="0" applyFont="1"/>
    <xf numFmtId="49" fontId="13" fillId="0" borderId="0" xfId="0" applyNumberFormat="1" applyFont="1" applyAlignment="1" applyProtection="1">
      <alignment horizontal="left" vertical="top"/>
    </xf>
    <xf numFmtId="0" fontId="22" fillId="0" borderId="0" xfId="0" applyFont="1"/>
    <xf numFmtId="0" fontId="20" fillId="0" borderId="0" xfId="11" applyFont="1" applyAlignment="1">
      <alignment horizontal="center" wrapText="1"/>
    </xf>
    <xf numFmtId="0" fontId="20" fillId="0" borderId="0" xfId="11" applyFont="1" applyAlignment="1">
      <alignment horizontal="center"/>
    </xf>
    <xf numFmtId="0" fontId="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0" fillId="0" borderId="0" xfId="0" applyFont="1" applyAlignment="1">
      <alignment horizontal="center" wrapText="1"/>
    </xf>
    <xf numFmtId="49" fontId="0" fillId="0" borderId="0" xfId="0" applyNumberFormat="1" applyAlignment="1">
      <alignment horizontal="right" vertical="top"/>
    </xf>
    <xf numFmtId="49" fontId="0" fillId="0" borderId="0" xfId="0" applyNumberFormat="1" applyFont="1" applyFill="1"/>
    <xf numFmtId="49" fontId="0" fillId="0" borderId="0" xfId="0" applyNumberFormat="1" applyAlignment="1">
      <alignment horizontal="center"/>
    </xf>
    <xf numFmtId="49" fontId="0" fillId="0" borderId="0" xfId="0" applyNumberFormat="1" applyFont="1" applyFill="1" applyAlignment="1">
      <alignment wrapText="1"/>
    </xf>
    <xf numFmtId="49" fontId="24" fillId="3" borderId="2" xfId="0" applyNumberFormat="1" applyFont="1" applyFill="1" applyBorder="1" applyAlignment="1">
      <alignment horizontal="center" vertical="center" wrapText="1"/>
    </xf>
    <xf numFmtId="49" fontId="24" fillId="3" borderId="5" xfId="0" applyNumberFormat="1" applyFont="1" applyFill="1" applyBorder="1" applyAlignment="1">
      <alignment horizontal="center" vertical="center" wrapText="1"/>
    </xf>
    <xf numFmtId="49" fontId="24" fillId="3" borderId="6" xfId="0" applyNumberFormat="1" applyFont="1" applyFill="1" applyBorder="1" applyAlignment="1">
      <alignment horizontal="center" vertical="center" wrapText="1"/>
    </xf>
    <xf numFmtId="49" fontId="27" fillId="0" borderId="0" xfId="0" applyNumberFormat="1" applyFont="1" applyFill="1"/>
    <xf numFmtId="49" fontId="27" fillId="0" borderId="0" xfId="0" applyNumberFormat="1" applyFont="1"/>
    <xf numFmtId="49" fontId="25" fillId="4" borderId="17" xfId="0" applyNumberFormat="1" applyFont="1" applyFill="1" applyBorder="1" applyAlignment="1">
      <alignment horizontal="center" vertical="center" wrapText="1"/>
    </xf>
    <xf numFmtId="49" fontId="5" fillId="4" borderId="18" xfId="0" applyNumberFormat="1" applyFont="1" applyFill="1" applyBorder="1" applyAlignment="1">
      <alignment vertical="center" wrapText="1"/>
    </xf>
    <xf numFmtId="49" fontId="5" fillId="4" borderId="19" xfId="0" applyNumberFormat="1" applyFont="1" applyFill="1" applyBorder="1" applyAlignment="1">
      <alignment horizontal="center" vertical="center"/>
    </xf>
    <xf numFmtId="49" fontId="5" fillId="5" borderId="21" xfId="0" applyNumberFormat="1" applyFont="1" applyFill="1" applyBorder="1" applyAlignment="1">
      <alignment vertical="center" wrapText="1"/>
    </xf>
    <xf numFmtId="49" fontId="5" fillId="5" borderId="22" xfId="0" applyNumberFormat="1" applyFont="1" applyFill="1" applyBorder="1" applyAlignment="1">
      <alignment horizontal="center" vertical="center"/>
    </xf>
    <xf numFmtId="49" fontId="27" fillId="2" borderId="3" xfId="0" applyNumberFormat="1" applyFont="1" applyFill="1" applyBorder="1" applyAlignment="1">
      <alignment vertical="center" wrapText="1"/>
    </xf>
    <xf numFmtId="49" fontId="27" fillId="2" borderId="24" xfId="0" applyNumberFormat="1" applyFont="1" applyFill="1" applyBorder="1" applyAlignment="1">
      <alignment vertical="center" wrapText="1"/>
    </xf>
    <xf numFmtId="49" fontId="26" fillId="5" borderId="7" xfId="0" applyNumberFormat="1" applyFont="1" applyFill="1" applyBorder="1" applyAlignment="1">
      <alignment horizontal="center" vertical="center" wrapText="1"/>
    </xf>
    <xf numFmtId="49" fontId="27" fillId="2" borderId="10" xfId="0" applyNumberFormat="1" applyFont="1" applyFill="1" applyBorder="1" applyAlignment="1">
      <alignment vertical="center" wrapText="1"/>
    </xf>
    <xf numFmtId="49" fontId="5" fillId="5" borderId="15" xfId="0" applyNumberFormat="1" applyFont="1" applyFill="1" applyBorder="1" applyAlignment="1">
      <alignment vertical="center" wrapText="1"/>
    </xf>
    <xf numFmtId="49" fontId="5" fillId="5" borderId="16" xfId="0" applyNumberFormat="1" applyFont="1" applyFill="1" applyBorder="1" applyAlignment="1">
      <alignment horizontal="center" vertical="center"/>
    </xf>
    <xf numFmtId="49" fontId="28" fillId="0" borderId="8" xfId="0" applyNumberFormat="1" applyFont="1" applyFill="1" applyBorder="1" applyAlignment="1" applyProtection="1">
      <alignment horizontal="left" vertical="center" wrapText="1"/>
      <protection locked="0"/>
    </xf>
    <xf numFmtId="49" fontId="0" fillId="0" borderId="0" xfId="0" applyNumberFormat="1" applyFont="1"/>
    <xf numFmtId="49" fontId="28" fillId="0" borderId="11" xfId="0" applyNumberFormat="1" applyFont="1" applyFill="1" applyBorder="1" applyAlignment="1" applyProtection="1">
      <alignment horizontal="left" vertical="center" wrapText="1"/>
      <protection locked="0"/>
    </xf>
    <xf numFmtId="0" fontId="23" fillId="7" borderId="28" xfId="0" applyFont="1" applyFill="1" applyBorder="1" applyAlignment="1">
      <alignment vertical="center" wrapText="1"/>
    </xf>
    <xf numFmtId="0" fontId="29" fillId="7" borderId="28" xfId="0" applyFont="1" applyFill="1" applyBorder="1" applyAlignment="1">
      <alignment horizontal="center" vertical="center" wrapText="1"/>
    </xf>
    <xf numFmtId="0" fontId="0" fillId="0" borderId="0" xfId="0" applyBorder="1" applyAlignment="1">
      <alignment horizontal="center"/>
    </xf>
    <xf numFmtId="4" fontId="0" fillId="0" borderId="0" xfId="0" applyNumberFormat="1" applyBorder="1"/>
    <xf numFmtId="0" fontId="29" fillId="4" borderId="29"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31" fillId="5" borderId="28" xfId="0" applyFont="1" applyFill="1" applyBorder="1" applyAlignment="1">
      <alignment horizontal="center" vertical="center" wrapText="1"/>
    </xf>
    <xf numFmtId="0" fontId="0" fillId="0" borderId="0" xfId="0" applyBorder="1" applyAlignment="1">
      <alignment horizontal="right"/>
    </xf>
    <xf numFmtId="0" fontId="30" fillId="4" borderId="29" xfId="0" applyFont="1" applyFill="1" applyBorder="1" applyAlignment="1">
      <alignment horizontal="center" vertical="center" wrapText="1"/>
    </xf>
    <xf numFmtId="0" fontId="31" fillId="5" borderId="0" xfId="0" applyFont="1" applyFill="1" applyBorder="1" applyAlignment="1">
      <alignment vertical="center" wrapText="1"/>
    </xf>
    <xf numFmtId="0" fontId="30" fillId="4" borderId="27" xfId="0" applyFont="1" applyFill="1" applyBorder="1" applyAlignment="1">
      <alignment horizontal="center" vertical="center" wrapText="1"/>
    </xf>
    <xf numFmtId="0" fontId="31" fillId="5" borderId="26" xfId="0" applyFont="1" applyFill="1" applyBorder="1" applyAlignment="1">
      <alignment vertical="center" wrapText="1"/>
    </xf>
    <xf numFmtId="0" fontId="30" fillId="4" borderId="0" xfId="0" applyFont="1" applyFill="1" applyBorder="1" applyAlignment="1">
      <alignment vertical="center" wrapText="1"/>
    </xf>
    <xf numFmtId="0" fontId="30" fillId="4" borderId="1" xfId="0" applyFont="1" applyFill="1" applyBorder="1" applyAlignment="1">
      <alignment vertical="center" wrapText="1"/>
    </xf>
    <xf numFmtId="0" fontId="30" fillId="7" borderId="26" xfId="0" applyFont="1" applyFill="1" applyBorder="1" applyAlignment="1">
      <alignment horizontal="right" vertical="center" wrapText="1"/>
    </xf>
    <xf numFmtId="0" fontId="29" fillId="6" borderId="27" xfId="0" applyFont="1" applyFill="1" applyBorder="1" applyAlignment="1">
      <alignment horizontal="center" vertical="center" wrapText="1"/>
    </xf>
    <xf numFmtId="0" fontId="29" fillId="6" borderId="28" xfId="0" applyFont="1" applyFill="1" applyBorder="1" applyAlignment="1">
      <alignment horizontal="center" vertical="center" wrapText="1"/>
    </xf>
    <xf numFmtId="4" fontId="30" fillId="4" borderId="29" xfId="0" applyNumberFormat="1" applyFont="1" applyFill="1" applyBorder="1" applyAlignment="1">
      <alignment horizontal="right" vertical="center"/>
    </xf>
    <xf numFmtId="4" fontId="29" fillId="4" borderId="27" xfId="0" applyNumberFormat="1" applyFont="1" applyFill="1" applyBorder="1" applyAlignment="1">
      <alignment horizontal="right" vertical="center" wrapText="1"/>
    </xf>
    <xf numFmtId="4" fontId="30" fillId="7" borderId="28" xfId="0" applyNumberFormat="1" applyFont="1" applyFill="1" applyBorder="1" applyAlignment="1">
      <alignment horizontal="right" vertical="center"/>
    </xf>
    <xf numFmtId="4" fontId="30" fillId="0" borderId="28" xfId="0" applyNumberFormat="1" applyFont="1" applyFill="1" applyBorder="1" applyAlignment="1" applyProtection="1">
      <alignment horizontal="right" vertical="center"/>
      <protection locked="0"/>
    </xf>
    <xf numFmtId="0" fontId="33" fillId="0" borderId="0" xfId="0" applyFont="1" applyBorder="1" applyAlignment="1">
      <alignment horizontal="center"/>
    </xf>
    <xf numFmtId="17" fontId="13" fillId="0" borderId="0" xfId="0" applyNumberFormat="1" applyFont="1"/>
    <xf numFmtId="0" fontId="14" fillId="0" borderId="0" xfId="0" applyFont="1" applyFill="1" applyAlignment="1">
      <alignment horizontal="left"/>
    </xf>
    <xf numFmtId="0" fontId="29" fillId="6" borderId="1" xfId="0" applyFont="1" applyFill="1" applyBorder="1" applyAlignment="1">
      <alignment horizontal="center" vertical="center" wrapText="1"/>
    </xf>
    <xf numFmtId="0" fontId="29" fillId="6" borderId="26" xfId="0" applyFont="1" applyFill="1" applyBorder="1" applyAlignment="1">
      <alignment horizontal="center" vertical="center" wrapText="1"/>
    </xf>
    <xf numFmtId="0" fontId="30" fillId="7" borderId="28" xfId="0" applyFont="1" applyFill="1" applyBorder="1" applyAlignment="1">
      <alignment horizontal="right" vertical="center" wrapText="1"/>
    </xf>
    <xf numFmtId="4" fontId="30" fillId="4" borderId="29" xfId="0" applyNumberFormat="1" applyFont="1" applyFill="1" applyBorder="1" applyAlignment="1">
      <alignment horizontal="center" vertical="center" wrapText="1"/>
    </xf>
    <xf numFmtId="4" fontId="30" fillId="4" borderId="0" xfId="0" applyNumberFormat="1" applyFont="1" applyFill="1" applyBorder="1" applyAlignment="1">
      <alignment horizontal="center" vertical="center" wrapText="1"/>
    </xf>
    <xf numFmtId="4" fontId="30" fillId="7" borderId="28" xfId="0" applyNumberFormat="1" applyFont="1" applyFill="1" applyBorder="1" applyAlignment="1">
      <alignment horizontal="right" vertical="center" wrapText="1"/>
    </xf>
    <xf numFmtId="4" fontId="30" fillId="7" borderId="26" xfId="0" applyNumberFormat="1" applyFont="1" applyFill="1" applyBorder="1" applyAlignment="1">
      <alignment horizontal="right" vertical="center" wrapText="1"/>
    </xf>
    <xf numFmtId="4" fontId="31" fillId="5" borderId="28" xfId="0" applyNumberFormat="1" applyFont="1" applyFill="1" applyBorder="1" applyAlignment="1">
      <alignment horizontal="center" vertical="center" wrapText="1"/>
    </xf>
    <xf numFmtId="4" fontId="31" fillId="5" borderId="29" xfId="0" applyNumberFormat="1" applyFont="1" applyFill="1" applyBorder="1" applyAlignment="1">
      <alignment horizontal="center" vertical="center" wrapText="1"/>
    </xf>
    <xf numFmtId="4" fontId="32" fillId="5" borderId="29" xfId="0" applyNumberFormat="1" applyFont="1" applyFill="1" applyBorder="1" applyAlignment="1" applyProtection="1">
      <alignment horizontal="right" vertical="center" wrapText="1"/>
      <protection locked="0"/>
    </xf>
    <xf numFmtId="4" fontId="32" fillId="5" borderId="28" xfId="0" applyNumberFormat="1" applyFont="1" applyFill="1" applyBorder="1" applyAlignment="1" applyProtection="1">
      <alignment horizontal="right" vertical="center" wrapText="1"/>
      <protection locked="0"/>
    </xf>
    <xf numFmtId="4" fontId="30" fillId="4" borderId="27" xfId="0" applyNumberFormat="1" applyFont="1" applyFill="1" applyBorder="1" applyAlignment="1">
      <alignment horizontal="center" vertical="center" wrapText="1"/>
    </xf>
    <xf numFmtId="4" fontId="30" fillId="4" borderId="1" xfId="0" applyNumberFormat="1" applyFont="1" applyFill="1" applyBorder="1" applyAlignment="1">
      <alignment horizontal="center" vertical="center" wrapText="1"/>
    </xf>
    <xf numFmtId="4" fontId="31" fillId="0" borderId="0" xfId="0" applyNumberFormat="1" applyFont="1" applyFill="1" applyBorder="1" applyAlignment="1" applyProtection="1">
      <alignment horizontal="center" vertical="center" wrapText="1"/>
      <protection locked="0"/>
    </xf>
    <xf numFmtId="4" fontId="31" fillId="0" borderId="26" xfId="0" applyNumberFormat="1" applyFont="1" applyFill="1" applyBorder="1" applyAlignment="1" applyProtection="1">
      <alignment horizontal="center" vertical="center" wrapText="1"/>
      <protection locked="0"/>
    </xf>
    <xf numFmtId="49" fontId="27" fillId="0" borderId="10" xfId="0" applyNumberFormat="1" applyFont="1" applyFill="1" applyBorder="1" applyAlignment="1">
      <alignment vertical="center" wrapText="1"/>
    </xf>
    <xf numFmtId="49" fontId="28" fillId="0" borderId="3" xfId="0" applyNumberFormat="1" applyFont="1" applyFill="1" applyBorder="1" applyAlignment="1" applyProtection="1">
      <alignment horizontal="left" vertical="center" wrapText="1"/>
      <protection locked="0"/>
    </xf>
    <xf numFmtId="0" fontId="0" fillId="0" borderId="0" xfId="0" applyBorder="1" applyProtection="1">
      <protection locked="0"/>
    </xf>
    <xf numFmtId="0" fontId="0" fillId="0" borderId="30" xfId="0" applyBorder="1" applyProtection="1">
      <protection locked="0"/>
    </xf>
    <xf numFmtId="0" fontId="15" fillId="0" borderId="0" xfId="0" applyFont="1" applyAlignment="1">
      <alignment horizontal="center"/>
    </xf>
    <xf numFmtId="0" fontId="21" fillId="0" borderId="0" xfId="0" applyFont="1" applyAlignment="1">
      <alignment horizontal="center"/>
    </xf>
    <xf numFmtId="0" fontId="16" fillId="0" borderId="0" xfId="0" applyFont="1" applyAlignment="1">
      <alignment horizontal="center"/>
    </xf>
    <xf numFmtId="49" fontId="0" fillId="0" borderId="0" xfId="0" applyNumberFormat="1" applyAlignment="1">
      <alignment horizontal="left" vertical="top"/>
    </xf>
    <xf numFmtId="49" fontId="7" fillId="0" borderId="0" xfId="0" applyNumberFormat="1" applyFont="1" applyAlignment="1">
      <alignment horizontal="left"/>
    </xf>
    <xf numFmtId="49" fontId="0" fillId="0" borderId="0" xfId="0" applyNumberFormat="1" applyFont="1" applyFill="1" applyAlignment="1">
      <alignment horizontal="left"/>
    </xf>
    <xf numFmtId="49" fontId="7" fillId="0" borderId="0" xfId="0" applyNumberFormat="1" applyFont="1" applyAlignment="1">
      <alignment horizontal="left" vertical="center" wrapText="1"/>
    </xf>
    <xf numFmtId="49" fontId="5" fillId="5" borderId="20" xfId="0" applyNumberFormat="1" applyFont="1" applyFill="1" applyBorder="1" applyAlignment="1">
      <alignment horizontal="center" vertical="center"/>
    </xf>
    <xf numFmtId="49" fontId="5" fillId="5" borderId="13" xfId="0" applyNumberFormat="1" applyFont="1" applyFill="1" applyBorder="1" applyAlignment="1">
      <alignment horizontal="center" vertical="center"/>
    </xf>
    <xf numFmtId="49" fontId="5" fillId="5" borderId="14" xfId="0" applyNumberFormat="1" applyFont="1" applyFill="1" applyBorder="1" applyAlignment="1">
      <alignment horizontal="center" vertical="center"/>
    </xf>
    <xf numFmtId="49" fontId="0" fillId="0" borderId="0" xfId="0" applyNumberFormat="1" applyAlignment="1">
      <alignment horizontal="left" vertical="top" wrapText="1"/>
    </xf>
    <xf numFmtId="49" fontId="13" fillId="0" borderId="0" xfId="0" applyNumberFormat="1" applyFont="1" applyAlignment="1">
      <alignment horizontal="center"/>
    </xf>
    <xf numFmtId="49" fontId="16" fillId="0" borderId="0" xfId="0" applyNumberFormat="1" applyFont="1" applyAlignment="1">
      <alignment horizontal="center"/>
    </xf>
    <xf numFmtId="49" fontId="26" fillId="5" borderId="4" xfId="0" applyNumberFormat="1" applyFont="1" applyFill="1" applyBorder="1" applyAlignment="1">
      <alignment horizontal="left" vertical="center" wrapText="1"/>
    </xf>
    <xf numFmtId="49" fontId="26" fillId="5" borderId="12" xfId="0" applyNumberFormat="1" applyFont="1" applyFill="1" applyBorder="1" applyAlignment="1">
      <alignment horizontal="left" vertical="center" wrapText="1"/>
    </xf>
    <xf numFmtId="49" fontId="0" fillId="0" borderId="26" xfId="0" applyNumberFormat="1" applyBorder="1" applyAlignment="1">
      <alignment horizontal="center" vertical="top"/>
    </xf>
    <xf numFmtId="49" fontId="26" fillId="5" borderId="7" xfId="0" applyNumberFormat="1" applyFont="1" applyFill="1" applyBorder="1" applyAlignment="1">
      <alignment horizontal="center" vertical="center" wrapText="1"/>
    </xf>
    <xf numFmtId="49" fontId="5" fillId="5" borderId="15" xfId="0" applyNumberFormat="1" applyFont="1" applyFill="1" applyBorder="1" applyAlignment="1">
      <alignment horizontal="left" vertical="center" wrapText="1"/>
    </xf>
    <xf numFmtId="49" fontId="5" fillId="5" borderId="16" xfId="0" applyNumberFormat="1" applyFont="1" applyFill="1" applyBorder="1" applyAlignment="1">
      <alignment horizontal="left" vertical="center" wrapText="1"/>
    </xf>
    <xf numFmtId="49" fontId="26" fillId="5" borderId="9" xfId="0" applyNumberFormat="1" applyFont="1" applyFill="1" applyBorder="1" applyAlignment="1">
      <alignment horizontal="center" vertical="center" wrapText="1"/>
    </xf>
    <xf numFmtId="49" fontId="26" fillId="5" borderId="20" xfId="0" applyNumberFormat="1" applyFont="1" applyFill="1" applyBorder="1" applyAlignment="1">
      <alignment horizontal="center" vertical="center" wrapText="1"/>
    </xf>
    <xf numFmtId="49" fontId="26" fillId="5" borderId="13" xfId="0" applyNumberFormat="1" applyFont="1" applyFill="1" applyBorder="1" applyAlignment="1">
      <alignment horizontal="center" vertical="center" wrapText="1"/>
    </xf>
    <xf numFmtId="49" fontId="26" fillId="5" borderId="23" xfId="0" applyNumberFormat="1" applyFont="1" applyFill="1" applyBorder="1" applyAlignment="1">
      <alignment horizontal="center" vertical="center" wrapText="1"/>
    </xf>
    <xf numFmtId="49" fontId="26" fillId="5" borderId="25" xfId="0" applyNumberFormat="1" applyFont="1" applyFill="1" applyBorder="1" applyAlignment="1">
      <alignment horizontal="center" vertical="center" wrapText="1"/>
    </xf>
    <xf numFmtId="49" fontId="5" fillId="5" borderId="21"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0" fontId="29" fillId="6" borderId="27" xfId="0" applyFont="1" applyFill="1" applyBorder="1" applyAlignment="1">
      <alignment horizontal="center" vertical="center" wrapText="1"/>
    </xf>
    <xf numFmtId="0" fontId="29" fillId="6" borderId="28"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9" fillId="6" borderId="26" xfId="0" applyFont="1" applyFill="1" applyBorder="1" applyAlignment="1">
      <alignment horizontal="center" vertical="center" wrapText="1"/>
    </xf>
    <xf numFmtId="0" fontId="0" fillId="0" borderId="0" xfId="0" applyBorder="1" applyAlignment="1">
      <alignment horizontal="center"/>
    </xf>
    <xf numFmtId="0" fontId="33" fillId="0" borderId="0" xfId="0" applyFont="1" applyBorder="1" applyAlignment="1">
      <alignment horizontal="center"/>
    </xf>
    <xf numFmtId="49" fontId="27" fillId="0" borderId="3" xfId="0" applyNumberFormat="1" applyFont="1" applyFill="1" applyBorder="1" applyAlignment="1" applyProtection="1">
      <alignment vertical="center" wrapText="1"/>
      <protection locked="0"/>
    </xf>
    <xf numFmtId="49" fontId="27" fillId="0" borderId="24" xfId="0" applyNumberFormat="1" applyFont="1" applyFill="1" applyBorder="1" applyAlignment="1" applyProtection="1">
      <alignment vertical="center" wrapText="1"/>
      <protection locked="0"/>
    </xf>
    <xf numFmtId="49" fontId="27" fillId="0" borderId="10" xfId="0" applyNumberFormat="1" applyFont="1" applyFill="1" applyBorder="1" applyAlignment="1" applyProtection="1">
      <alignment vertical="center" wrapText="1"/>
      <protection locked="0"/>
    </xf>
  </cellXfs>
  <cellStyles count="20">
    <cellStyle name="Comma 2" xfId="10"/>
    <cellStyle name="Comma_List1" xfId="9"/>
    <cellStyle name="Excel Built-in Normal" xfId="2"/>
    <cellStyle name="Excel Built-in Normal 1" xfId="3"/>
    <cellStyle name="Excel Built-in Normal 2" xfId="4"/>
    <cellStyle name="Excel Built-in Normal 3" xfId="13"/>
    <cellStyle name="Normal 10 4 3" xfId="19"/>
    <cellStyle name="Normal 2" xfId="5"/>
    <cellStyle name="Normal 2 2" xfId="17"/>
    <cellStyle name="Normalno" xfId="0" builtinId="0"/>
    <cellStyle name="Normalno 2" xfId="6"/>
    <cellStyle name="Normalno 2 2" xfId="15"/>
    <cellStyle name="Normalno 3" xfId="11"/>
    <cellStyle name="Normalno 3 2" xfId="14"/>
    <cellStyle name="Normalno 5" xfId="16"/>
    <cellStyle name="Obično 2" xfId="1"/>
    <cellStyle name="Obično 3" xfId="12"/>
    <cellStyle name="Obično 5" xfId="7"/>
    <cellStyle name="S5" xfId="18"/>
    <cellStyle name="Zarez 2" xfId="8"/>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0</xdr:rowOff>
    </xdr:from>
    <xdr:to>
      <xdr:col>1</xdr:col>
      <xdr:colOff>861173</xdr:colOff>
      <xdr:row>37</xdr:row>
      <xdr:rowOff>0</xdr:rowOff>
    </xdr:to>
    <xdr:cxnSp macro="">
      <xdr:nvCxnSpPr>
        <xdr:cNvPr id="3" name="Ravni poveznik 2"/>
        <xdr:cNvCxnSpPr/>
      </xdr:nvCxnSpPr>
      <xdr:spPr>
        <a:xfrm>
          <a:off x="0" y="7341577"/>
          <a:ext cx="1440000"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AZNO\PROJEKTIRANJE\RACINOVCI\TROSKOVNIK\PTG%20-%20GP%20-%20Dvorana%20Racinovci%20-%20PGVK%20-%20KA%20-%20proracuni-%202020.10.25%20-%20KOLI&#268;I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TIJA\POSAO\PROJEKTIRANJE%20DAVOR\DAVOR%202017\KNJI&#381;NICA%202017-11-17\KNJIZNICA%202018-12-29\DIMENZIONIRANJE%20VENTILACIJE\Prora&#269;un%20Knji&#382;nica%201.%20KAT%202017-12-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torage\data1%20(d)\P%200134%20-%20Alca%20kukuzovac\backup%20dalibor\PODLOGE\bero%20werkos\RN%20018-07-KU%20Krajobrazno%20&#272;akovo-Sredanci\Ugovorni%20tro&#353;kovnik%20KRAJOBRAZ%20&#272;AKOVO%20-%20SREDANC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vana-m\D\farma-SLAscaK\TEND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vi"/>
      <sheetName val="Predlozak"/>
      <sheetName val="0-3"/>
      <sheetName val="0-4"/>
      <sheetName val="0-5"/>
      <sheetName val="0-5 - za podno grijanje"/>
      <sheetName val="0-6"/>
      <sheetName val="0-7"/>
      <sheetName val="0-8"/>
      <sheetName val="0-9"/>
      <sheetName val="0-10"/>
      <sheetName val="0-11"/>
      <sheetName val="0-12"/>
      <sheetName val="0-13"/>
      <sheetName val="0-14"/>
      <sheetName val="0-15"/>
      <sheetName val="0-16"/>
      <sheetName val="0-17"/>
      <sheetName val="1-1"/>
      <sheetName val="1-3"/>
      <sheetName val="1-4"/>
      <sheetName val="1-5"/>
      <sheetName val="1-6"/>
      <sheetName val="1-7"/>
      <sheetName val="1-8"/>
      <sheetName val="1-9"/>
      <sheetName val="1-10"/>
      <sheetName val="1-11"/>
      <sheetName val="1-12"/>
      <sheetName val="1-13"/>
      <sheetName val="1-14"/>
      <sheetName val="1-15"/>
      <sheetName val="REKAPITULACIJA PTG"/>
      <sheetName val="REKAPITULACIJA PTD"/>
    </sheetNames>
    <sheetDataSet>
      <sheetData sheetId="0">
        <row r="87">
          <cell r="C87">
            <v>0.22</v>
          </cell>
        </row>
        <row r="90">
          <cell r="C90">
            <v>0.23</v>
          </cell>
        </row>
        <row r="91">
          <cell r="C91">
            <v>0.23</v>
          </cell>
        </row>
        <row r="92">
          <cell r="C92">
            <v>0.22</v>
          </cell>
        </row>
        <row r="95">
          <cell r="C95">
            <v>1.3</v>
          </cell>
        </row>
        <row r="96">
          <cell r="C96">
            <v>0.21</v>
          </cell>
        </row>
        <row r="97">
          <cell r="C97">
            <v>0.36</v>
          </cell>
        </row>
        <row r="120">
          <cell r="E120">
            <v>36.569000000000003</v>
          </cell>
        </row>
        <row r="121">
          <cell r="E121">
            <v>274.476</v>
          </cell>
        </row>
        <row r="122">
          <cell r="E122">
            <v>190.19</v>
          </cell>
        </row>
        <row r="123">
          <cell r="E123">
            <v>74.333700000000007</v>
          </cell>
        </row>
        <row r="126">
          <cell r="E126">
            <v>0.6</v>
          </cell>
        </row>
        <row r="127">
          <cell r="E127">
            <v>0.67200000000000004</v>
          </cell>
        </row>
        <row r="128">
          <cell r="E128">
            <v>97.2</v>
          </cell>
        </row>
        <row r="131">
          <cell r="C131">
            <v>11.3</v>
          </cell>
        </row>
        <row r="132">
          <cell r="C132">
            <v>14.8</v>
          </cell>
        </row>
        <row r="133">
          <cell r="C133">
            <v>10.4</v>
          </cell>
        </row>
        <row r="134">
          <cell r="C134">
            <v>13.9</v>
          </cell>
        </row>
        <row r="135">
          <cell r="C135">
            <v>22.3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dlozak"/>
      <sheetName val="K-ovi M"/>
      <sheetName val="REK KNJIZ 1 KAT"/>
      <sheetName val="K-K1-01"/>
      <sheetName val="K-K1-02"/>
      <sheetName val="K-K1-03"/>
      <sheetName val="K-K1-04"/>
      <sheetName val="K-K1-05"/>
      <sheetName val="K-K1-06"/>
      <sheetName val="K-K1-07"/>
      <sheetName val="K-K1-08"/>
      <sheetName val="K-K1-09"/>
      <sheetName val="K-K1-10"/>
      <sheetName val="K-K1-11"/>
      <sheetName val="K-K1-12"/>
      <sheetName val="K-K1-13"/>
      <sheetName val="K-K1-14"/>
      <sheetName val="K-K1-15"/>
      <sheetName val="K-K1-16"/>
      <sheetName val="K-K1-17"/>
      <sheetName val="K-K1-18"/>
      <sheetName val="K-K1-19"/>
      <sheetName val="K-K1-20"/>
      <sheetName val="K-K1-21"/>
      <sheetName val="K-K1-22"/>
      <sheetName val="Sheet1"/>
    </sheetNames>
    <sheetDataSet>
      <sheetData sheetId="0"/>
      <sheetData sheetId="1">
        <row r="66">
          <cell r="B66">
            <v>0.6</v>
          </cell>
        </row>
        <row r="67">
          <cell r="B67">
            <v>0.67200000000000004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A.trasa"/>
      <sheetName val="B.PUTNI PRIJELAZI I PROLAZI"/>
      <sheetName val="C.PUO &quot;ĐAKOVO - JUG&quot; "/>
      <sheetName val="D.PUO &quot;ANDRIJEVCI&quot;"/>
      <sheetName val="Rekapitulacija"/>
      <sheetName val="Uputa"/>
      <sheetName val="A_trasa"/>
      <sheetName val="B_PUTNI_PRIJELAZI_I_PROLAZI"/>
      <sheetName val="C_PUO_&quot;ĐAKOVO_-_JUG&quot;_"/>
      <sheetName val="D_PUO_&quot;ANDRIJEVCI&quot;"/>
      <sheetName val="A_trasa1"/>
      <sheetName val="B_PUTNI_PRIJELAZI_I_PROLAZI1"/>
      <sheetName val="C_PUO_&quot;ĐAKOVO_-_JUG&quot;_1"/>
      <sheetName val="D_PUO_&quot;ANDRIJEVCI&quot;1"/>
      <sheetName val="A_trasa2"/>
      <sheetName val="B_PUTNI_PRIJELAZI_I_PROLAZI2"/>
      <sheetName val="C_PUO_&quot;ĐAKOVO_-_JUG&quot;_2"/>
      <sheetName val="D_PUO_&quot;ANDRIJEVCI&quot;2"/>
      <sheetName val="A_trasa3"/>
      <sheetName val="B_PUTNI_PRIJELAZI_I_PROLAZI3"/>
      <sheetName val="C_PUO_&quot;ĐAKOVO_-_JUG&quot;_3"/>
      <sheetName val="D_PUO_&quot;ANDRIJEVCI&quot;3"/>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Module6"/>
      <sheetName val="Module5"/>
      <sheetName val="Module4"/>
      <sheetName val="Module3"/>
      <sheetName val="Module2"/>
      <sheetName val="Module1"/>
      <sheetName val="Nap"/>
      <sheetName val="Osn-Pod"/>
      <sheetName val="Ugov"/>
      <sheetName val="Kuce"/>
      <sheetName val="Pr-Sit"/>
      <sheetName val="Dop-Ug"/>
      <sheetName val="Obra"/>
      <sheetName val="Ok-Sit"/>
      <sheetName val="Evid"/>
      <sheetName val="Osn_Pod"/>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row r="5">
          <cell r="E5">
            <v>0</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view="pageBreakPreview" topLeftCell="A10" zoomScaleNormal="100" zoomScaleSheetLayoutView="100" workbookViewId="0">
      <selection activeCell="B13" sqref="B13"/>
    </sheetView>
  </sheetViews>
  <sheetFormatPr defaultRowHeight="15"/>
  <cols>
    <col min="1" max="1" width="14.85546875" style="4" customWidth="1"/>
    <col min="2" max="2" width="71.7109375" style="4" customWidth="1"/>
    <col min="3" max="3" width="9.140625" style="4" customWidth="1"/>
    <col min="4" max="16384" width="9.140625" style="4"/>
  </cols>
  <sheetData>
    <row r="1" spans="1:2" ht="15.75">
      <c r="A1" s="3"/>
      <c r="B1" s="3"/>
    </row>
    <row r="2" spans="1:2" ht="15.75">
      <c r="A2" s="3" t="s">
        <v>83</v>
      </c>
      <c r="B2" s="3" t="s">
        <v>1</v>
      </c>
    </row>
    <row r="3" spans="1:2" ht="15.75">
      <c r="A3" s="3"/>
      <c r="B3" s="3"/>
    </row>
    <row r="4" spans="1:2" ht="15.75">
      <c r="A4" s="5" t="s">
        <v>82</v>
      </c>
      <c r="B4" s="5" t="s">
        <v>84</v>
      </c>
    </row>
    <row r="5" spans="1:2" ht="15.75">
      <c r="A5" s="5"/>
      <c r="B5" s="5"/>
    </row>
    <row r="6" spans="1:2" ht="15.75">
      <c r="A6" s="5" t="s">
        <v>81</v>
      </c>
      <c r="B6" s="70">
        <v>6</v>
      </c>
    </row>
    <row r="7" spans="1:2" ht="15.75">
      <c r="A7" s="5"/>
      <c r="B7" s="5"/>
    </row>
    <row r="8" spans="1:2" ht="15.75">
      <c r="A8" s="5" t="s">
        <v>137</v>
      </c>
      <c r="B8" s="5" t="s">
        <v>142</v>
      </c>
    </row>
    <row r="9" spans="1:2" ht="15.75">
      <c r="A9" s="5" t="s">
        <v>141</v>
      </c>
      <c r="B9" s="5" t="s">
        <v>143</v>
      </c>
    </row>
    <row r="10" spans="1:2" ht="15.75">
      <c r="A10" s="5"/>
      <c r="B10" s="5"/>
    </row>
    <row r="11" spans="1:2" ht="15.75">
      <c r="A11" s="3" t="s">
        <v>99</v>
      </c>
      <c r="B11" s="3" t="s">
        <v>2</v>
      </c>
    </row>
    <row r="12" spans="1:2" ht="15.75">
      <c r="A12" s="3"/>
      <c r="B12" s="3"/>
    </row>
    <row r="13" spans="1:2" ht="15.75">
      <c r="A13" s="3" t="s">
        <v>100</v>
      </c>
      <c r="B13" s="69" t="s">
        <v>169</v>
      </c>
    </row>
    <row r="14" spans="1:2" ht="15.75">
      <c r="A14" s="3"/>
      <c r="B14" s="3"/>
    </row>
    <row r="16" spans="1:2" ht="15.75">
      <c r="A16" s="5"/>
      <c r="B16" s="5"/>
    </row>
    <row r="17" spans="1:4" ht="23.25">
      <c r="A17" s="6"/>
      <c r="B17" s="6"/>
    </row>
    <row r="18" spans="1:4" ht="21">
      <c r="A18" s="7"/>
      <c r="B18" s="7"/>
    </row>
    <row r="19" spans="1:4" ht="23.25">
      <c r="A19" s="90" t="s">
        <v>5</v>
      </c>
      <c r="B19" s="90"/>
    </row>
    <row r="20" spans="1:4" s="17" customFormat="1" ht="31.5">
      <c r="A20" s="91" t="s">
        <v>80</v>
      </c>
      <c r="B20" s="91"/>
    </row>
    <row r="22" spans="1:4" ht="21">
      <c r="A22" s="92"/>
      <c r="B22" s="92"/>
    </row>
    <row r="23" spans="1:4" ht="21">
      <c r="A23" s="7" t="s">
        <v>3</v>
      </c>
      <c r="B23" s="7" t="s">
        <v>3</v>
      </c>
    </row>
    <row r="24" spans="1:4" ht="21">
      <c r="A24" s="7"/>
      <c r="B24" s="7"/>
    </row>
    <row r="26" spans="1:4" ht="15.75">
      <c r="A26" s="8" t="s">
        <v>4</v>
      </c>
      <c r="B26" s="8" t="s">
        <v>88</v>
      </c>
    </row>
    <row r="27" spans="1:4" s="10" customFormat="1" ht="15.75">
      <c r="B27" s="8" t="s">
        <v>94</v>
      </c>
    </row>
    <row r="28" spans="1:4" s="10" customFormat="1" ht="15.75">
      <c r="B28" s="8" t="s">
        <v>95</v>
      </c>
    </row>
    <row r="29" spans="1:4" s="10" customFormat="1" ht="15.75">
      <c r="B29" s="8"/>
      <c r="C29" s="8"/>
      <c r="D29" s="8"/>
    </row>
    <row r="30" spans="1:4" s="10" customFormat="1" ht="15.75">
      <c r="B30" s="9" t="s">
        <v>96</v>
      </c>
      <c r="C30" s="8"/>
      <c r="D30" s="8"/>
    </row>
    <row r="31" spans="1:4" s="10" customFormat="1" ht="15.75">
      <c r="B31" s="8" t="s">
        <v>138</v>
      </c>
      <c r="C31" s="8"/>
      <c r="D31" s="8"/>
    </row>
    <row r="32" spans="1:4" s="10" customFormat="1" ht="15.75">
      <c r="B32" s="8" t="s">
        <v>139</v>
      </c>
      <c r="C32" s="8"/>
      <c r="D32" s="8"/>
    </row>
    <row r="33" spans="1:4" s="10" customFormat="1" ht="15.75">
      <c r="B33" s="8" t="s">
        <v>140</v>
      </c>
      <c r="C33" s="8"/>
      <c r="D33" s="8"/>
    </row>
    <row r="34" spans="1:4" s="10" customFormat="1" ht="15.75">
      <c r="A34" s="9"/>
      <c r="B34" s="16"/>
      <c r="C34" s="8"/>
      <c r="D34" s="8"/>
    </row>
    <row r="35" spans="1:4" s="10" customFormat="1" ht="15.75">
      <c r="B35" s="8" t="s">
        <v>97</v>
      </c>
      <c r="C35" s="8"/>
      <c r="D35" s="8"/>
    </row>
    <row r="36" spans="1:4" s="10" customFormat="1" ht="15.75">
      <c r="A36" s="11"/>
      <c r="B36" s="16" t="s">
        <v>98</v>
      </c>
      <c r="C36" s="11"/>
      <c r="D36" s="11"/>
    </row>
    <row r="37" spans="1:4" s="10" customFormat="1" ht="15.75">
      <c r="B37" s="8"/>
      <c r="C37" s="8"/>
      <c r="D37" s="8"/>
    </row>
    <row r="38" spans="1:4" s="10" customFormat="1" ht="15.75">
      <c r="C38" s="8"/>
      <c r="D38" s="8"/>
    </row>
    <row r="39" spans="1:4" s="10" customFormat="1" ht="15.75">
      <c r="A39" s="11"/>
      <c r="C39" s="11"/>
      <c r="D39" s="11"/>
    </row>
    <row r="40" spans="1:4" s="10" customFormat="1" ht="15.75">
      <c r="A40" s="11"/>
      <c r="B40" s="11"/>
      <c r="C40" s="11"/>
      <c r="D40" s="11"/>
    </row>
    <row r="41" spans="1:4" s="10" customFormat="1" ht="15.75">
      <c r="A41" s="11"/>
      <c r="B41" s="11"/>
      <c r="C41" s="11"/>
      <c r="D41" s="11"/>
    </row>
    <row r="43" spans="1:4">
      <c r="A43" s="20"/>
      <c r="B43" s="20"/>
    </row>
    <row r="44" spans="1:4">
      <c r="A44" s="21"/>
      <c r="B44" s="21"/>
    </row>
    <row r="45" spans="1:4">
      <c r="A45" s="22"/>
      <c r="B45" s="22"/>
    </row>
    <row r="46" spans="1:4">
      <c r="A46" s="23"/>
      <c r="B46" s="22"/>
    </row>
    <row r="47" spans="1:4">
      <c r="A47" s="18"/>
      <c r="B47" s="19"/>
    </row>
    <row r="48" spans="1:4">
      <c r="A48" s="12" t="s">
        <v>0</v>
      </c>
      <c r="B48" s="12" t="s">
        <v>0</v>
      </c>
    </row>
    <row r="49" spans="1:1">
      <c r="A49" s="13"/>
    </row>
    <row r="50" spans="1:1">
      <c r="A50" s="14"/>
    </row>
    <row r="52" spans="1:1">
      <c r="A52" s="15"/>
    </row>
    <row r="53" spans="1:1">
      <c r="A53" s="15"/>
    </row>
  </sheetData>
  <sheetProtection algorithmName="SHA-512" hashValue="eCdqvrjZo2yXxZxQJx4p7ho+4Kgwu3g6/veh5EAFofe+hC6LLHxghQmhXMgSXGhSAvoyCPK2/ocLyA8QokPpdw==" saltValue="kb8+a0xw5TqqSNgRX19PAA==" spinCount="100000" sheet="1" objects="1" scenarios="1"/>
  <mergeCells count="3">
    <mergeCell ref="A19:B19"/>
    <mergeCell ref="A20:B20"/>
    <mergeCell ref="A22:B22"/>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5"/>
  <sheetViews>
    <sheetView tabSelected="1" topLeftCell="A10" zoomScale="120" zoomScaleNormal="120" zoomScaleSheetLayoutView="120" workbookViewId="0">
      <selection activeCell="C20" sqref="C20"/>
    </sheetView>
  </sheetViews>
  <sheetFormatPr defaultRowHeight="15"/>
  <cols>
    <col min="1" max="1" width="8.42578125" style="24" customWidth="1"/>
    <col min="2" max="2" width="59.85546875" style="2" customWidth="1"/>
    <col min="3" max="3" width="64.7109375" style="26" customWidth="1"/>
    <col min="4" max="16384" width="9.140625" style="2"/>
  </cols>
  <sheetData>
    <row r="1" spans="1:4">
      <c r="A1" s="93" t="s">
        <v>75</v>
      </c>
      <c r="B1" s="93"/>
      <c r="C1" s="93"/>
    </row>
    <row r="3" spans="1:4" s="45" customFormat="1">
      <c r="A3" s="94" t="s">
        <v>6</v>
      </c>
      <c r="B3" s="94"/>
      <c r="C3" s="94"/>
    </row>
    <row r="4" spans="1:4" s="45" customFormat="1">
      <c r="A4" s="95" t="s">
        <v>26</v>
      </c>
      <c r="B4" s="95"/>
      <c r="C4" s="95"/>
    </row>
    <row r="5" spans="1:4" s="45" customFormat="1">
      <c r="A5" s="95" t="s">
        <v>27</v>
      </c>
      <c r="B5" s="95"/>
      <c r="C5" s="95"/>
    </row>
    <row r="6" spans="1:4" s="45" customFormat="1" ht="16.5" customHeight="1">
      <c r="A6" s="96" t="s">
        <v>58</v>
      </c>
      <c r="B6" s="96"/>
      <c r="C6" s="96"/>
    </row>
    <row r="7" spans="1:4" ht="168.75" customHeight="1">
      <c r="A7" s="100" t="s">
        <v>144</v>
      </c>
      <c r="B7" s="93"/>
      <c r="C7" s="93"/>
    </row>
    <row r="8" spans="1:4" s="45" customFormat="1">
      <c r="A8" s="94"/>
      <c r="B8" s="94"/>
      <c r="C8" s="94"/>
    </row>
    <row r="9" spans="1:4" ht="15.75" customHeight="1">
      <c r="A9" s="93"/>
      <c r="B9" s="93"/>
      <c r="C9" s="93"/>
    </row>
    <row r="10" spans="1:4" ht="21" customHeight="1">
      <c r="A10" s="102" t="s">
        <v>59</v>
      </c>
      <c r="B10" s="102"/>
      <c r="C10" s="102"/>
    </row>
    <row r="11" spans="1:4" ht="15.75">
      <c r="A11" s="101"/>
      <c r="B11" s="101"/>
      <c r="C11" s="101"/>
    </row>
    <row r="12" spans="1:4" ht="15.75" thickBot="1">
      <c r="A12" s="105"/>
      <c r="B12" s="105"/>
      <c r="C12" s="105"/>
    </row>
    <row r="13" spans="1:4" s="25" customFormat="1" ht="48" thickBot="1">
      <c r="A13" s="28" t="s">
        <v>85</v>
      </c>
      <c r="B13" s="29" t="s">
        <v>86</v>
      </c>
      <c r="C13" s="30" t="s">
        <v>87</v>
      </c>
      <c r="D13" s="27"/>
    </row>
    <row r="14" spans="1:4" s="25" customFormat="1" ht="21.75" customHeight="1">
      <c r="A14" s="33" t="s">
        <v>22</v>
      </c>
      <c r="B14" s="34" t="s">
        <v>21</v>
      </c>
      <c r="C14" s="35"/>
    </row>
    <row r="15" spans="1:4" s="31" customFormat="1" ht="17.25" customHeight="1">
      <c r="A15" s="110" t="s">
        <v>8</v>
      </c>
      <c r="B15" s="36" t="s">
        <v>29</v>
      </c>
      <c r="C15" s="37"/>
    </row>
    <row r="16" spans="1:4" s="25" customFormat="1" ht="52.5" customHeight="1">
      <c r="A16" s="111"/>
      <c r="B16" s="103" t="s">
        <v>30</v>
      </c>
      <c r="C16" s="104"/>
    </row>
    <row r="17" spans="1:3" s="25" customFormat="1">
      <c r="A17" s="111"/>
      <c r="B17" s="38" t="s">
        <v>39</v>
      </c>
      <c r="C17" s="122"/>
    </row>
    <row r="18" spans="1:3" s="25" customFormat="1">
      <c r="A18" s="111"/>
      <c r="B18" s="38" t="s">
        <v>102</v>
      </c>
      <c r="C18" s="122"/>
    </row>
    <row r="19" spans="1:3" s="25" customFormat="1">
      <c r="A19" s="111"/>
      <c r="B19" s="38" t="s">
        <v>103</v>
      </c>
      <c r="C19" s="122"/>
    </row>
    <row r="20" spans="1:3" s="25" customFormat="1">
      <c r="A20" s="111"/>
      <c r="B20" s="38" t="s">
        <v>9</v>
      </c>
      <c r="C20" s="122"/>
    </row>
    <row r="21" spans="1:3" s="25" customFormat="1">
      <c r="A21" s="111"/>
      <c r="B21" s="38" t="s">
        <v>10</v>
      </c>
      <c r="C21" s="122"/>
    </row>
    <row r="22" spans="1:3" s="25" customFormat="1" ht="27" customHeight="1">
      <c r="A22" s="111"/>
      <c r="B22" s="38" t="s">
        <v>23</v>
      </c>
      <c r="C22" s="122"/>
    </row>
    <row r="23" spans="1:3" s="25" customFormat="1" ht="27" customHeight="1">
      <c r="A23" s="111"/>
      <c r="B23" s="38" t="s">
        <v>101</v>
      </c>
      <c r="C23" s="122"/>
    </row>
    <row r="24" spans="1:3" s="25" customFormat="1">
      <c r="A24" s="111"/>
      <c r="B24" s="38" t="s">
        <v>11</v>
      </c>
      <c r="C24" s="122"/>
    </row>
    <row r="25" spans="1:3" s="25" customFormat="1">
      <c r="A25" s="111"/>
      <c r="B25" s="38" t="s">
        <v>104</v>
      </c>
      <c r="C25" s="87"/>
    </row>
    <row r="26" spans="1:3" s="25" customFormat="1">
      <c r="A26" s="111"/>
      <c r="B26" s="38" t="s">
        <v>12</v>
      </c>
      <c r="C26" s="87"/>
    </row>
    <row r="27" spans="1:3" s="25" customFormat="1">
      <c r="A27" s="111"/>
      <c r="B27" s="38" t="s">
        <v>13</v>
      </c>
      <c r="C27" s="87"/>
    </row>
    <row r="28" spans="1:3" s="25" customFormat="1">
      <c r="A28" s="111"/>
      <c r="B28" s="38" t="s">
        <v>125</v>
      </c>
      <c r="C28" s="122"/>
    </row>
    <row r="29" spans="1:3" s="25" customFormat="1">
      <c r="A29" s="111"/>
      <c r="B29" s="38" t="s">
        <v>105</v>
      </c>
      <c r="C29" s="87"/>
    </row>
    <row r="30" spans="1:3" s="25" customFormat="1">
      <c r="A30" s="111"/>
      <c r="B30" s="38" t="s">
        <v>14</v>
      </c>
      <c r="C30" s="122"/>
    </row>
    <row r="31" spans="1:3" s="25" customFormat="1">
      <c r="A31" s="111"/>
      <c r="B31" s="38" t="s">
        <v>15</v>
      </c>
      <c r="C31" s="122"/>
    </row>
    <row r="32" spans="1:3" s="25" customFormat="1">
      <c r="A32" s="111"/>
      <c r="B32" s="38" t="s">
        <v>16</v>
      </c>
      <c r="C32" s="122"/>
    </row>
    <row r="33" spans="1:3" s="25" customFormat="1" ht="15.75" customHeight="1">
      <c r="A33" s="111"/>
      <c r="B33" s="38" t="s">
        <v>18</v>
      </c>
      <c r="C33" s="122"/>
    </row>
    <row r="34" spans="1:3" s="25" customFormat="1">
      <c r="A34" s="111"/>
      <c r="B34" s="38" t="s">
        <v>19</v>
      </c>
      <c r="C34" s="122"/>
    </row>
    <row r="35" spans="1:3" s="25" customFormat="1">
      <c r="A35" s="111"/>
      <c r="B35" s="38" t="s">
        <v>20</v>
      </c>
      <c r="C35" s="122"/>
    </row>
    <row r="36" spans="1:3" s="25" customFormat="1">
      <c r="A36" s="111"/>
      <c r="B36" s="38" t="s">
        <v>154</v>
      </c>
      <c r="C36" s="122"/>
    </row>
    <row r="37" spans="1:3" s="25" customFormat="1" ht="38.25">
      <c r="A37" s="111"/>
      <c r="B37" s="38" t="s">
        <v>124</v>
      </c>
      <c r="C37" s="122"/>
    </row>
    <row r="38" spans="1:3" s="25" customFormat="1">
      <c r="A38" s="111"/>
      <c r="B38" s="38" t="s">
        <v>17</v>
      </c>
      <c r="C38" s="122"/>
    </row>
    <row r="39" spans="1:3" s="25" customFormat="1" ht="38.25">
      <c r="A39" s="111"/>
      <c r="B39" s="38" t="s">
        <v>107</v>
      </c>
      <c r="C39" s="122"/>
    </row>
    <row r="40" spans="1:3" s="25" customFormat="1">
      <c r="A40" s="112"/>
      <c r="B40" s="39" t="s">
        <v>153</v>
      </c>
      <c r="C40" s="123"/>
    </row>
    <row r="41" spans="1:3" s="25" customFormat="1" ht="18" customHeight="1">
      <c r="A41" s="40"/>
      <c r="B41" s="107" t="s">
        <v>33</v>
      </c>
      <c r="C41" s="108"/>
    </row>
    <row r="42" spans="1:3" s="31" customFormat="1" ht="42" customHeight="1">
      <c r="A42" s="106" t="s">
        <v>24</v>
      </c>
      <c r="B42" s="103" t="s">
        <v>34</v>
      </c>
      <c r="C42" s="104"/>
    </row>
    <row r="43" spans="1:3" s="31" customFormat="1" ht="15" customHeight="1">
      <c r="A43" s="106"/>
      <c r="B43" s="38" t="s">
        <v>113</v>
      </c>
      <c r="C43" s="122"/>
    </row>
    <row r="44" spans="1:3" s="31" customFormat="1" ht="15" customHeight="1">
      <c r="A44" s="106"/>
      <c r="B44" s="38" t="s">
        <v>114</v>
      </c>
      <c r="C44" s="122"/>
    </row>
    <row r="45" spans="1:3" s="31" customFormat="1" ht="15" customHeight="1">
      <c r="A45" s="106"/>
      <c r="B45" s="38" t="s">
        <v>115</v>
      </c>
      <c r="C45" s="122"/>
    </row>
    <row r="46" spans="1:3" s="31" customFormat="1" ht="15" customHeight="1">
      <c r="A46" s="106"/>
      <c r="B46" s="38" t="s">
        <v>116</v>
      </c>
      <c r="C46" s="122"/>
    </row>
    <row r="47" spans="1:3" s="31" customFormat="1" ht="15" customHeight="1">
      <c r="A47" s="106"/>
      <c r="B47" s="38" t="s">
        <v>117</v>
      </c>
      <c r="C47" s="122"/>
    </row>
    <row r="48" spans="1:3" s="31" customFormat="1" ht="15" customHeight="1">
      <c r="A48" s="106"/>
      <c r="B48" s="38" t="s">
        <v>118</v>
      </c>
      <c r="C48" s="122"/>
    </row>
    <row r="49" spans="1:3" s="31" customFormat="1" ht="15" customHeight="1">
      <c r="A49" s="106"/>
      <c r="B49" s="38" t="s">
        <v>119</v>
      </c>
      <c r="C49" s="122"/>
    </row>
    <row r="50" spans="1:3" s="31" customFormat="1" ht="15" customHeight="1">
      <c r="A50" s="106"/>
      <c r="B50" s="38" t="s">
        <v>120</v>
      </c>
      <c r="C50" s="122"/>
    </row>
    <row r="51" spans="1:3" s="31" customFormat="1" ht="15" customHeight="1">
      <c r="A51" s="106"/>
      <c r="B51" s="38" t="s">
        <v>121</v>
      </c>
      <c r="C51" s="122"/>
    </row>
    <row r="52" spans="1:3" s="31" customFormat="1" ht="15" customHeight="1">
      <c r="A52" s="106"/>
      <c r="B52" s="38" t="s">
        <v>122</v>
      </c>
      <c r="C52" s="122"/>
    </row>
    <row r="53" spans="1:3" s="31" customFormat="1" ht="15" customHeight="1">
      <c r="A53" s="106"/>
      <c r="B53" s="38" t="s">
        <v>123</v>
      </c>
      <c r="C53" s="122"/>
    </row>
    <row r="54" spans="1:3" s="31" customFormat="1" ht="18" customHeight="1">
      <c r="A54" s="106" t="s">
        <v>25</v>
      </c>
      <c r="B54" s="107" t="s">
        <v>32</v>
      </c>
      <c r="C54" s="108"/>
    </row>
    <row r="55" spans="1:3" s="31" customFormat="1" ht="15.75" customHeight="1">
      <c r="A55" s="106"/>
      <c r="B55" s="103" t="s">
        <v>31</v>
      </c>
      <c r="C55" s="104"/>
    </row>
    <row r="56" spans="1:3" s="31" customFormat="1" ht="15" customHeight="1" thickBot="1">
      <c r="A56" s="109"/>
      <c r="B56" s="41" t="s">
        <v>28</v>
      </c>
      <c r="C56" s="124"/>
    </row>
    <row r="57" spans="1:3" s="31" customFormat="1" ht="21" customHeight="1">
      <c r="A57" s="33" t="s">
        <v>35</v>
      </c>
      <c r="B57" s="34" t="s">
        <v>36</v>
      </c>
      <c r="C57" s="35"/>
    </row>
    <row r="58" spans="1:3" s="31" customFormat="1">
      <c r="A58" s="110" t="s">
        <v>38</v>
      </c>
      <c r="B58" s="36" t="s">
        <v>37</v>
      </c>
      <c r="C58" s="37"/>
    </row>
    <row r="59" spans="1:3" s="31" customFormat="1" ht="75.75" customHeight="1">
      <c r="A59" s="111"/>
      <c r="B59" s="103" t="s">
        <v>152</v>
      </c>
      <c r="C59" s="104"/>
    </row>
    <row r="60" spans="1:3" s="31" customFormat="1" ht="15" customHeight="1">
      <c r="A60" s="111"/>
      <c r="B60" s="38" t="s">
        <v>39</v>
      </c>
      <c r="C60" s="122"/>
    </row>
    <row r="61" spans="1:3" s="31" customFormat="1" ht="15" customHeight="1">
      <c r="A61" s="111"/>
      <c r="B61" s="38" t="s">
        <v>155</v>
      </c>
      <c r="C61" s="122"/>
    </row>
    <row r="62" spans="1:3" s="31" customFormat="1" ht="15" customHeight="1">
      <c r="A62" s="111"/>
      <c r="B62" s="38" t="s">
        <v>156</v>
      </c>
      <c r="C62" s="122"/>
    </row>
    <row r="63" spans="1:3" s="31" customFormat="1" ht="15" customHeight="1">
      <c r="A63" s="111"/>
      <c r="B63" s="38" t="s">
        <v>157</v>
      </c>
      <c r="C63" s="122"/>
    </row>
    <row r="64" spans="1:3" s="31" customFormat="1" ht="15" customHeight="1">
      <c r="A64" s="111"/>
      <c r="B64" s="38" t="s">
        <v>158</v>
      </c>
      <c r="C64" s="122"/>
    </row>
    <row r="65" spans="1:3" s="31" customFormat="1" ht="15" customHeight="1">
      <c r="A65" s="111"/>
      <c r="B65" s="38" t="s">
        <v>159</v>
      </c>
      <c r="C65" s="122"/>
    </row>
    <row r="66" spans="1:3" s="31" customFormat="1" ht="15" customHeight="1">
      <c r="A66" s="111"/>
      <c r="B66" s="38" t="s">
        <v>160</v>
      </c>
      <c r="C66" s="122"/>
    </row>
    <row r="67" spans="1:3" s="31" customFormat="1" ht="15" customHeight="1">
      <c r="A67" s="111"/>
      <c r="B67" s="38" t="s">
        <v>161</v>
      </c>
      <c r="C67" s="122"/>
    </row>
    <row r="68" spans="1:3" s="31" customFormat="1" ht="15" customHeight="1">
      <c r="A68" s="111"/>
      <c r="B68" s="38" t="s">
        <v>165</v>
      </c>
      <c r="C68" s="122"/>
    </row>
    <row r="69" spans="1:3" s="31" customFormat="1" ht="15" customHeight="1">
      <c r="A69" s="111"/>
      <c r="B69" s="38" t="s">
        <v>40</v>
      </c>
      <c r="C69" s="122"/>
    </row>
    <row r="70" spans="1:3" s="31" customFormat="1" ht="15" customHeight="1">
      <c r="A70" s="111"/>
      <c r="B70" s="38" t="s">
        <v>168</v>
      </c>
      <c r="C70" s="87"/>
    </row>
    <row r="71" spans="1:3" s="31" customFormat="1" ht="15" customHeight="1">
      <c r="A71" s="111"/>
      <c r="B71" s="38" t="s">
        <v>41</v>
      </c>
      <c r="C71" s="122"/>
    </row>
    <row r="72" spans="1:3" s="31" customFormat="1" ht="15" customHeight="1">
      <c r="A72" s="111"/>
      <c r="B72" s="38" t="s">
        <v>106</v>
      </c>
      <c r="C72" s="122"/>
    </row>
    <row r="73" spans="1:3" s="31" customFormat="1" ht="15" customHeight="1">
      <c r="A73" s="111"/>
      <c r="B73" s="38" t="s">
        <v>166</v>
      </c>
      <c r="C73" s="122"/>
    </row>
    <row r="74" spans="1:3" s="31" customFormat="1" ht="15" customHeight="1">
      <c r="A74" s="111"/>
      <c r="B74" s="38" t="s">
        <v>164</v>
      </c>
      <c r="C74" s="122"/>
    </row>
    <row r="75" spans="1:3" s="31" customFormat="1" ht="15" customHeight="1">
      <c r="A75" s="111"/>
      <c r="B75" s="38" t="s">
        <v>42</v>
      </c>
      <c r="C75" s="122"/>
    </row>
    <row r="76" spans="1:3" s="31" customFormat="1" ht="15" customHeight="1">
      <c r="A76" s="111"/>
      <c r="B76" s="38" t="s">
        <v>108</v>
      </c>
      <c r="C76" s="122"/>
    </row>
    <row r="77" spans="1:3" s="31" customFormat="1" ht="15" customHeight="1">
      <c r="A77" s="111"/>
      <c r="B77" s="38" t="s">
        <v>163</v>
      </c>
      <c r="C77" s="122"/>
    </row>
    <row r="78" spans="1:3" s="31" customFormat="1" ht="15.75" customHeight="1">
      <c r="A78" s="111"/>
      <c r="B78" s="38" t="s">
        <v>162</v>
      </c>
      <c r="C78" s="122"/>
    </row>
    <row r="79" spans="1:3" s="31" customFormat="1" ht="15.75" customHeight="1">
      <c r="A79" s="111"/>
      <c r="B79" s="38" t="s">
        <v>167</v>
      </c>
      <c r="C79" s="122"/>
    </row>
    <row r="80" spans="1:3" s="31" customFormat="1" ht="15" customHeight="1">
      <c r="A80" s="111"/>
      <c r="B80" s="38" t="s">
        <v>47</v>
      </c>
      <c r="C80" s="122"/>
    </row>
    <row r="81" spans="1:3" s="32" customFormat="1" ht="15" customHeight="1">
      <c r="A81" s="111"/>
      <c r="B81" s="38" t="s">
        <v>43</v>
      </c>
      <c r="C81" s="122"/>
    </row>
    <row r="82" spans="1:3" s="32" customFormat="1" ht="15" customHeight="1">
      <c r="A82" s="111"/>
      <c r="B82" s="38" t="s">
        <v>45</v>
      </c>
      <c r="C82" s="122"/>
    </row>
    <row r="83" spans="1:3" s="32" customFormat="1" ht="15" customHeight="1">
      <c r="A83" s="111"/>
      <c r="B83" s="38" t="s">
        <v>44</v>
      </c>
      <c r="C83" s="122"/>
    </row>
    <row r="84" spans="1:3" s="32" customFormat="1" ht="15" customHeight="1">
      <c r="A84" s="111"/>
      <c r="B84" s="38" t="s">
        <v>109</v>
      </c>
      <c r="C84" s="122"/>
    </row>
    <row r="85" spans="1:3" s="32" customFormat="1" ht="15" customHeight="1">
      <c r="A85" s="111"/>
      <c r="B85" s="38" t="s">
        <v>110</v>
      </c>
      <c r="C85" s="122"/>
    </row>
    <row r="86" spans="1:3" s="32" customFormat="1" ht="15" customHeight="1">
      <c r="A86" s="111"/>
      <c r="B86" s="38" t="s">
        <v>46</v>
      </c>
      <c r="C86" s="122"/>
    </row>
    <row r="87" spans="1:3" s="32" customFormat="1" ht="15.75" customHeight="1">
      <c r="A87" s="111"/>
      <c r="B87" s="38" t="s">
        <v>111</v>
      </c>
      <c r="C87" s="122"/>
    </row>
    <row r="88" spans="1:3" s="32" customFormat="1" ht="15" customHeight="1">
      <c r="A88" s="111"/>
      <c r="B88" s="38" t="s">
        <v>130</v>
      </c>
      <c r="C88" s="122"/>
    </row>
    <row r="89" spans="1:3" s="32" customFormat="1" ht="15" customHeight="1">
      <c r="A89" s="111"/>
      <c r="B89" s="38" t="s">
        <v>133</v>
      </c>
      <c r="C89" s="122"/>
    </row>
    <row r="90" spans="1:3" s="32" customFormat="1" ht="15" customHeight="1">
      <c r="A90" s="111"/>
      <c r="B90" s="38" t="s">
        <v>134</v>
      </c>
      <c r="C90" s="122"/>
    </row>
    <row r="91" spans="1:3" s="32" customFormat="1" ht="15" customHeight="1">
      <c r="A91" s="111"/>
      <c r="B91" s="38" t="s">
        <v>48</v>
      </c>
      <c r="C91" s="122"/>
    </row>
    <row r="92" spans="1:3" s="32" customFormat="1" ht="15" customHeight="1">
      <c r="A92" s="111"/>
      <c r="B92" s="38" t="s">
        <v>135</v>
      </c>
      <c r="C92" s="122"/>
    </row>
    <row r="93" spans="1:3" s="32" customFormat="1" ht="15" customHeight="1">
      <c r="A93" s="111"/>
      <c r="B93" s="38" t="s">
        <v>136</v>
      </c>
      <c r="C93" s="122"/>
    </row>
    <row r="94" spans="1:3" s="32" customFormat="1" ht="15.75" customHeight="1">
      <c r="A94" s="111"/>
      <c r="B94" s="38" t="s">
        <v>112</v>
      </c>
      <c r="C94" s="122"/>
    </row>
    <row r="95" spans="1:3" s="32" customFormat="1" ht="15" customHeight="1">
      <c r="A95" s="112"/>
      <c r="B95" s="39" t="s">
        <v>153</v>
      </c>
      <c r="C95" s="123"/>
    </row>
    <row r="96" spans="1:3" s="32" customFormat="1" ht="17.25" customHeight="1">
      <c r="A96" s="110" t="s">
        <v>50</v>
      </c>
      <c r="B96" s="107" t="s">
        <v>49</v>
      </c>
      <c r="C96" s="108"/>
    </row>
    <row r="97" spans="1:3" s="32" customFormat="1" ht="42.75" customHeight="1">
      <c r="A97" s="111"/>
      <c r="B97" s="103" t="s">
        <v>54</v>
      </c>
      <c r="C97" s="104"/>
    </row>
    <row r="98" spans="1:3" s="32" customFormat="1" ht="15" customHeight="1">
      <c r="A98" s="111"/>
      <c r="B98" s="38" t="s">
        <v>126</v>
      </c>
      <c r="C98" s="122"/>
    </row>
    <row r="99" spans="1:3" s="32" customFormat="1" ht="15" customHeight="1">
      <c r="A99" s="111"/>
      <c r="B99" s="38" t="s">
        <v>129</v>
      </c>
      <c r="C99" s="122"/>
    </row>
    <row r="100" spans="1:3" s="32" customFormat="1" ht="15" customHeight="1">
      <c r="A100" s="111"/>
      <c r="B100" s="38" t="s">
        <v>131</v>
      </c>
      <c r="C100" s="122"/>
    </row>
    <row r="101" spans="1:3" ht="15" customHeight="1">
      <c r="A101" s="111"/>
      <c r="B101" s="38" t="s">
        <v>132</v>
      </c>
      <c r="C101" s="122"/>
    </row>
    <row r="102" spans="1:3" ht="15" customHeight="1">
      <c r="A102" s="111"/>
      <c r="B102" s="38" t="s">
        <v>127</v>
      </c>
      <c r="C102" s="122"/>
    </row>
    <row r="103" spans="1:3" ht="15" customHeight="1">
      <c r="A103" s="112"/>
      <c r="B103" s="38" t="s">
        <v>128</v>
      </c>
      <c r="C103" s="122"/>
    </row>
    <row r="104" spans="1:3">
      <c r="A104" s="113" t="s">
        <v>51</v>
      </c>
      <c r="B104" s="114" t="s">
        <v>52</v>
      </c>
      <c r="C104" s="115"/>
    </row>
    <row r="105" spans="1:3">
      <c r="A105" s="106"/>
      <c r="B105" s="103" t="s">
        <v>53</v>
      </c>
      <c r="C105" s="104"/>
    </row>
    <row r="106" spans="1:3" ht="15.75" thickBot="1">
      <c r="A106" s="109"/>
      <c r="B106" s="41" t="s">
        <v>28</v>
      </c>
      <c r="C106" s="86"/>
    </row>
    <row r="107" spans="1:3" s="31" customFormat="1" ht="21" customHeight="1">
      <c r="A107" s="33" t="s">
        <v>55</v>
      </c>
      <c r="B107" s="34" t="s">
        <v>56</v>
      </c>
      <c r="C107" s="35"/>
    </row>
    <row r="108" spans="1:3" s="31" customFormat="1" ht="18" customHeight="1">
      <c r="A108" s="97" t="s">
        <v>76</v>
      </c>
      <c r="B108" s="42" t="s">
        <v>57</v>
      </c>
      <c r="C108" s="43"/>
    </row>
    <row r="109" spans="1:3" s="31" customFormat="1" ht="41.25" customHeight="1">
      <c r="A109" s="98"/>
      <c r="B109" s="103" t="s">
        <v>145</v>
      </c>
      <c r="C109" s="104"/>
    </row>
    <row r="110" spans="1:3" s="31" customFormat="1" ht="15" customHeight="1">
      <c r="A110" s="98"/>
      <c r="B110" s="38" t="s">
        <v>146</v>
      </c>
      <c r="C110" s="44"/>
    </row>
    <row r="111" spans="1:3" s="31" customFormat="1" ht="15" customHeight="1">
      <c r="A111" s="98"/>
      <c r="B111" s="38" t="s">
        <v>147</v>
      </c>
      <c r="C111" s="44"/>
    </row>
    <row r="112" spans="1:3" s="31" customFormat="1" ht="15" customHeight="1">
      <c r="A112" s="98"/>
      <c r="B112" s="38" t="s">
        <v>150</v>
      </c>
      <c r="C112" s="44"/>
    </row>
    <row r="113" spans="1:3" s="31" customFormat="1" ht="15" customHeight="1">
      <c r="A113" s="98"/>
      <c r="B113" s="38" t="s">
        <v>148</v>
      </c>
      <c r="C113" s="44"/>
    </row>
    <row r="114" spans="1:3" s="31" customFormat="1" ht="15" customHeight="1">
      <c r="A114" s="98"/>
      <c r="B114" s="38" t="s">
        <v>149</v>
      </c>
      <c r="C114" s="44"/>
    </row>
    <row r="115" spans="1:3" s="31" customFormat="1" ht="15" customHeight="1" thickBot="1">
      <c r="A115" s="99"/>
      <c r="B115" s="41" t="s">
        <v>151</v>
      </c>
      <c r="C115" s="46"/>
    </row>
  </sheetData>
  <sheetProtection algorithmName="SHA-512" hashValue="viylZ8Fwt7R/qWIdey+TMl16jFiBA/LDzeAWILeycMqu5OvfeRdOjHS572Sm5POgo6RqyCBXUQPUban3aN42Xg==" saltValue="hQnpBtmObgSifDDAaxBIpA==" spinCount="100000" sheet="1" objects="1" scenarios="1"/>
  <mergeCells count="29">
    <mergeCell ref="A104:A106"/>
    <mergeCell ref="B104:C104"/>
    <mergeCell ref="B105:C105"/>
    <mergeCell ref="A58:A95"/>
    <mergeCell ref="B59:C59"/>
    <mergeCell ref="B96:C96"/>
    <mergeCell ref="B97:C97"/>
    <mergeCell ref="A96:A103"/>
    <mergeCell ref="A108:A115"/>
    <mergeCell ref="A7:C7"/>
    <mergeCell ref="A8:C8"/>
    <mergeCell ref="A9:C9"/>
    <mergeCell ref="A11:C11"/>
    <mergeCell ref="A10:C10"/>
    <mergeCell ref="B109:C109"/>
    <mergeCell ref="A12:C12"/>
    <mergeCell ref="B16:C16"/>
    <mergeCell ref="B42:C42"/>
    <mergeCell ref="A42:A53"/>
    <mergeCell ref="B54:C54"/>
    <mergeCell ref="A54:A56"/>
    <mergeCell ref="A15:A40"/>
    <mergeCell ref="B55:C55"/>
    <mergeCell ref="B41:C41"/>
    <mergeCell ref="A1:C1"/>
    <mergeCell ref="A3:C3"/>
    <mergeCell ref="A4:C4"/>
    <mergeCell ref="A5:C5"/>
    <mergeCell ref="A6:C6"/>
  </mergeCells>
  <pageMargins left="0.59055118110236227" right="0.59055118110236227" top="0.59055118110236227" bottom="0.59055118110236227" header="0.59055118110236227" footer="0.59055118110236227"/>
  <pageSetup paperSize="9" scale="95" orientation="landscape" r:id="rId1"/>
  <rowBreaks count="5" manualBreakCount="5">
    <brk id="18" max="2" man="1"/>
    <brk id="46" max="2" man="1"/>
    <brk id="76" max="2" man="1"/>
    <brk id="106" max="2" man="1"/>
    <brk id="115"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view="pageBreakPreview" topLeftCell="A4" zoomScale="130" zoomScaleNormal="100" zoomScaleSheetLayoutView="130" workbookViewId="0">
      <selection activeCell="E15" sqref="E15"/>
    </sheetView>
  </sheetViews>
  <sheetFormatPr defaultRowHeight="15" customHeight="1"/>
  <cols>
    <col min="1" max="1" width="7.85546875" style="1" customWidth="1"/>
    <col min="2" max="2" width="42.42578125" style="1" customWidth="1"/>
    <col min="3" max="3" width="8.42578125" style="1" customWidth="1"/>
    <col min="4" max="4" width="8.5703125" style="1" customWidth="1"/>
    <col min="5" max="5" width="10.42578125" style="1" customWidth="1"/>
    <col min="6" max="6" width="12.5703125" style="1" customWidth="1"/>
    <col min="7" max="16384" width="9.140625" style="1"/>
  </cols>
  <sheetData>
    <row r="1" spans="1:6" ht="15" customHeight="1">
      <c r="A1" s="94" t="s">
        <v>6</v>
      </c>
      <c r="B1" s="94"/>
      <c r="C1" s="94"/>
      <c r="D1" s="94"/>
      <c r="E1" s="94"/>
      <c r="F1" s="94"/>
    </row>
    <row r="2" spans="1:6" ht="15" customHeight="1">
      <c r="A2" s="95" t="s">
        <v>26</v>
      </c>
      <c r="B2" s="95"/>
      <c r="C2" s="95"/>
      <c r="D2" s="95"/>
      <c r="E2" s="95"/>
      <c r="F2" s="95"/>
    </row>
    <row r="3" spans="1:6" ht="15" customHeight="1">
      <c r="A3" s="95" t="s">
        <v>27</v>
      </c>
      <c r="B3" s="95"/>
      <c r="C3" s="95"/>
      <c r="D3" s="95"/>
      <c r="E3" s="95"/>
      <c r="F3" s="95"/>
    </row>
    <row r="4" spans="1:6" ht="30" customHeight="1">
      <c r="A4" s="96" t="s">
        <v>58</v>
      </c>
      <c r="B4" s="96"/>
      <c r="C4" s="96"/>
      <c r="D4" s="96"/>
      <c r="E4" s="96"/>
      <c r="F4" s="96"/>
    </row>
    <row r="5" spans="1:6" ht="15" customHeight="1">
      <c r="A5" s="120"/>
      <c r="B5" s="120"/>
      <c r="C5" s="120"/>
      <c r="D5" s="120"/>
      <c r="E5" s="120"/>
      <c r="F5" s="120"/>
    </row>
    <row r="6" spans="1:6" ht="15" customHeight="1">
      <c r="A6" s="49"/>
      <c r="B6" s="49"/>
      <c r="C6" s="49"/>
      <c r="D6" s="49"/>
      <c r="E6" s="49"/>
      <c r="F6" s="49"/>
    </row>
    <row r="7" spans="1:6" ht="15" customHeight="1">
      <c r="A7" s="120"/>
      <c r="B7" s="120"/>
      <c r="C7" s="120"/>
      <c r="D7" s="120"/>
      <c r="E7" s="120"/>
      <c r="F7" s="120"/>
    </row>
    <row r="8" spans="1:6" ht="19.5" customHeight="1">
      <c r="A8" s="121" t="s">
        <v>69</v>
      </c>
      <c r="B8" s="121"/>
      <c r="C8" s="121"/>
      <c r="D8" s="121"/>
      <c r="E8" s="121"/>
      <c r="F8" s="121"/>
    </row>
    <row r="9" spans="1:6" ht="19.5" customHeight="1">
      <c r="A9" s="68"/>
      <c r="B9" s="68"/>
      <c r="C9" s="68"/>
      <c r="D9" s="68"/>
      <c r="E9" s="68"/>
      <c r="F9" s="68"/>
    </row>
    <row r="10" spans="1:6" ht="15" customHeight="1">
      <c r="A10" s="49"/>
      <c r="B10" s="49"/>
      <c r="C10" s="49"/>
      <c r="D10" s="49"/>
      <c r="E10" s="49"/>
      <c r="F10" s="49"/>
    </row>
    <row r="11" spans="1:6" ht="15" customHeight="1" thickBot="1">
      <c r="F11" s="49"/>
    </row>
    <row r="12" spans="1:6" ht="16.5" customHeight="1">
      <c r="A12" s="116" t="s">
        <v>7</v>
      </c>
      <c r="B12" s="118" t="s">
        <v>60</v>
      </c>
      <c r="C12" s="116" t="s">
        <v>89</v>
      </c>
      <c r="D12" s="116" t="s">
        <v>90</v>
      </c>
      <c r="E12" s="71" t="s">
        <v>91</v>
      </c>
      <c r="F12" s="62" t="s">
        <v>61</v>
      </c>
    </row>
    <row r="13" spans="1:6" ht="16.5" customHeight="1" thickBot="1">
      <c r="A13" s="117"/>
      <c r="B13" s="119"/>
      <c r="C13" s="117"/>
      <c r="D13" s="117"/>
      <c r="E13" s="72" t="s">
        <v>92</v>
      </c>
      <c r="F13" s="63"/>
    </row>
    <row r="14" spans="1:6" ht="21" customHeight="1">
      <c r="A14" s="51" t="s">
        <v>22</v>
      </c>
      <c r="B14" s="59" t="s">
        <v>62</v>
      </c>
      <c r="C14" s="55" t="s">
        <v>93</v>
      </c>
      <c r="D14" s="74">
        <v>1</v>
      </c>
      <c r="E14" s="75"/>
      <c r="F14" s="64">
        <f>SUM(F15:F17)</f>
        <v>0</v>
      </c>
    </row>
    <row r="15" spans="1:6" ht="15" customHeight="1">
      <c r="A15" s="52" t="s">
        <v>8</v>
      </c>
      <c r="B15" s="56" t="s">
        <v>63</v>
      </c>
      <c r="C15" s="52" t="s">
        <v>93</v>
      </c>
      <c r="D15" s="79">
        <v>1</v>
      </c>
      <c r="E15" s="84"/>
      <c r="F15" s="80">
        <f>D15*E15</f>
        <v>0</v>
      </c>
    </row>
    <row r="16" spans="1:6" ht="27.75" customHeight="1">
      <c r="A16" s="52" t="s">
        <v>24</v>
      </c>
      <c r="B16" s="56" t="s">
        <v>64</v>
      </c>
      <c r="C16" s="52" t="s">
        <v>93</v>
      </c>
      <c r="D16" s="79">
        <v>1</v>
      </c>
      <c r="E16" s="84"/>
      <c r="F16" s="80">
        <f>D16*E16</f>
        <v>0</v>
      </c>
    </row>
    <row r="17" spans="1:6" ht="27.75" customHeight="1" thickBot="1">
      <c r="A17" s="53" t="s">
        <v>25</v>
      </c>
      <c r="B17" s="58" t="s">
        <v>65</v>
      </c>
      <c r="C17" s="53" t="s">
        <v>93</v>
      </c>
      <c r="D17" s="78">
        <v>1</v>
      </c>
      <c r="E17" s="85"/>
      <c r="F17" s="81">
        <f>D17*E17</f>
        <v>0</v>
      </c>
    </row>
    <row r="18" spans="1:6" ht="21" customHeight="1">
      <c r="A18" s="51" t="s">
        <v>35</v>
      </c>
      <c r="B18" s="59" t="s">
        <v>70</v>
      </c>
      <c r="C18" s="55" t="s">
        <v>93</v>
      </c>
      <c r="D18" s="74">
        <v>1</v>
      </c>
      <c r="E18" s="75"/>
      <c r="F18" s="64">
        <f>SUM(F19:F21)</f>
        <v>0</v>
      </c>
    </row>
    <row r="19" spans="1:6" ht="15" customHeight="1">
      <c r="A19" s="52" t="s">
        <v>38</v>
      </c>
      <c r="B19" s="56" t="s">
        <v>71</v>
      </c>
      <c r="C19" s="52" t="s">
        <v>93</v>
      </c>
      <c r="D19" s="79">
        <v>1</v>
      </c>
      <c r="E19" s="84"/>
      <c r="F19" s="80">
        <f>D19*E19</f>
        <v>0</v>
      </c>
    </row>
    <row r="20" spans="1:6" ht="27.75" customHeight="1">
      <c r="A20" s="52" t="s">
        <v>50</v>
      </c>
      <c r="B20" s="56" t="s">
        <v>72</v>
      </c>
      <c r="C20" s="52" t="s">
        <v>93</v>
      </c>
      <c r="D20" s="79">
        <v>1</v>
      </c>
      <c r="E20" s="84"/>
      <c r="F20" s="80">
        <f>D20*E20</f>
        <v>0</v>
      </c>
    </row>
    <row r="21" spans="1:6" ht="28.5" customHeight="1" thickBot="1">
      <c r="A21" s="53" t="s">
        <v>51</v>
      </c>
      <c r="B21" s="58" t="s">
        <v>73</v>
      </c>
      <c r="C21" s="53" t="s">
        <v>93</v>
      </c>
      <c r="D21" s="78">
        <v>1</v>
      </c>
      <c r="E21" s="85"/>
      <c r="F21" s="81">
        <f>D21*E21</f>
        <v>0</v>
      </c>
    </row>
    <row r="22" spans="1:6" ht="21" customHeight="1">
      <c r="A22" s="57" t="s">
        <v>55</v>
      </c>
      <c r="B22" s="60" t="s">
        <v>74</v>
      </c>
      <c r="C22" s="57" t="s">
        <v>93</v>
      </c>
      <c r="D22" s="82">
        <v>1</v>
      </c>
      <c r="E22" s="83"/>
      <c r="F22" s="65">
        <f>F23</f>
        <v>0</v>
      </c>
    </row>
    <row r="23" spans="1:6" ht="15" customHeight="1" thickBot="1">
      <c r="A23" s="53" t="s">
        <v>76</v>
      </c>
      <c r="B23" s="58" t="s">
        <v>79</v>
      </c>
      <c r="C23" s="53" t="s">
        <v>93</v>
      </c>
      <c r="D23" s="78">
        <v>1</v>
      </c>
      <c r="E23" s="85"/>
      <c r="F23" s="81">
        <f>D23*E23</f>
        <v>0</v>
      </c>
    </row>
    <row r="24" spans="1:6" ht="21.75" customHeight="1" thickBot="1">
      <c r="A24" s="47"/>
      <c r="B24" s="61" t="s">
        <v>66</v>
      </c>
      <c r="C24" s="73"/>
      <c r="D24" s="76"/>
      <c r="E24" s="77"/>
      <c r="F24" s="66">
        <f>F14+F18+F22</f>
        <v>0</v>
      </c>
    </row>
    <row r="25" spans="1:6" ht="21.75" customHeight="1" thickBot="1">
      <c r="A25" s="48"/>
      <c r="B25" s="61" t="s">
        <v>67</v>
      </c>
      <c r="C25" s="73"/>
      <c r="D25" s="76"/>
      <c r="E25" s="77"/>
      <c r="F25" s="67"/>
    </row>
    <row r="26" spans="1:6" ht="21.75" customHeight="1" thickBot="1">
      <c r="A26" s="48"/>
      <c r="B26" s="61" t="s">
        <v>68</v>
      </c>
      <c r="C26" s="73"/>
      <c r="D26" s="76"/>
      <c r="E26" s="77"/>
      <c r="F26" s="66">
        <f>F24+F25</f>
        <v>0</v>
      </c>
    </row>
    <row r="27" spans="1:6" ht="15" customHeight="1">
      <c r="F27" s="50"/>
    </row>
    <row r="28" spans="1:6" ht="15" customHeight="1">
      <c r="F28" s="50"/>
    </row>
    <row r="35" spans="1:6" ht="15" customHeight="1">
      <c r="A35" s="1" t="s">
        <v>78</v>
      </c>
      <c r="F35" s="54" t="s">
        <v>77</v>
      </c>
    </row>
    <row r="37" spans="1:6" ht="15" customHeight="1">
      <c r="A37" s="88"/>
      <c r="B37" s="88"/>
      <c r="C37" s="88"/>
      <c r="D37" s="88"/>
      <c r="E37" s="89"/>
      <c r="F37" s="89"/>
    </row>
  </sheetData>
  <sheetProtection algorithmName="SHA-512" hashValue="hUuqTHqM/SyqnRZQoGXVQNd/HhEojdS/BQQ+ptZbUDg/935pK3p8ejqQLL1r1tvV/6LxXTj69xhCgbZ0NNFp5g==" saltValue="u6B6ZM5aJ/tToKPjTU7sPQ==" spinCount="100000" sheet="1" objects="1" scenarios="1"/>
  <mergeCells count="11">
    <mergeCell ref="A12:A13"/>
    <mergeCell ref="B12:B13"/>
    <mergeCell ref="A1:F1"/>
    <mergeCell ref="A2:F2"/>
    <mergeCell ref="A3:F3"/>
    <mergeCell ref="A4:F4"/>
    <mergeCell ref="A5:F5"/>
    <mergeCell ref="A7:F7"/>
    <mergeCell ref="A8:F8"/>
    <mergeCell ref="C12:C13"/>
    <mergeCell ref="D12:D13"/>
  </mergeCells>
  <pageMargins left="0.51181102362204722" right="0.51181102362204722" top="0.74803149606299213" bottom="0.74803149606299213" header="0.31496062992125984" footer="0.31496062992125984"/>
  <pageSetup paperSize="9" orientation="portrait" r:id="rId1"/>
  <headerFooter>
    <oddHeader>&amp;LPrilog 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3</vt:i4>
      </vt:variant>
    </vt:vector>
  </HeadingPairs>
  <TitlesOfParts>
    <vt:vector size="6" baseType="lpstr">
      <vt:lpstr>Naslovna stranica</vt:lpstr>
      <vt:lpstr>1. Tehnička specifikacija</vt:lpstr>
      <vt:lpstr>2. Troškovnik</vt:lpstr>
      <vt:lpstr>'1. Tehnička specifikacija'!Podrucje_ispisa</vt:lpstr>
      <vt:lpstr>'2. Troškovnik'!Podrucje_ispisa</vt:lpstr>
      <vt:lpstr>'Naslovna stranica'!Podrucje_ispisa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Igor Samardžić</cp:lastModifiedBy>
  <cp:lastPrinted>2021-12-31T12:37:37Z</cp:lastPrinted>
  <dcterms:created xsi:type="dcterms:W3CDTF">2021-05-17T05:23:22Z</dcterms:created>
  <dcterms:modified xsi:type="dcterms:W3CDTF">2021-12-31T15:48:31Z</dcterms:modified>
</cp:coreProperties>
</file>