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24226"/>
  <xr:revisionPtr revIDLastSave="0" documentId="13_ncr:1_{0670A107-47AE-462C-A50F-F91228FACE99}" xr6:coauthVersionLast="47" xr6:coauthVersionMax="47" xr10:uidLastSave="{00000000-0000-0000-0000-000000000000}"/>
  <bookViews>
    <workbookView xWindow="-108" yWindow="-108" windowWidth="23256" windowHeight="12576" tabRatio="685" xr2:uid="{00000000-000D-0000-FFFF-FFFF00000000}"/>
  </bookViews>
  <sheets>
    <sheet name="Solarna elektrana" sheetId="14" r:id="rId1"/>
  </sheets>
  <definedNames>
    <definedName name="_xlnm.Print_Area" localSheetId="0">'Solarna elektrana'!$A$6:$F$113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" i="14" l="1"/>
  <c r="F96" i="14"/>
  <c r="F89" i="14"/>
  <c r="F13" i="14"/>
  <c r="F22" i="14" l="1"/>
  <c r="F80" i="14"/>
  <c r="F79" i="14" l="1"/>
  <c r="F46" i="14"/>
  <c r="F78" i="14"/>
  <c r="F45" i="14"/>
  <c r="F16" i="14"/>
  <c r="F15" i="14"/>
  <c r="F72" i="14"/>
  <c r="F71" i="14"/>
  <c r="F70" i="14"/>
  <c r="F14" i="14"/>
  <c r="F17" i="14" s="1"/>
  <c r="F39" i="14" l="1"/>
  <c r="F40" i="14"/>
  <c r="F41" i="14"/>
  <c r="F35" i="14"/>
  <c r="F69" i="14" l="1"/>
  <c r="F68" i="14"/>
  <c r="F67" i="14"/>
  <c r="F66" i="14"/>
  <c r="F65" i="14"/>
  <c r="F64" i="14"/>
  <c r="F63" i="14"/>
  <c r="F58" i="14"/>
  <c r="F36" i="14"/>
  <c r="F57" i="14"/>
  <c r="F56" i="14"/>
  <c r="F55" i="14"/>
  <c r="F54" i="14"/>
  <c r="F62" i="14"/>
  <c r="F34" i="14"/>
  <c r="F33" i="14"/>
  <c r="F38" i="14" l="1"/>
  <c r="F88" i="14"/>
  <c r="F87" i="14"/>
  <c r="F86" i="14"/>
  <c r="F85" i="14"/>
  <c r="F81" i="14"/>
  <c r="F77" i="14"/>
  <c r="F61" i="14"/>
  <c r="F60" i="14"/>
  <c r="F59" i="14"/>
  <c r="F75" i="14"/>
  <c r="F43" i="14"/>
  <c r="F42" i="14"/>
  <c r="F47" i="14"/>
  <c r="F44" i="14"/>
  <c r="F51" i="14"/>
  <c r="F37" i="14"/>
  <c r="F31" i="14"/>
  <c r="F30" i="14"/>
  <c r="F29" i="14"/>
  <c r="F28" i="14"/>
  <c r="F24" i="14" l="1"/>
  <c r="F23" i="14"/>
  <c r="F27" i="14" l="1"/>
  <c r="F26" i="14"/>
  <c r="F25" i="14"/>
  <c r="F21" i="14"/>
  <c r="F20" i="14"/>
  <c r="F90" i="14" l="1"/>
  <c r="F91" i="14" s="1"/>
  <c r="F99" i="14" s="1"/>
  <c r="F74" i="14"/>
  <c r="F73" i="14"/>
  <c r="F76" i="14"/>
  <c r="F53" i="14"/>
  <c r="F52" i="14"/>
  <c r="F32" i="14"/>
  <c r="F48" i="14" s="1"/>
  <c r="F97" i="14" s="1"/>
  <c r="F82" i="14" l="1"/>
  <c r="F101" i="14" l="1"/>
  <c r="F103" i="14" s="1"/>
  <c r="F98" i="14"/>
</calcChain>
</file>

<file path=xl/sharedStrings.xml><?xml version="1.0" encoding="utf-8"?>
<sst xmlns="http://schemas.openxmlformats.org/spreadsheetml/2006/main" count="249" uniqueCount="169">
  <si>
    <t>1.</t>
  </si>
  <si>
    <t>2.</t>
  </si>
  <si>
    <t>3.</t>
  </si>
  <si>
    <t>4.</t>
  </si>
  <si>
    <t>UKUPNO:</t>
  </si>
  <si>
    <t>PDV - 25 %</t>
  </si>
  <si>
    <t xml:space="preserve">TROŠKOVNIK </t>
  </si>
  <si>
    <t>m</t>
  </si>
  <si>
    <t>R.br.</t>
  </si>
  <si>
    <t>STAVKE TROŠKOVIKA</t>
  </si>
  <si>
    <t>Jed. mj.</t>
  </si>
  <si>
    <t>Količina</t>
  </si>
  <si>
    <t>Jed. cijena</t>
  </si>
  <si>
    <t>Ukupno</t>
  </si>
  <si>
    <t>REKAPITULACIJA - PROIZVODNI POGON :</t>
  </si>
  <si>
    <t>Bravarski i građevinski radovi</t>
  </si>
  <si>
    <t>Bravarski i građevinski radovi - ukupno</t>
  </si>
  <si>
    <t>1.1.</t>
  </si>
  <si>
    <t>Elektro materijal i oprema</t>
  </si>
  <si>
    <t>2.1.</t>
  </si>
  <si>
    <t>2.2.</t>
  </si>
  <si>
    <t>2.3.</t>
  </si>
  <si>
    <t>par</t>
  </si>
  <si>
    <t>Nabava kabelskih vezica (UV stabilne) 4x150mm</t>
  </si>
  <si>
    <t>2.4.</t>
  </si>
  <si>
    <t>2.6.</t>
  </si>
  <si>
    <t>2.7.</t>
  </si>
  <si>
    <t>2.8.</t>
  </si>
  <si>
    <t>2.11.</t>
  </si>
  <si>
    <t>2.12.</t>
  </si>
  <si>
    <t>2.13.</t>
  </si>
  <si>
    <t>2.16.</t>
  </si>
  <si>
    <t>2.17.</t>
  </si>
  <si>
    <t>2.21.</t>
  </si>
  <si>
    <t>2.22.</t>
  </si>
  <si>
    <t>2.23.</t>
  </si>
  <si>
    <t>2.24.</t>
  </si>
  <si>
    <t>2.25.</t>
  </si>
  <si>
    <t>Sitni potrošni materijal</t>
  </si>
  <si>
    <t>Elektro materijal i oprema - ukupno</t>
  </si>
  <si>
    <t>Elektromontažni radovi</t>
  </si>
  <si>
    <t>Utovar, prijevoz i istovar opreme, materijala, alata i potrebnog pribora na gradilište</t>
  </si>
  <si>
    <t>Postavljanje fotonaponskih modula na krovnu konstrukciju, te njihovo međusobno spajanje u nizove i sa spojnim kutijama sukladno tehničkoj dokumentaciji</t>
  </si>
  <si>
    <t>3.1.</t>
  </si>
  <si>
    <t>3.2.</t>
  </si>
  <si>
    <t>Izrada kabelskog spoja istosmjerne struje između modula i pretvarača</t>
  </si>
  <si>
    <t>3.5.</t>
  </si>
  <si>
    <t>3.6.</t>
  </si>
  <si>
    <t>3.8.</t>
  </si>
  <si>
    <t>3.9.</t>
  </si>
  <si>
    <t>3.10.</t>
  </si>
  <si>
    <t>3.11.</t>
  </si>
  <si>
    <t>3.12.</t>
  </si>
  <si>
    <t>Izrada izjednačenja potencijala</t>
  </si>
  <si>
    <t>Čišćenje i uređenje gradilišta</t>
  </si>
  <si>
    <t>Elektromontažni radovi - ukupno</t>
  </si>
  <si>
    <t>Mjerenje, ispitivanje, podešavanje i puštanje u pogon</t>
  </si>
  <si>
    <t>Kontrola montaže, spajanja i napona DC krugova do pretvarača</t>
  </si>
  <si>
    <t>Postavljanje parametara pretvarača</t>
  </si>
  <si>
    <t>EUEM – Elaborat utjecaja elektrane na mrežu</t>
  </si>
  <si>
    <t>EPZ - Elaborat podešenja zaštite</t>
  </si>
  <si>
    <t>Provedba kontrola, mjerenja i ispitivanje prema planu kontrole iz projekta prije priključenja na SN razvod. Za sva ispitivanja priložiti ispitne izvještaje, zapisnik i izjave.</t>
  </si>
  <si>
    <t>Mjerenje, ispitivanje, podešavanje i puštanje u pogon - ukupno</t>
  </si>
  <si>
    <t>4.1.</t>
  </si>
  <si>
    <t>4.2.</t>
  </si>
  <si>
    <t>4.3.</t>
  </si>
  <si>
    <t>4.4.</t>
  </si>
  <si>
    <t>4.5.</t>
  </si>
  <si>
    <t>4.6.</t>
  </si>
  <si>
    <t xml:space="preserve">Nabava konektora MC4 (par F + M) </t>
  </si>
  <si>
    <t xml:space="preserve">Nabava odvodnika prenapona B/C 275/12,5 kA klasa zaštite TI+TII/B+C, maks. struja pražnjenja 50kA, nazivna odvodna struja 20kA </t>
  </si>
  <si>
    <t>Nabava tipkala za isključenja elektrane</t>
  </si>
  <si>
    <t>Nabava nadzornog releja za sigurnosno odvajanje elektrane</t>
  </si>
  <si>
    <t xml:space="preserve">Postavljanje konektora MC4 (par F + M) </t>
  </si>
  <si>
    <t>Postavljanje kabelskih vezica (UV stabilne) 4x150 mm</t>
  </si>
  <si>
    <t>Ugradnja nadzornog releja za sigurnosno odvajanje elektrane</t>
  </si>
  <si>
    <t xml:space="preserve">Ugradnja odvodnika prenapona B/C 275/12,5 kA klasa zaštite TI+TII/B+C, maks. struja pražnjenja 50kA, nazivna odvodna struja 20kA </t>
  </si>
  <si>
    <t>Ugradnja tipkala za isključenja elektrane</t>
  </si>
  <si>
    <t>2.9.</t>
  </si>
  <si>
    <t>2.10.</t>
  </si>
  <si>
    <t>3.3.</t>
  </si>
  <si>
    <t>3.7.</t>
  </si>
  <si>
    <t>3.15.</t>
  </si>
  <si>
    <t>3.16.</t>
  </si>
  <si>
    <t>3.17.</t>
  </si>
  <si>
    <t>3.20.</t>
  </si>
  <si>
    <t>3.21.</t>
  </si>
  <si>
    <t>3.22.</t>
  </si>
  <si>
    <t>3.23.</t>
  </si>
  <si>
    <t>3.24.</t>
  </si>
  <si>
    <t>3.25.</t>
  </si>
  <si>
    <t>3.26.</t>
  </si>
  <si>
    <t>3.27.</t>
  </si>
  <si>
    <t>3.28.</t>
  </si>
  <si>
    <t>Nabava dvopolnog podnožja rastalnih osigurača 1000VDC</t>
  </si>
  <si>
    <t>Nabava rastalnih osigurača gPV karakteristike, 16A 1000VDC</t>
  </si>
  <si>
    <t>Nabava 2-polnih odvodnika prenapona klase B+C 1100VDC, 12,5kA</t>
  </si>
  <si>
    <t>1.2.</t>
  </si>
  <si>
    <t>Nabava 3p rastavne sklopke, 250A, veličina 1</t>
  </si>
  <si>
    <t>Nabava 3p rastavne sklopke, 400A, veličina 2</t>
  </si>
  <si>
    <t>Polaganje i spajanje DC solarnog kabela 1x6mm2</t>
  </si>
  <si>
    <t>Nabava zidnog ormara, metalnog, dimenzija 1400x1000x300 (VxŠxD) sa uvodnicama za uvod kabela</t>
  </si>
  <si>
    <t xml:space="preserve">Nabava 4p kompaktnog prekidača snage 160A, veličina MC2 </t>
  </si>
  <si>
    <t>Nabava strujnog transformatora za detekciju diferencijalne struje</t>
  </si>
  <si>
    <t>2.5.</t>
  </si>
  <si>
    <t>2.14.</t>
  </si>
  <si>
    <t>2.15.</t>
  </si>
  <si>
    <t>2.18.</t>
  </si>
  <si>
    <t>2.19.</t>
  </si>
  <si>
    <t>2.20.</t>
  </si>
  <si>
    <t>Nabava daljinskog isklopnika za MC2/3</t>
  </si>
  <si>
    <t>Nabava FI isklopnog releja 30mA-5A</t>
  </si>
  <si>
    <t>Ugradnja dvopolnog podnožja rastalnih osigurača 1000VDC</t>
  </si>
  <si>
    <t>Ugradnja rastalnih osigurača gPV karakteristike, 16A 1000 VDC</t>
  </si>
  <si>
    <t>Doprema i montaža zidnog ormara, metalnog, dimenzija 1400x1000x300 (VxŠxD) sa uvodnicama za uvod kabela</t>
  </si>
  <si>
    <t xml:space="preserve">Ugradnja 4p kompaktnog prekidača snage 160A, veličina MC2 </t>
  </si>
  <si>
    <t>Ugradnja 3p rastavne sklopke, 250A, veličina 1</t>
  </si>
  <si>
    <t>Ugradnja 3p rastavne sklopke, 400A, veličina 2</t>
  </si>
  <si>
    <t>Ugradnja daljinskog isklopnika za MC2/3</t>
  </si>
  <si>
    <t>Ugradnja FI isklopnog releja 30mA-5A</t>
  </si>
  <si>
    <t>Ugradnja strujnog transformatora za detekciju diferencijalne struje</t>
  </si>
  <si>
    <t>1.3.</t>
  </si>
  <si>
    <t>1.4.</t>
  </si>
  <si>
    <t>3.4.</t>
  </si>
  <si>
    <t>3.13.</t>
  </si>
  <si>
    <t>3.14.</t>
  </si>
  <si>
    <t>3.18.</t>
  </si>
  <si>
    <t>3.19.</t>
  </si>
  <si>
    <t>Ugradnja 2-polnih odvodnika prenapona klase B+C 1100VDC, 12,5kA</t>
  </si>
  <si>
    <t>Rekapitulacija ukupno sa PDV-om:</t>
  </si>
  <si>
    <t>3.29.</t>
  </si>
  <si>
    <t>2.26.</t>
  </si>
  <si>
    <t>Montaža otcjepnika 400 A za šine 600-1600A</t>
  </si>
  <si>
    <t>Nabava otcjepnika 400 A za šine 600-1600A</t>
  </si>
  <si>
    <t>2.27.</t>
  </si>
  <si>
    <t>3.30.</t>
  </si>
  <si>
    <t>Montaža jednostrešne nadstrešnice 4x1m za zaštitu od atmosferskih uvjeta, izrađena od trapeznog lima, metalne konstrukcije</t>
  </si>
  <si>
    <t>FOTONAPONSKA ELEKTRANA</t>
  </si>
  <si>
    <t>Montaža i priključenje fotonaponskih pretvarača</t>
  </si>
  <si>
    <t>2.28.</t>
  </si>
  <si>
    <t>Ugradnja sustava za nadzor, izvještavanje i detekciju kvara fotonaponske elektrane</t>
  </si>
  <si>
    <t>3.31.</t>
  </si>
  <si>
    <t>Nabava sustava za nadzor, izvještavanje i detekciju kvara fotonaponske elektrane</t>
  </si>
  <si>
    <t>komplet</t>
  </si>
  <si>
    <t>Nabava DC solarnog kabela 1x6mm2 EN 50618:2014 ili jednakovrijedno</t>
  </si>
  <si>
    <t>Ispitivanje kvalitete el. energije po normi EN50160 ili jednakovrijedno</t>
  </si>
  <si>
    <t>komad</t>
  </si>
  <si>
    <t>Ev. broj nabave: OiE 02-21</t>
  </si>
  <si>
    <t>Nabava radova sustava za proizvodnju električne energije</t>
  </si>
  <si>
    <t>Grupa 1 - Radovi postavljanja novih sustava za proizvodnju električne energije</t>
  </si>
  <si>
    <t>Izrada jednostrešne nadstrešnice od trapeznog lima, 4x1m za zaštitu od atmosferskih uvjeta, metalne konstrukcije</t>
  </si>
  <si>
    <t>Nabava trofaznog DC/AC pretvarača 100 kW s minimalno 6 MPPT Trackera i minimalno 12 DC ulaza, minimalne europske efikasnosti 98,6%</t>
  </si>
  <si>
    <t>Nabava kabela NAYY 4x95 mm2</t>
  </si>
  <si>
    <t>Nabava kabela NAYY 1x150mm2</t>
  </si>
  <si>
    <t>Nabava kabela  H07V-K 1G25 mm2 (za uzemljenja)</t>
  </si>
  <si>
    <t>Nabava kabelskih kanalica PK100 s nosačima i poklopcima</t>
  </si>
  <si>
    <t>Nabava kabelskih kanalica PK200 s nosačima i poklopcima</t>
  </si>
  <si>
    <t>Nabava kabelskih kanalica PK300 s nosačima i poklopcima</t>
  </si>
  <si>
    <t>Polaganje i spajanje kabela NAYY 4x95 mm2</t>
  </si>
  <si>
    <t>Polaganje i spajanje kabela NAYY 1x150mm2</t>
  </si>
  <si>
    <t>Polaganje i spajanje kabela  H07V-K 1G25 mm2 (za uzemljenja)</t>
  </si>
  <si>
    <t>Montaža kabelskih kanalica PK100 s poklopcima</t>
  </si>
  <si>
    <t>Montaža kabelskih kanalica PK200 s poklopcima</t>
  </si>
  <si>
    <t>Montaža kabelskih kanalica PK300 s poklopcima</t>
  </si>
  <si>
    <t>Nabava sustava aluminijske potkonstrukcije za prihvat fotonaponskih modula orijentacije istok-zapad pod kutom 10°, na ravnom krovu Naručitelja (Sika pokrov). U stavku uključen sav potreban materijal i balast sa svim spojnim materijalom za ugradnju 3460 komada modula</t>
  </si>
  <si>
    <t>Nabava sustava auminijske potkonstukcije za prihvat fotonaponskih modula na krovu Naručitelja (s pokrovom od trapeznog lima - Bemo) zajedno sa svim spojnim materijalom za ugradnju  1875 komada fotonaponskih modula paralelno s krovom</t>
  </si>
  <si>
    <t>Montaža sustava aluminijske potkonstrukcije za prihvat fotonaponskih modula na  ravnom krovu Naručitelja, polaganje na ravnom krovu Naručitelja. U stavku uključen sav potreban materijal i balast za ugradnju 3460 komada fotonaponskih modula orijentacije istok-zapad pod kutom 10°</t>
  </si>
  <si>
    <t>Montaža sustava auminijske potkonstukcije za prihvat fotonaponskih modula na krovu Naručitelja (s pokrovom od trapeznog lima - Bemo) zajedno sa svim spojnim materijalom za ugradnju 1875 kom fotonaponskih modula paralelno s krovom</t>
  </si>
  <si>
    <t xml:space="preserve">Nabava fotonaponskih modula: monokristalni, opremljeni s priključcima u priključnoj kutiji, Half-cut tehnologije, 144 Mono PERC ćelija, bifacijalni, proizvođačko jamstvo minimalno 15 godina, minimalna snaga modula 440Wp, minimalna efikasnost 20%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</si>
</sst>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#,##0.00\ &quot;kn&quot;"/>
    <numFmt numFmtId="166" formatCode="_-* #,##0.00\ [$€]_-;\-* #,##0.00\ [$€]_-;_-* &quot;-&quot;??\ [$€]_-;_-@_-"/>
    <numFmt numFmtId="167" formatCode="_-* #,##0.00\ [$kn-41A]_-;\-* #,##0.00\ [$kn-41A]_-;_-* &quot;-&quot;??\ [$kn-41A]_-;_-@_-"/>
    <numFmt numFmtId="168" formatCode="#,##0.00_ ;\-#,##0.00\ "/>
    <numFmt numFmtId="169" formatCode="#,##0.00\ [$kn-41A]"/>
  </numFmts>
  <fonts count="32"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2"/>
      <name val="Arial"/>
      <family val="2"/>
      <charset val="238"/>
    </font>
    <font>
      <sz val="11"/>
      <name val="Arial"/>
      <family val="1"/>
    </font>
    <font>
      <sz val="12"/>
      <name val="CRO_Swiss_Light-Normal"/>
      <charset val="238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2"/>
      <name val="Helvetica-Narrow"/>
      <family val="2"/>
    </font>
    <font>
      <sz val="12"/>
      <name val="HRHelvetica"/>
    </font>
    <font>
      <sz val="9"/>
      <name val="Arial CE"/>
      <charset val="238"/>
    </font>
    <font>
      <sz val="10"/>
      <color rgb="FF0070C0"/>
      <name val="Verdana"/>
      <family val="2"/>
      <charset val="238"/>
    </font>
    <font>
      <sz val="10"/>
      <name val="Arial"/>
      <family val="2"/>
    </font>
    <font>
      <b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8" fillId="0" borderId="0"/>
    <xf numFmtId="0" fontId="7" fillId="0" borderId="0"/>
    <xf numFmtId="0" fontId="2" fillId="0" borderId="0"/>
    <xf numFmtId="0" fontId="11" fillId="0" borderId="0"/>
    <xf numFmtId="0" fontId="9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4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0" fontId="1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3" fillId="0" borderId="0"/>
    <xf numFmtId="0" fontId="2" fillId="0" borderId="0"/>
    <xf numFmtId="0" fontId="7" fillId="0" borderId="0"/>
    <xf numFmtId="0" fontId="22" fillId="0" borderId="0"/>
    <xf numFmtId="0" fontId="7" fillId="0" borderId="0"/>
    <xf numFmtId="0" fontId="7" fillId="0" borderId="0"/>
  </cellStyleXfs>
  <cellXfs count="111">
    <xf numFmtId="0" fontId="0" fillId="0" borderId="0" xfId="0"/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horizontal="center" vertical="top" wrapText="1"/>
    </xf>
    <xf numFmtId="4" fontId="5" fillId="0" borderId="0" xfId="0" applyNumberFormat="1" applyFont="1"/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18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justify" vertical="top"/>
    </xf>
    <xf numFmtId="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4" fontId="3" fillId="0" borderId="0" xfId="0" applyNumberFormat="1" applyFont="1"/>
    <xf numFmtId="4" fontId="1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  <xf numFmtId="4" fontId="6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7" fontId="2" fillId="0" borderId="0" xfId="0" applyNumberFormat="1" applyFont="1"/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justify" vertical="top" wrapText="1"/>
    </xf>
    <xf numFmtId="0" fontId="24" fillId="0" borderId="1" xfId="0" applyFont="1" applyBorder="1" applyAlignment="1">
      <alignment horizontal="center" vertical="top"/>
    </xf>
    <xf numFmtId="4" fontId="24" fillId="0" borderId="1" xfId="0" applyNumberFormat="1" applyFont="1" applyBorder="1" applyAlignment="1">
      <alignment horizontal="right" vertical="top"/>
    </xf>
    <xf numFmtId="4" fontId="24" fillId="0" borderId="1" xfId="0" applyNumberFormat="1" applyFont="1" applyBorder="1" applyAlignment="1">
      <alignment horizontal="right"/>
    </xf>
    <xf numFmtId="0" fontId="25" fillId="4" borderId="1" xfId="0" applyFont="1" applyFill="1" applyBorder="1" applyAlignment="1">
      <alignment horizontal="center" vertical="top"/>
    </xf>
    <xf numFmtId="0" fontId="25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justify" vertical="top"/>
    </xf>
    <xf numFmtId="0" fontId="20" fillId="0" borderId="1" xfId="0" applyFont="1" applyBorder="1" applyAlignment="1">
      <alignment horizontal="center" vertical="top"/>
    </xf>
    <xf numFmtId="4" fontId="20" fillId="0" borderId="1" xfId="0" applyNumberFormat="1" applyFont="1" applyBorder="1" applyAlignment="1">
      <alignment horizontal="right" vertical="top"/>
    </xf>
    <xf numFmtId="4" fontId="20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justify" vertical="top"/>
    </xf>
    <xf numFmtId="0" fontId="20" fillId="6" borderId="1" xfId="0" applyFont="1" applyFill="1" applyBorder="1" applyAlignment="1">
      <alignment horizontal="center" vertical="top"/>
    </xf>
    <xf numFmtId="0" fontId="26" fillId="6" borderId="1" xfId="38" applyFont="1" applyFill="1" applyBorder="1" applyAlignment="1">
      <alignment vertical="top" wrapText="1"/>
    </xf>
    <xf numFmtId="0" fontId="24" fillId="6" borderId="1" xfId="0" applyFont="1" applyFill="1" applyBorder="1" applyAlignment="1">
      <alignment horizontal="center"/>
    </xf>
    <xf numFmtId="167" fontId="24" fillId="6" borderId="1" xfId="0" applyNumberFormat="1" applyFont="1" applyFill="1" applyBorder="1" applyAlignment="1">
      <alignment horizontal="center"/>
    </xf>
    <xf numFmtId="16" fontId="26" fillId="0" borderId="1" xfId="0" applyNumberFormat="1" applyFont="1" applyBorder="1" applyAlignment="1">
      <alignment horizontal="center" vertical="top"/>
    </xf>
    <xf numFmtId="4" fontId="27" fillId="0" borderId="1" xfId="38" applyNumberFormat="1" applyFont="1" applyBorder="1" applyAlignment="1">
      <alignment vertical="top" wrapText="1"/>
    </xf>
    <xf numFmtId="0" fontId="27" fillId="0" borderId="1" xfId="0" applyFont="1" applyBorder="1" applyAlignment="1">
      <alignment horizontal="center"/>
    </xf>
    <xf numFmtId="167" fontId="27" fillId="0" borderId="1" xfId="0" applyNumberFormat="1" applyFont="1" applyBorder="1" applyAlignment="1">
      <alignment horizontal="center"/>
    </xf>
    <xf numFmtId="0" fontId="20" fillId="6" borderId="1" xfId="0" applyFont="1" applyFill="1" applyBorder="1" applyAlignment="1">
      <alignment vertical="top"/>
    </xf>
    <xf numFmtId="167" fontId="20" fillId="6" borderId="1" xfId="0" applyNumberFormat="1" applyFont="1" applyFill="1" applyBorder="1" applyAlignment="1">
      <alignment horizontal="center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center"/>
    </xf>
    <xf numFmtId="167" fontId="24" fillId="0" borderId="1" xfId="0" applyNumberFormat="1" applyFont="1" applyBorder="1" applyAlignment="1">
      <alignment horizontal="center"/>
    </xf>
    <xf numFmtId="0" fontId="20" fillId="7" borderId="1" xfId="0" applyFont="1" applyFill="1" applyBorder="1" applyAlignment="1">
      <alignment horizontal="center" vertical="top"/>
    </xf>
    <xf numFmtId="0" fontId="26" fillId="7" borderId="1" xfId="38" applyFont="1" applyFill="1" applyBorder="1" applyAlignment="1">
      <alignment vertical="top" wrapText="1"/>
    </xf>
    <xf numFmtId="0" fontId="24" fillId="7" borderId="1" xfId="0" applyFont="1" applyFill="1" applyBorder="1"/>
    <xf numFmtId="0" fontId="26" fillId="0" borderId="1" xfId="0" applyFont="1" applyBorder="1" applyAlignment="1">
      <alignment horizontal="center" vertical="top"/>
    </xf>
    <xf numFmtId="0" fontId="27" fillId="0" borderId="1" xfId="38" applyFont="1" applyBorder="1" applyAlignment="1">
      <alignment vertical="top" wrapText="1"/>
    </xf>
    <xf numFmtId="167" fontId="27" fillId="0" borderId="1" xfId="0" applyNumberFormat="1" applyFont="1" applyBorder="1" applyAlignment="1"/>
    <xf numFmtId="0" fontId="27" fillId="0" borderId="1" xfId="0" applyFont="1" applyBorder="1" applyAlignment="1">
      <alignment vertical="top"/>
    </xf>
    <xf numFmtId="169" fontId="27" fillId="0" borderId="1" xfId="0" applyNumberFormat="1" applyFont="1" applyBorder="1" applyAlignment="1"/>
    <xf numFmtId="0" fontId="27" fillId="0" borderId="1" xfId="38" applyFont="1" applyFill="1" applyBorder="1" applyAlignment="1">
      <alignment vertical="top" wrapText="1"/>
    </xf>
    <xf numFmtId="0" fontId="26" fillId="7" borderId="1" xfId="0" applyFont="1" applyFill="1" applyBorder="1" applyAlignment="1">
      <alignment horizontal="center" vertical="top"/>
    </xf>
    <xf numFmtId="0" fontId="26" fillId="7" borderId="1" xfId="0" applyFont="1" applyFill="1" applyBorder="1" applyAlignment="1">
      <alignment vertical="top"/>
    </xf>
    <xf numFmtId="0" fontId="27" fillId="7" borderId="1" xfId="0" applyFont="1" applyFill="1" applyBorder="1" applyAlignment="1">
      <alignment horizontal="center"/>
    </xf>
    <xf numFmtId="169" fontId="27" fillId="7" borderId="1" xfId="0" applyNumberFormat="1" applyFont="1" applyFill="1" applyBorder="1" applyAlignment="1">
      <alignment horizontal="center"/>
    </xf>
    <xf numFmtId="167" fontId="26" fillId="7" borderId="1" xfId="0" applyNumberFormat="1" applyFont="1" applyFill="1" applyBorder="1" applyAlignment="1">
      <alignment horizontal="center"/>
    </xf>
    <xf numFmtId="169" fontId="24" fillId="0" borderId="1" xfId="0" applyNumberFormat="1" applyFont="1" applyBorder="1" applyAlignment="1">
      <alignment horizontal="center"/>
    </xf>
    <xf numFmtId="0" fontId="20" fillId="8" borderId="1" xfId="0" applyFont="1" applyFill="1" applyBorder="1" applyAlignment="1">
      <alignment horizontal="center" vertical="top"/>
    </xf>
    <xf numFmtId="0" fontId="26" fillId="8" borderId="1" xfId="38" applyFont="1" applyFill="1" applyBorder="1" applyAlignment="1">
      <alignment vertical="top" wrapText="1"/>
    </xf>
    <xf numFmtId="0" fontId="24" fillId="8" borderId="1" xfId="0" applyFont="1" applyFill="1" applyBorder="1" applyAlignment="1">
      <alignment horizontal="center"/>
    </xf>
    <xf numFmtId="169" fontId="24" fillId="8" borderId="1" xfId="0" applyNumberFormat="1" applyFont="1" applyFill="1" applyBorder="1" applyAlignment="1">
      <alignment horizontal="center"/>
    </xf>
    <xf numFmtId="167" fontId="24" fillId="8" borderId="1" xfId="0" applyNumberFormat="1" applyFont="1" applyFill="1" applyBorder="1" applyAlignment="1">
      <alignment horizontal="center"/>
    </xf>
    <xf numFmtId="169" fontId="27" fillId="0" borderId="1" xfId="0" applyNumberFormat="1" applyFont="1" applyBorder="1" applyAlignment="1">
      <alignment horizontal="right"/>
    </xf>
    <xf numFmtId="0" fontId="20" fillId="8" borderId="1" xfId="0" applyFont="1" applyFill="1" applyBorder="1" applyAlignment="1">
      <alignment vertical="top"/>
    </xf>
    <xf numFmtId="167" fontId="20" fillId="8" borderId="1" xfId="0" applyNumberFormat="1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 vertical="top"/>
    </xf>
    <xf numFmtId="0" fontId="26" fillId="9" borderId="1" xfId="38" applyFont="1" applyFill="1" applyBorder="1" applyAlignment="1">
      <alignment vertical="top" wrapText="1"/>
    </xf>
    <xf numFmtId="0" fontId="24" fillId="9" borderId="1" xfId="0" applyFont="1" applyFill="1" applyBorder="1" applyAlignment="1">
      <alignment horizontal="center"/>
    </xf>
    <xf numFmtId="169" fontId="24" fillId="9" borderId="1" xfId="0" applyNumberFormat="1" applyFont="1" applyFill="1" applyBorder="1" applyAlignment="1">
      <alignment horizontal="center"/>
    </xf>
    <xf numFmtId="167" fontId="24" fillId="9" borderId="1" xfId="0" applyNumberFormat="1" applyFont="1" applyFill="1" applyBorder="1" applyAlignment="1">
      <alignment horizontal="center"/>
    </xf>
    <xf numFmtId="0" fontId="20" fillId="9" borderId="1" xfId="0" applyFont="1" applyFill="1" applyBorder="1" applyAlignment="1">
      <alignment vertical="top"/>
    </xf>
    <xf numFmtId="168" fontId="24" fillId="9" borderId="1" xfId="0" applyNumberFormat="1" applyFont="1" applyFill="1" applyBorder="1" applyAlignment="1">
      <alignment horizontal="center"/>
    </xf>
    <xf numFmtId="167" fontId="20" fillId="9" borderId="1" xfId="0" applyNumberFormat="1" applyFont="1" applyFill="1" applyBorder="1" applyAlignment="1">
      <alignment horizontal="center"/>
    </xf>
    <xf numFmtId="168" fontId="24" fillId="0" borderId="1" xfId="0" applyNumberFormat="1" applyFont="1" applyBorder="1" applyAlignment="1">
      <alignment horizontal="center"/>
    </xf>
    <xf numFmtId="0" fontId="24" fillId="0" borderId="1" xfId="0" applyFont="1" applyBorder="1"/>
    <xf numFmtId="167" fontId="24" fillId="0" borderId="1" xfId="0" applyNumberFormat="1" applyFont="1" applyBorder="1"/>
    <xf numFmtId="0" fontId="24" fillId="5" borderId="1" xfId="0" applyFont="1" applyFill="1" applyBorder="1" applyAlignment="1">
      <alignment vertical="top"/>
    </xf>
    <xf numFmtId="0" fontId="26" fillId="5" borderId="1" xfId="38" applyFont="1" applyFill="1" applyBorder="1" applyAlignment="1">
      <alignment vertical="top"/>
    </xf>
    <xf numFmtId="0" fontId="24" fillId="5" borderId="1" xfId="0" applyFont="1" applyFill="1" applyBorder="1"/>
    <xf numFmtId="0" fontId="26" fillId="0" borderId="1" xfId="38" applyFont="1" applyBorder="1" applyAlignment="1">
      <alignment vertical="top" wrapText="1"/>
    </xf>
    <xf numFmtId="167" fontId="20" fillId="0" borderId="1" xfId="0" applyNumberFormat="1" applyFont="1" applyBorder="1"/>
    <xf numFmtId="0" fontId="26" fillId="0" borderId="1" xfId="38" applyFont="1" applyBorder="1" applyAlignment="1">
      <alignment vertical="top"/>
    </xf>
    <xf numFmtId="0" fontId="25" fillId="0" borderId="1" xfId="0" applyFont="1" applyBorder="1" applyAlignment="1">
      <alignment horizontal="justify" vertical="top"/>
    </xf>
    <xf numFmtId="0" fontId="25" fillId="0" borderId="1" xfId="0" applyFont="1" applyBorder="1" applyAlignment="1">
      <alignment horizontal="center"/>
    </xf>
    <xf numFmtId="4" fontId="25" fillId="0" borderId="1" xfId="0" applyNumberFormat="1" applyFont="1" applyBorder="1" applyAlignment="1">
      <alignment horizontal="right"/>
    </xf>
    <xf numFmtId="0" fontId="20" fillId="4" borderId="1" xfId="0" applyFont="1" applyFill="1" applyBorder="1" applyAlignment="1">
      <alignment horizontal="center" vertical="top"/>
    </xf>
    <xf numFmtId="4" fontId="26" fillId="4" borderId="1" xfId="0" applyNumberFormat="1" applyFont="1" applyFill="1" applyBorder="1" applyAlignment="1">
      <alignment horizontal="right" wrapText="1"/>
    </xf>
    <xf numFmtId="165" fontId="20" fillId="4" borderId="1" xfId="0" applyNumberFormat="1" applyFont="1" applyFill="1" applyBorder="1" applyAlignment="1">
      <alignment horizontal="right"/>
    </xf>
    <xf numFmtId="4" fontId="24" fillId="10" borderId="1" xfId="0" applyNumberFormat="1" applyFont="1" applyFill="1" applyBorder="1" applyAlignment="1">
      <alignment horizontal="center"/>
    </xf>
    <xf numFmtId="165" fontId="24" fillId="10" borderId="1" xfId="0" applyNumberFormat="1" applyFont="1" applyFill="1" applyBorder="1" applyAlignment="1">
      <alignment horizontal="right"/>
    </xf>
    <xf numFmtId="0" fontId="26" fillId="0" borderId="1" xfId="0" applyFont="1" applyBorder="1" applyAlignment="1">
      <alignment vertical="top" wrapText="1"/>
    </xf>
    <xf numFmtId="4" fontId="26" fillId="0" borderId="1" xfId="0" applyNumberFormat="1" applyFont="1" applyBorder="1" applyAlignment="1">
      <alignment horizontal="right" wrapText="1"/>
    </xf>
    <xf numFmtId="0" fontId="2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8" fillId="0" borderId="2" xfId="0" applyFont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0" fillId="4" borderId="1" xfId="0" applyFont="1" applyFill="1" applyBorder="1" applyAlignment="1">
      <alignment horizontal="left" vertical="top" wrapText="1"/>
    </xf>
    <xf numFmtId="0" fontId="20" fillId="4" borderId="1" xfId="0" applyFont="1" applyFill="1" applyBorder="1" applyAlignment="1">
      <alignment horizontal="left" vertical="top"/>
    </xf>
    <xf numFmtId="167" fontId="24" fillId="0" borderId="1" xfId="0" applyNumberFormat="1" applyFont="1" applyBorder="1" applyAlignment="1"/>
    <xf numFmtId="0" fontId="24" fillId="0" borderId="1" xfId="0" applyFont="1" applyBorder="1" applyAlignment="1"/>
  </cellXfs>
  <cellStyles count="42">
    <cellStyle name="Comma 2" xfId="8" xr:uid="{00000000-0005-0000-0000-000000000000}"/>
    <cellStyle name="Comma 2 2" xfId="17" xr:uid="{00000000-0005-0000-0000-000001000000}"/>
    <cellStyle name="Comma 2 2 2" xfId="32" xr:uid="{00000000-0005-0000-0000-000002000000}"/>
    <cellStyle name="Comma 2 3" xfId="29" xr:uid="{00000000-0005-0000-0000-000003000000}"/>
    <cellStyle name="Comma 3" xfId="20" xr:uid="{00000000-0005-0000-0000-000004000000}"/>
    <cellStyle name="Comma 3 2" xfId="34" xr:uid="{00000000-0005-0000-0000-000005000000}"/>
    <cellStyle name="Currency 2" xfId="16" xr:uid="{00000000-0005-0000-0000-000006000000}"/>
    <cellStyle name="Currency 2 2" xfId="31" xr:uid="{00000000-0005-0000-0000-000007000000}"/>
    <cellStyle name="Excel Built-in Normal" xfId="12" xr:uid="{00000000-0005-0000-0000-000008000000}"/>
    <cellStyle name="Normal" xfId="0" builtinId="0"/>
    <cellStyle name="Normal 10" xfId="13" xr:uid="{00000000-0005-0000-0000-000009000000}"/>
    <cellStyle name="Normal 10 10" xfId="24" xr:uid="{00000000-0005-0000-0000-00000A000000}"/>
    <cellStyle name="Normal 10 2" xfId="9" xr:uid="{00000000-0005-0000-0000-00000B000000}"/>
    <cellStyle name="Normal 17" xfId="21" xr:uid="{00000000-0005-0000-0000-00000C000000}"/>
    <cellStyle name="Normal 2" xfId="1" xr:uid="{00000000-0005-0000-0000-00000D000000}"/>
    <cellStyle name="Normal 2 2" xfId="35" xr:uid="{00000000-0005-0000-0000-00000E000000}"/>
    <cellStyle name="Normal 2 2 2 2 2" xfId="25" xr:uid="{00000000-0005-0000-0000-00000F000000}"/>
    <cellStyle name="Normal 2 2 3" xfId="7" xr:uid="{00000000-0005-0000-0000-000010000000}"/>
    <cellStyle name="Normal 2 3" xfId="39" xr:uid="{B5261274-49FE-4176-9633-76C87ABC8A05}"/>
    <cellStyle name="Normal 22 2" xfId="27" xr:uid="{00000000-0005-0000-0000-000011000000}"/>
    <cellStyle name="Normal 24" xfId="26" xr:uid="{00000000-0005-0000-0000-000012000000}"/>
    <cellStyle name="Normal 3" xfId="2" xr:uid="{00000000-0005-0000-0000-000013000000}"/>
    <cellStyle name="Normal 3 2" xfId="15" xr:uid="{00000000-0005-0000-0000-000014000000}"/>
    <cellStyle name="Normal 4" xfId="14" xr:uid="{00000000-0005-0000-0000-000015000000}"/>
    <cellStyle name="Normal 4 2" xfId="40" xr:uid="{EC30BDB7-8D10-4D06-B7D9-A57D9663C5E0}"/>
    <cellStyle name="Normal 5" xfId="19" xr:uid="{00000000-0005-0000-0000-000016000000}"/>
    <cellStyle name="Normal 6" xfId="28" xr:uid="{00000000-0005-0000-0000-000017000000}"/>
    <cellStyle name="Normal 6 2" xfId="36" xr:uid="{00000000-0005-0000-0000-000018000000}"/>
    <cellStyle name="Normal 8" xfId="22" xr:uid="{00000000-0005-0000-0000-000019000000}"/>
    <cellStyle name="Normal 9" xfId="23" xr:uid="{00000000-0005-0000-0000-00001A000000}"/>
    <cellStyle name="Normal_troš 06-300" xfId="38" xr:uid="{00000000-0005-0000-0000-00001B000000}"/>
    <cellStyle name="Normalno 12" xfId="37" xr:uid="{00000000-0005-0000-0000-00001D000000}"/>
    <cellStyle name="Normalno 2" xfId="6" xr:uid="{00000000-0005-0000-0000-00001E000000}"/>
    <cellStyle name="Normalno 2 2" xfId="4" xr:uid="{00000000-0005-0000-0000-00001F000000}"/>
    <cellStyle name="Normalno 3" xfId="3" xr:uid="{00000000-0005-0000-0000-000020000000}"/>
    <cellStyle name="Obično 2" xfId="41" xr:uid="{80306D59-49A6-4701-AD06-99178600B616}"/>
    <cellStyle name="Obično 3" xfId="11" xr:uid="{00000000-0005-0000-0000-000021000000}"/>
    <cellStyle name="Style 1" xfId="5" xr:uid="{00000000-0005-0000-0000-000023000000}"/>
    <cellStyle name="Zarez 2" xfId="10" xr:uid="{00000000-0005-0000-0000-000024000000}"/>
    <cellStyle name="Zarez 2 2" xfId="18" xr:uid="{00000000-0005-0000-0000-000025000000}"/>
    <cellStyle name="Zarez 2 2 2" xfId="33" xr:uid="{00000000-0005-0000-0000-000026000000}"/>
    <cellStyle name="Zarez 2 3" xfId="30" xr:uid="{00000000-0005-0000-0000-00002700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6"/>
  <sheetViews>
    <sheetView tabSelected="1" topLeftCell="A79" zoomScaleNormal="100" zoomScaleSheetLayoutView="100" workbookViewId="0">
      <selection activeCell="J102" sqref="J102"/>
    </sheetView>
  </sheetViews>
  <sheetFormatPr defaultRowHeight="14.4"/>
  <cols>
    <col min="1" max="1" width="5.109375" style="19" bestFit="1" customWidth="1"/>
    <col min="2" max="2" width="58" bestFit="1" customWidth="1"/>
    <col min="3" max="3" width="10.5546875" style="21" customWidth="1"/>
    <col min="4" max="4" width="8.44140625" style="20" customWidth="1"/>
    <col min="5" max="5" width="17.77734375" customWidth="1"/>
    <col min="6" max="6" width="21.33203125" customWidth="1"/>
  </cols>
  <sheetData>
    <row r="2" spans="1:7">
      <c r="B2" s="101" t="s">
        <v>148</v>
      </c>
      <c r="C2" s="101"/>
      <c r="D2" s="101"/>
    </row>
    <row r="3" spans="1:7">
      <c r="B3" s="101" t="s">
        <v>147</v>
      </c>
      <c r="C3" s="101"/>
      <c r="D3" s="101"/>
    </row>
    <row r="4" spans="1:7">
      <c r="B4" s="100" t="s">
        <v>149</v>
      </c>
      <c r="C4" s="100"/>
      <c r="D4" s="100"/>
    </row>
    <row r="5" spans="1:7">
      <c r="B5" s="99"/>
      <c r="C5" s="99"/>
      <c r="D5" s="99"/>
    </row>
    <row r="6" spans="1:7" ht="17.399999999999999">
      <c r="A6" s="102" t="s">
        <v>6</v>
      </c>
      <c r="B6" s="102"/>
      <c r="C6" s="102"/>
      <c r="D6" s="102"/>
      <c r="E6" s="102"/>
      <c r="F6" s="102"/>
    </row>
    <row r="7" spans="1:7" s="1" customFormat="1" ht="12.6">
      <c r="A7" s="24"/>
      <c r="B7" s="25"/>
      <c r="C7" s="26"/>
      <c r="D7" s="27"/>
      <c r="E7" s="28"/>
      <c r="F7" s="27"/>
      <c r="G7" s="4"/>
    </row>
    <row r="8" spans="1:7">
      <c r="A8" s="29" t="s">
        <v>0</v>
      </c>
      <c r="B8" s="107" t="s">
        <v>137</v>
      </c>
      <c r="C8" s="108"/>
      <c r="D8" s="108"/>
      <c r="E8" s="108"/>
      <c r="F8" s="108"/>
    </row>
    <row r="9" spans="1:7" s="1" customFormat="1" ht="13.2">
      <c r="A9" s="30"/>
      <c r="B9" s="31"/>
      <c r="C9" s="32"/>
      <c r="D9" s="33"/>
      <c r="E9" s="34"/>
      <c r="F9" s="33"/>
      <c r="G9" s="4"/>
    </row>
    <row r="10" spans="1:7" s="1" customFormat="1" ht="12.6">
      <c r="A10" s="23" t="s">
        <v>8</v>
      </c>
      <c r="B10" s="23" t="s">
        <v>9</v>
      </c>
      <c r="C10" s="23" t="s">
        <v>10</v>
      </c>
      <c r="D10" s="23" t="s">
        <v>11</v>
      </c>
      <c r="E10" s="23" t="s">
        <v>12</v>
      </c>
      <c r="F10" s="23" t="s">
        <v>13</v>
      </c>
      <c r="G10" s="4"/>
    </row>
    <row r="11" spans="1:7" s="9" customFormat="1" ht="12.6">
      <c r="A11" s="35"/>
      <c r="B11" s="35"/>
      <c r="C11" s="35"/>
      <c r="D11" s="35"/>
      <c r="E11" s="35"/>
      <c r="F11" s="35"/>
    </row>
    <row r="12" spans="1:7" s="9" customFormat="1" ht="16.5" customHeight="1">
      <c r="A12" s="36" t="s">
        <v>0</v>
      </c>
      <c r="B12" s="37" t="s">
        <v>15</v>
      </c>
      <c r="C12" s="38"/>
      <c r="D12" s="38"/>
      <c r="E12" s="39"/>
      <c r="F12" s="39"/>
    </row>
    <row r="13" spans="1:7" s="9" customFormat="1" ht="45.6">
      <c r="A13" s="40" t="s">
        <v>17</v>
      </c>
      <c r="B13" s="41" t="s">
        <v>164</v>
      </c>
      <c r="C13" s="42" t="s">
        <v>143</v>
      </c>
      <c r="D13" s="42">
        <v>1</v>
      </c>
      <c r="E13" s="43"/>
      <c r="F13" s="43">
        <f>E13*D13</f>
        <v>0</v>
      </c>
    </row>
    <row r="14" spans="1:7" s="9" customFormat="1" ht="45.6">
      <c r="A14" s="40" t="s">
        <v>97</v>
      </c>
      <c r="B14" s="41" t="s">
        <v>165</v>
      </c>
      <c r="C14" s="42" t="s">
        <v>143</v>
      </c>
      <c r="D14" s="42">
        <v>1</v>
      </c>
      <c r="E14" s="43"/>
      <c r="F14" s="43">
        <f>E14*D14</f>
        <v>0</v>
      </c>
    </row>
    <row r="15" spans="1:7" s="9" customFormat="1" ht="45.6">
      <c r="A15" s="40" t="s">
        <v>121</v>
      </c>
      <c r="B15" s="41" t="s">
        <v>166</v>
      </c>
      <c r="C15" s="42" t="s">
        <v>143</v>
      </c>
      <c r="D15" s="42">
        <v>1</v>
      </c>
      <c r="E15" s="43"/>
      <c r="F15" s="43">
        <f>E15</f>
        <v>0</v>
      </c>
    </row>
    <row r="16" spans="1:7" s="9" customFormat="1" ht="49.2" customHeight="1">
      <c r="A16" s="40" t="s">
        <v>122</v>
      </c>
      <c r="B16" s="41" t="s">
        <v>167</v>
      </c>
      <c r="C16" s="42" t="s">
        <v>143</v>
      </c>
      <c r="D16" s="42">
        <v>1</v>
      </c>
      <c r="E16" s="43"/>
      <c r="F16" s="43">
        <f>E16</f>
        <v>0</v>
      </c>
    </row>
    <row r="17" spans="1:6">
      <c r="A17" s="36" t="s">
        <v>0</v>
      </c>
      <c r="B17" s="44" t="s">
        <v>16</v>
      </c>
      <c r="C17" s="38"/>
      <c r="D17" s="38"/>
      <c r="E17" s="39"/>
      <c r="F17" s="45">
        <f>SUM(F13:F16)</f>
        <v>0</v>
      </c>
    </row>
    <row r="18" spans="1:6">
      <c r="A18" s="32"/>
      <c r="B18" s="46"/>
      <c r="C18" s="47"/>
      <c r="D18" s="47"/>
      <c r="E18" s="48"/>
      <c r="F18" s="48"/>
    </row>
    <row r="19" spans="1:6">
      <c r="A19" s="49" t="s">
        <v>1</v>
      </c>
      <c r="B19" s="50" t="s">
        <v>18</v>
      </c>
      <c r="C19" s="51"/>
      <c r="D19" s="51"/>
      <c r="E19" s="51"/>
      <c r="F19" s="51"/>
    </row>
    <row r="20" spans="1:6" ht="53.4" customHeight="1">
      <c r="A20" s="52" t="s">
        <v>19</v>
      </c>
      <c r="B20" s="53" t="s">
        <v>168</v>
      </c>
      <c r="C20" s="42" t="s">
        <v>146</v>
      </c>
      <c r="D20" s="42">
        <v>5335</v>
      </c>
      <c r="E20" s="54"/>
      <c r="F20" s="43">
        <f t="shared" ref="F20" si="0">D20*E20</f>
        <v>0</v>
      </c>
    </row>
    <row r="21" spans="1:6" ht="22.8">
      <c r="A21" s="52" t="s">
        <v>20</v>
      </c>
      <c r="B21" s="53" t="s">
        <v>151</v>
      </c>
      <c r="C21" s="42" t="s">
        <v>146</v>
      </c>
      <c r="D21" s="42">
        <v>20</v>
      </c>
      <c r="E21" s="54"/>
      <c r="F21" s="43">
        <f>D21*E21</f>
        <v>0</v>
      </c>
    </row>
    <row r="22" spans="1:6" ht="22.8">
      <c r="A22" s="52" t="s">
        <v>21</v>
      </c>
      <c r="B22" s="53" t="s">
        <v>142</v>
      </c>
      <c r="C22" s="42" t="s">
        <v>143</v>
      </c>
      <c r="D22" s="42">
        <v>1</v>
      </c>
      <c r="E22" s="54"/>
      <c r="F22" s="43">
        <f>D22*E22</f>
        <v>0</v>
      </c>
    </row>
    <row r="23" spans="1:6" ht="15.75" customHeight="1">
      <c r="A23" s="52" t="s">
        <v>24</v>
      </c>
      <c r="B23" s="53" t="s">
        <v>69</v>
      </c>
      <c r="C23" s="42" t="s">
        <v>22</v>
      </c>
      <c r="D23" s="42">
        <v>630</v>
      </c>
      <c r="E23" s="54"/>
      <c r="F23" s="43">
        <f t="shared" ref="F23:F31" si="1">D23*E23</f>
        <v>0</v>
      </c>
    </row>
    <row r="24" spans="1:6" ht="16.5" customHeight="1">
      <c r="A24" s="52" t="s">
        <v>104</v>
      </c>
      <c r="B24" s="53" t="s">
        <v>23</v>
      </c>
      <c r="C24" s="42" t="s">
        <v>146</v>
      </c>
      <c r="D24" s="42">
        <v>5000</v>
      </c>
      <c r="E24" s="54"/>
      <c r="F24" s="43">
        <f t="shared" si="1"/>
        <v>0</v>
      </c>
    </row>
    <row r="25" spans="1:6">
      <c r="A25" s="52" t="s">
        <v>25</v>
      </c>
      <c r="B25" s="53" t="s">
        <v>94</v>
      </c>
      <c r="C25" s="42" t="s">
        <v>146</v>
      </c>
      <c r="D25" s="42">
        <v>315</v>
      </c>
      <c r="E25" s="54"/>
      <c r="F25" s="43">
        <f t="shared" si="1"/>
        <v>0</v>
      </c>
    </row>
    <row r="26" spans="1:6">
      <c r="A26" s="52" t="s">
        <v>26</v>
      </c>
      <c r="B26" s="53" t="s">
        <v>95</v>
      </c>
      <c r="C26" s="42" t="s">
        <v>146</v>
      </c>
      <c r="D26" s="42">
        <v>630</v>
      </c>
      <c r="E26" s="54"/>
      <c r="F26" s="43">
        <f t="shared" si="1"/>
        <v>0</v>
      </c>
    </row>
    <row r="27" spans="1:6">
      <c r="A27" s="52" t="s">
        <v>27</v>
      </c>
      <c r="B27" s="53" t="s">
        <v>96</v>
      </c>
      <c r="C27" s="42" t="s">
        <v>146</v>
      </c>
      <c r="D27" s="42">
        <v>200</v>
      </c>
      <c r="E27" s="54"/>
      <c r="F27" s="43">
        <f t="shared" si="1"/>
        <v>0</v>
      </c>
    </row>
    <row r="28" spans="1:6" ht="15.75" customHeight="1">
      <c r="A28" s="52" t="s">
        <v>78</v>
      </c>
      <c r="B28" s="53" t="s">
        <v>144</v>
      </c>
      <c r="C28" s="42" t="s">
        <v>7</v>
      </c>
      <c r="D28" s="42">
        <v>50000</v>
      </c>
      <c r="E28" s="54"/>
      <c r="F28" s="43">
        <f t="shared" si="1"/>
        <v>0</v>
      </c>
    </row>
    <row r="29" spans="1:6">
      <c r="A29" s="52" t="s">
        <v>79</v>
      </c>
      <c r="B29" s="53" t="s">
        <v>152</v>
      </c>
      <c r="C29" s="42" t="s">
        <v>7</v>
      </c>
      <c r="D29" s="42">
        <v>250</v>
      </c>
      <c r="E29" s="54"/>
      <c r="F29" s="43">
        <f t="shared" si="1"/>
        <v>0</v>
      </c>
    </row>
    <row r="30" spans="1:6">
      <c r="A30" s="52" t="s">
        <v>28</v>
      </c>
      <c r="B30" s="55" t="s">
        <v>153</v>
      </c>
      <c r="C30" s="42" t="s">
        <v>7</v>
      </c>
      <c r="D30" s="42">
        <v>1000</v>
      </c>
      <c r="E30" s="54"/>
      <c r="F30" s="43">
        <f t="shared" si="1"/>
        <v>0</v>
      </c>
    </row>
    <row r="31" spans="1:6">
      <c r="A31" s="52" t="s">
        <v>29</v>
      </c>
      <c r="B31" s="53" t="s">
        <v>154</v>
      </c>
      <c r="C31" s="42" t="s">
        <v>7</v>
      </c>
      <c r="D31" s="42">
        <v>600</v>
      </c>
      <c r="E31" s="54"/>
      <c r="F31" s="43">
        <f t="shared" si="1"/>
        <v>0</v>
      </c>
    </row>
    <row r="32" spans="1:6" ht="22.8">
      <c r="A32" s="52" t="s">
        <v>30</v>
      </c>
      <c r="B32" s="53" t="s">
        <v>101</v>
      </c>
      <c r="C32" s="42" t="s">
        <v>146</v>
      </c>
      <c r="D32" s="42">
        <v>10</v>
      </c>
      <c r="E32" s="56"/>
      <c r="F32" s="43">
        <f>E32*D32</f>
        <v>0</v>
      </c>
    </row>
    <row r="33" spans="1:6">
      <c r="A33" s="52" t="s">
        <v>105</v>
      </c>
      <c r="B33" s="53" t="s">
        <v>102</v>
      </c>
      <c r="C33" s="42" t="s">
        <v>146</v>
      </c>
      <c r="D33" s="42">
        <v>20</v>
      </c>
      <c r="E33" s="56"/>
      <c r="F33" s="43">
        <f t="shared" ref="F33:F47" si="2">D33*E33</f>
        <v>0</v>
      </c>
    </row>
    <row r="34" spans="1:6">
      <c r="A34" s="52" t="s">
        <v>106</v>
      </c>
      <c r="B34" s="57" t="s">
        <v>98</v>
      </c>
      <c r="C34" s="42" t="s">
        <v>146</v>
      </c>
      <c r="D34" s="42">
        <v>20</v>
      </c>
      <c r="E34" s="56"/>
      <c r="F34" s="43">
        <f t="shared" si="2"/>
        <v>0</v>
      </c>
    </row>
    <row r="35" spans="1:6">
      <c r="A35" s="52" t="s">
        <v>31</v>
      </c>
      <c r="B35" s="57" t="s">
        <v>99</v>
      </c>
      <c r="C35" s="42" t="s">
        <v>146</v>
      </c>
      <c r="D35" s="42">
        <v>10</v>
      </c>
      <c r="E35" s="56"/>
      <c r="F35" s="43">
        <f t="shared" si="2"/>
        <v>0</v>
      </c>
    </row>
    <row r="36" spans="1:6">
      <c r="A36" s="52" t="s">
        <v>32</v>
      </c>
      <c r="B36" s="53" t="s">
        <v>72</v>
      </c>
      <c r="C36" s="42" t="s">
        <v>146</v>
      </c>
      <c r="D36" s="42">
        <v>1</v>
      </c>
      <c r="E36" s="56"/>
      <c r="F36" s="43">
        <f t="shared" si="2"/>
        <v>0</v>
      </c>
    </row>
    <row r="37" spans="1:6" ht="25.8" customHeight="1">
      <c r="A37" s="52" t="s">
        <v>107</v>
      </c>
      <c r="B37" s="53" t="s">
        <v>70</v>
      </c>
      <c r="C37" s="42" t="s">
        <v>146</v>
      </c>
      <c r="D37" s="42">
        <v>10</v>
      </c>
      <c r="E37" s="56"/>
      <c r="F37" s="43">
        <f t="shared" si="2"/>
        <v>0</v>
      </c>
    </row>
    <row r="38" spans="1:6">
      <c r="A38" s="52" t="s">
        <v>108</v>
      </c>
      <c r="B38" s="53" t="s">
        <v>71</v>
      </c>
      <c r="C38" s="42" t="s">
        <v>146</v>
      </c>
      <c r="D38" s="42">
        <v>10</v>
      </c>
      <c r="E38" s="56"/>
      <c r="F38" s="43">
        <f t="shared" si="2"/>
        <v>0</v>
      </c>
    </row>
    <row r="39" spans="1:6">
      <c r="A39" s="52" t="s">
        <v>109</v>
      </c>
      <c r="B39" s="53" t="s">
        <v>110</v>
      </c>
      <c r="C39" s="42" t="s">
        <v>146</v>
      </c>
      <c r="D39" s="42">
        <v>20</v>
      </c>
      <c r="E39" s="56"/>
      <c r="F39" s="43">
        <f t="shared" si="2"/>
        <v>0</v>
      </c>
    </row>
    <row r="40" spans="1:6">
      <c r="A40" s="52" t="s">
        <v>33</v>
      </c>
      <c r="B40" s="53" t="s">
        <v>111</v>
      </c>
      <c r="C40" s="42" t="s">
        <v>146</v>
      </c>
      <c r="D40" s="42">
        <v>20</v>
      </c>
      <c r="E40" s="56"/>
      <c r="F40" s="43">
        <f t="shared" si="2"/>
        <v>0</v>
      </c>
    </row>
    <row r="41" spans="1:6">
      <c r="A41" s="52" t="s">
        <v>34</v>
      </c>
      <c r="B41" s="53" t="s">
        <v>103</v>
      </c>
      <c r="C41" s="42" t="s">
        <v>146</v>
      </c>
      <c r="D41" s="42">
        <v>20</v>
      </c>
      <c r="E41" s="56"/>
      <c r="F41" s="43">
        <f t="shared" si="2"/>
        <v>0</v>
      </c>
    </row>
    <row r="42" spans="1:6">
      <c r="A42" s="52" t="s">
        <v>35</v>
      </c>
      <c r="B42" s="53" t="s">
        <v>155</v>
      </c>
      <c r="C42" s="42" t="s">
        <v>7</v>
      </c>
      <c r="D42" s="42">
        <v>200</v>
      </c>
      <c r="E42" s="56"/>
      <c r="F42" s="43">
        <f t="shared" si="2"/>
        <v>0</v>
      </c>
    </row>
    <row r="43" spans="1:6">
      <c r="A43" s="52" t="s">
        <v>36</v>
      </c>
      <c r="B43" s="53" t="s">
        <v>156</v>
      </c>
      <c r="C43" s="42" t="s">
        <v>7</v>
      </c>
      <c r="D43" s="42">
        <v>400</v>
      </c>
      <c r="E43" s="56"/>
      <c r="F43" s="43">
        <f t="shared" si="2"/>
        <v>0</v>
      </c>
    </row>
    <row r="44" spans="1:6">
      <c r="A44" s="52" t="s">
        <v>37</v>
      </c>
      <c r="B44" s="53" t="s">
        <v>157</v>
      </c>
      <c r="C44" s="42" t="s">
        <v>7</v>
      </c>
      <c r="D44" s="42">
        <v>200</v>
      </c>
      <c r="E44" s="56"/>
      <c r="F44" s="43">
        <f t="shared" si="2"/>
        <v>0</v>
      </c>
    </row>
    <row r="45" spans="1:6">
      <c r="A45" s="52" t="s">
        <v>131</v>
      </c>
      <c r="B45" s="53" t="s">
        <v>133</v>
      </c>
      <c r="C45" s="42" t="s">
        <v>146</v>
      </c>
      <c r="D45" s="42">
        <v>10</v>
      </c>
      <c r="E45" s="56"/>
      <c r="F45" s="43">
        <f t="shared" si="2"/>
        <v>0</v>
      </c>
    </row>
    <row r="46" spans="1:6" ht="22.8">
      <c r="A46" s="52" t="s">
        <v>134</v>
      </c>
      <c r="B46" s="53" t="s">
        <v>150</v>
      </c>
      <c r="C46" s="42" t="s">
        <v>146</v>
      </c>
      <c r="D46" s="42">
        <v>10</v>
      </c>
      <c r="E46" s="56"/>
      <c r="F46" s="43">
        <f t="shared" si="2"/>
        <v>0</v>
      </c>
    </row>
    <row r="47" spans="1:6">
      <c r="A47" s="52" t="s">
        <v>139</v>
      </c>
      <c r="B47" s="53" t="s">
        <v>38</v>
      </c>
      <c r="C47" s="42" t="s">
        <v>143</v>
      </c>
      <c r="D47" s="42">
        <v>1</v>
      </c>
      <c r="E47" s="56"/>
      <c r="F47" s="43">
        <f t="shared" si="2"/>
        <v>0</v>
      </c>
    </row>
    <row r="48" spans="1:6">
      <c r="A48" s="58" t="s">
        <v>1</v>
      </c>
      <c r="B48" s="59" t="s">
        <v>39</v>
      </c>
      <c r="C48" s="60"/>
      <c r="D48" s="60"/>
      <c r="E48" s="61"/>
      <c r="F48" s="62">
        <f>SUM(F20:F47)</f>
        <v>0</v>
      </c>
    </row>
    <row r="49" spans="1:6">
      <c r="A49" s="32"/>
      <c r="B49" s="46"/>
      <c r="C49" s="47"/>
      <c r="D49" s="47"/>
      <c r="E49" s="63"/>
      <c r="F49" s="48"/>
    </row>
    <row r="50" spans="1:6">
      <c r="A50" s="64" t="s">
        <v>2</v>
      </c>
      <c r="B50" s="65" t="s">
        <v>40</v>
      </c>
      <c r="C50" s="66"/>
      <c r="D50" s="66"/>
      <c r="E50" s="67"/>
      <c r="F50" s="68"/>
    </row>
    <row r="51" spans="1:6" ht="22.8">
      <c r="A51" s="52" t="s">
        <v>43</v>
      </c>
      <c r="B51" s="53" t="s">
        <v>41</v>
      </c>
      <c r="C51" s="42" t="s">
        <v>143</v>
      </c>
      <c r="D51" s="42">
        <v>1</v>
      </c>
      <c r="E51" s="69"/>
      <c r="F51" s="43">
        <f>D51*E51</f>
        <v>0</v>
      </c>
    </row>
    <row r="52" spans="1:6" ht="34.200000000000003">
      <c r="A52" s="52" t="s">
        <v>44</v>
      </c>
      <c r="B52" s="53" t="s">
        <v>42</v>
      </c>
      <c r="C52" s="42" t="s">
        <v>146</v>
      </c>
      <c r="D52" s="42">
        <v>5335</v>
      </c>
      <c r="E52" s="69"/>
      <c r="F52" s="43">
        <f t="shared" ref="F52" si="3">E52*D52</f>
        <v>0</v>
      </c>
    </row>
    <row r="53" spans="1:6">
      <c r="A53" s="52" t="s">
        <v>80</v>
      </c>
      <c r="B53" s="53" t="s">
        <v>138</v>
      </c>
      <c r="C53" s="42" t="s">
        <v>146</v>
      </c>
      <c r="D53" s="42">
        <v>20</v>
      </c>
      <c r="E53" s="69"/>
      <c r="F53" s="43">
        <f t="shared" ref="F53:F81" si="4">E53*D53</f>
        <v>0</v>
      </c>
    </row>
    <row r="54" spans="1:6">
      <c r="A54" s="52" t="s">
        <v>123</v>
      </c>
      <c r="B54" s="53" t="s">
        <v>73</v>
      </c>
      <c r="C54" s="42" t="s">
        <v>22</v>
      </c>
      <c r="D54" s="42">
        <v>630</v>
      </c>
      <c r="E54" s="69"/>
      <c r="F54" s="43">
        <f>D54*E54</f>
        <v>0</v>
      </c>
    </row>
    <row r="55" spans="1:6">
      <c r="A55" s="52" t="s">
        <v>46</v>
      </c>
      <c r="B55" s="53" t="s">
        <v>74</v>
      </c>
      <c r="C55" s="42" t="s">
        <v>146</v>
      </c>
      <c r="D55" s="42">
        <v>5000</v>
      </c>
      <c r="E55" s="69"/>
      <c r="F55" s="43">
        <f>D55*E55</f>
        <v>0</v>
      </c>
    </row>
    <row r="56" spans="1:6">
      <c r="A56" s="52" t="s">
        <v>47</v>
      </c>
      <c r="B56" s="53" t="s">
        <v>112</v>
      </c>
      <c r="C56" s="42" t="s">
        <v>146</v>
      </c>
      <c r="D56" s="42">
        <v>315</v>
      </c>
      <c r="E56" s="69"/>
      <c r="F56" s="43">
        <f t="shared" ref="F56:F58" si="5">D56*E56</f>
        <v>0</v>
      </c>
    </row>
    <row r="57" spans="1:6">
      <c r="A57" s="52" t="s">
        <v>81</v>
      </c>
      <c r="B57" s="53" t="s">
        <v>113</v>
      </c>
      <c r="C57" s="42" t="s">
        <v>146</v>
      </c>
      <c r="D57" s="42">
        <v>630</v>
      </c>
      <c r="E57" s="69"/>
      <c r="F57" s="43">
        <f t="shared" si="5"/>
        <v>0</v>
      </c>
    </row>
    <row r="58" spans="1:6">
      <c r="A58" s="52" t="s">
        <v>48</v>
      </c>
      <c r="B58" s="53" t="s">
        <v>128</v>
      </c>
      <c r="C58" s="42" t="s">
        <v>146</v>
      </c>
      <c r="D58" s="42">
        <v>200</v>
      </c>
      <c r="E58" s="69"/>
      <c r="F58" s="43">
        <f t="shared" si="5"/>
        <v>0</v>
      </c>
    </row>
    <row r="59" spans="1:6">
      <c r="A59" s="52" t="s">
        <v>49</v>
      </c>
      <c r="B59" s="53" t="s">
        <v>100</v>
      </c>
      <c r="C59" s="42" t="s">
        <v>7</v>
      </c>
      <c r="D59" s="42">
        <v>50000</v>
      </c>
      <c r="E59" s="69"/>
      <c r="F59" s="43">
        <f>E59*D59</f>
        <v>0</v>
      </c>
    </row>
    <row r="60" spans="1:6">
      <c r="A60" s="52" t="s">
        <v>50</v>
      </c>
      <c r="B60" s="53" t="s">
        <v>158</v>
      </c>
      <c r="C60" s="42" t="s">
        <v>7</v>
      </c>
      <c r="D60" s="42">
        <v>250</v>
      </c>
      <c r="E60" s="69"/>
      <c r="F60" s="43">
        <f>E60*D60</f>
        <v>0</v>
      </c>
    </row>
    <row r="61" spans="1:6">
      <c r="A61" s="52" t="s">
        <v>51</v>
      </c>
      <c r="B61" s="53" t="s">
        <v>159</v>
      </c>
      <c r="C61" s="42" t="s">
        <v>7</v>
      </c>
      <c r="D61" s="42">
        <v>1000</v>
      </c>
      <c r="E61" s="69"/>
      <c r="F61" s="43">
        <f>E61*D61</f>
        <v>0</v>
      </c>
    </row>
    <row r="62" spans="1:6">
      <c r="A62" s="52" t="s">
        <v>52</v>
      </c>
      <c r="B62" s="53" t="s">
        <v>160</v>
      </c>
      <c r="C62" s="42" t="s">
        <v>7</v>
      </c>
      <c r="D62" s="42">
        <v>600</v>
      </c>
      <c r="E62" s="69"/>
      <c r="F62" s="43">
        <f>E62*D62</f>
        <v>0</v>
      </c>
    </row>
    <row r="63" spans="1:6" ht="22.8">
      <c r="A63" s="32" t="s">
        <v>124</v>
      </c>
      <c r="B63" s="53" t="s">
        <v>114</v>
      </c>
      <c r="C63" s="42" t="s">
        <v>146</v>
      </c>
      <c r="D63" s="42">
        <v>10</v>
      </c>
      <c r="E63" s="69"/>
      <c r="F63" s="43">
        <f>E63*D63</f>
        <v>0</v>
      </c>
    </row>
    <row r="64" spans="1:6">
      <c r="A64" s="52" t="s">
        <v>125</v>
      </c>
      <c r="B64" s="53" t="s">
        <v>115</v>
      </c>
      <c r="C64" s="42" t="s">
        <v>146</v>
      </c>
      <c r="D64" s="42">
        <v>20</v>
      </c>
      <c r="E64" s="69"/>
      <c r="F64" s="43">
        <f t="shared" ref="F64:F69" si="6">D64*E64</f>
        <v>0</v>
      </c>
    </row>
    <row r="65" spans="1:6">
      <c r="A65" s="52" t="s">
        <v>82</v>
      </c>
      <c r="B65" s="57" t="s">
        <v>116</v>
      </c>
      <c r="C65" s="42" t="s">
        <v>146</v>
      </c>
      <c r="D65" s="42">
        <v>20</v>
      </c>
      <c r="E65" s="69"/>
      <c r="F65" s="43">
        <f t="shared" si="6"/>
        <v>0</v>
      </c>
    </row>
    <row r="66" spans="1:6">
      <c r="A66" s="52" t="s">
        <v>83</v>
      </c>
      <c r="B66" s="57" t="s">
        <v>117</v>
      </c>
      <c r="C66" s="42" t="s">
        <v>146</v>
      </c>
      <c r="D66" s="42">
        <v>10</v>
      </c>
      <c r="E66" s="69"/>
      <c r="F66" s="43">
        <f t="shared" si="6"/>
        <v>0</v>
      </c>
    </row>
    <row r="67" spans="1:6">
      <c r="A67" s="52" t="s">
        <v>84</v>
      </c>
      <c r="B67" s="53" t="s">
        <v>75</v>
      </c>
      <c r="C67" s="42" t="s">
        <v>146</v>
      </c>
      <c r="D67" s="42">
        <v>1</v>
      </c>
      <c r="E67" s="69"/>
      <c r="F67" s="43">
        <f t="shared" si="6"/>
        <v>0</v>
      </c>
    </row>
    <row r="68" spans="1:6" ht="22.8">
      <c r="A68" s="52" t="s">
        <v>126</v>
      </c>
      <c r="B68" s="53" t="s">
        <v>76</v>
      </c>
      <c r="C68" s="42" t="s">
        <v>146</v>
      </c>
      <c r="D68" s="42">
        <v>10</v>
      </c>
      <c r="E68" s="69"/>
      <c r="F68" s="43">
        <f t="shared" si="6"/>
        <v>0</v>
      </c>
    </row>
    <row r="69" spans="1:6">
      <c r="A69" s="52" t="s">
        <v>127</v>
      </c>
      <c r="B69" s="53" t="s">
        <v>77</v>
      </c>
      <c r="C69" s="42" t="s">
        <v>146</v>
      </c>
      <c r="D69" s="42">
        <v>10</v>
      </c>
      <c r="E69" s="69"/>
      <c r="F69" s="43">
        <f t="shared" si="6"/>
        <v>0</v>
      </c>
    </row>
    <row r="70" spans="1:6">
      <c r="A70" s="52" t="s">
        <v>85</v>
      </c>
      <c r="B70" s="53" t="s">
        <v>118</v>
      </c>
      <c r="C70" s="42" t="s">
        <v>146</v>
      </c>
      <c r="D70" s="42">
        <v>20</v>
      </c>
      <c r="E70" s="56"/>
      <c r="F70" s="43">
        <f>D70*E70</f>
        <v>0</v>
      </c>
    </row>
    <row r="71" spans="1:6">
      <c r="A71" s="52" t="s">
        <v>86</v>
      </c>
      <c r="B71" s="53" t="s">
        <v>119</v>
      </c>
      <c r="C71" s="42" t="s">
        <v>146</v>
      </c>
      <c r="D71" s="42">
        <v>20</v>
      </c>
      <c r="E71" s="56"/>
      <c r="F71" s="43">
        <f>D71*E71</f>
        <v>0</v>
      </c>
    </row>
    <row r="72" spans="1:6" ht="18" customHeight="1">
      <c r="A72" s="52" t="s">
        <v>87</v>
      </c>
      <c r="B72" s="53" t="s">
        <v>120</v>
      </c>
      <c r="C72" s="42" t="s">
        <v>146</v>
      </c>
      <c r="D72" s="42">
        <v>20</v>
      </c>
      <c r="E72" s="56"/>
      <c r="F72" s="43">
        <f>D72*E72</f>
        <v>0</v>
      </c>
    </row>
    <row r="73" spans="1:6">
      <c r="A73" s="52" t="s">
        <v>88</v>
      </c>
      <c r="B73" s="53" t="s">
        <v>161</v>
      </c>
      <c r="C73" s="42" t="s">
        <v>7</v>
      </c>
      <c r="D73" s="42">
        <v>200</v>
      </c>
      <c r="E73" s="69"/>
      <c r="F73" s="43">
        <f t="shared" si="4"/>
        <v>0</v>
      </c>
    </row>
    <row r="74" spans="1:6" ht="15" customHeight="1">
      <c r="A74" s="52" t="s">
        <v>89</v>
      </c>
      <c r="B74" s="53" t="s">
        <v>162</v>
      </c>
      <c r="C74" s="42" t="s">
        <v>7</v>
      </c>
      <c r="D74" s="42">
        <v>400</v>
      </c>
      <c r="E74" s="69"/>
      <c r="F74" s="43">
        <f t="shared" si="4"/>
        <v>0</v>
      </c>
    </row>
    <row r="75" spans="1:6">
      <c r="A75" s="52" t="s">
        <v>90</v>
      </c>
      <c r="B75" s="53" t="s">
        <v>163</v>
      </c>
      <c r="C75" s="42" t="s">
        <v>7</v>
      </c>
      <c r="D75" s="42">
        <v>200</v>
      </c>
      <c r="E75" s="69"/>
      <c r="F75" s="43">
        <f t="shared" si="4"/>
        <v>0</v>
      </c>
    </row>
    <row r="76" spans="1:6">
      <c r="A76" s="52" t="s">
        <v>91</v>
      </c>
      <c r="B76" s="53" t="s">
        <v>45</v>
      </c>
      <c r="C76" s="42" t="s">
        <v>146</v>
      </c>
      <c r="D76" s="42">
        <v>20</v>
      </c>
      <c r="E76" s="69"/>
      <c r="F76" s="43">
        <f>E76*D76</f>
        <v>0</v>
      </c>
    </row>
    <row r="77" spans="1:6">
      <c r="A77" s="52" t="s">
        <v>92</v>
      </c>
      <c r="B77" s="53" t="s">
        <v>53</v>
      </c>
      <c r="C77" s="42" t="s">
        <v>143</v>
      </c>
      <c r="D77" s="42">
        <v>1</v>
      </c>
      <c r="E77" s="69"/>
      <c r="F77" s="43">
        <f t="shared" si="4"/>
        <v>0</v>
      </c>
    </row>
    <row r="78" spans="1:6">
      <c r="A78" s="52" t="s">
        <v>93</v>
      </c>
      <c r="B78" s="53" t="s">
        <v>132</v>
      </c>
      <c r="C78" s="42" t="s">
        <v>146</v>
      </c>
      <c r="D78" s="42">
        <v>10</v>
      </c>
      <c r="E78" s="69"/>
      <c r="F78" s="43">
        <f t="shared" si="4"/>
        <v>0</v>
      </c>
    </row>
    <row r="79" spans="1:6" ht="22.8">
      <c r="A79" s="52" t="s">
        <v>130</v>
      </c>
      <c r="B79" s="53" t="s">
        <v>136</v>
      </c>
      <c r="C79" s="42" t="s">
        <v>146</v>
      </c>
      <c r="D79" s="42">
        <v>10</v>
      </c>
      <c r="E79" s="69"/>
      <c r="F79" s="43">
        <f t="shared" si="4"/>
        <v>0</v>
      </c>
    </row>
    <row r="80" spans="1:6" ht="22.8">
      <c r="A80" s="52" t="s">
        <v>135</v>
      </c>
      <c r="B80" s="53" t="s">
        <v>140</v>
      </c>
      <c r="C80" s="42" t="s">
        <v>143</v>
      </c>
      <c r="D80" s="42">
        <v>1</v>
      </c>
      <c r="E80" s="69"/>
      <c r="F80" s="43">
        <f t="shared" si="4"/>
        <v>0</v>
      </c>
    </row>
    <row r="81" spans="1:7">
      <c r="A81" s="52" t="s">
        <v>141</v>
      </c>
      <c r="B81" s="53" t="s">
        <v>54</v>
      </c>
      <c r="C81" s="42" t="s">
        <v>143</v>
      </c>
      <c r="D81" s="42">
        <v>1</v>
      </c>
      <c r="E81" s="69"/>
      <c r="F81" s="43">
        <f t="shared" si="4"/>
        <v>0</v>
      </c>
    </row>
    <row r="82" spans="1:7">
      <c r="A82" s="64" t="s">
        <v>2</v>
      </c>
      <c r="B82" s="70" t="s">
        <v>55</v>
      </c>
      <c r="C82" s="66"/>
      <c r="D82" s="66"/>
      <c r="E82" s="67"/>
      <c r="F82" s="71">
        <f>SUM(F51:F81)</f>
        <v>0</v>
      </c>
    </row>
    <row r="83" spans="1:7">
      <c r="A83" s="32"/>
      <c r="B83" s="46"/>
      <c r="C83" s="47"/>
      <c r="D83" s="47"/>
      <c r="E83" s="63"/>
      <c r="F83" s="48"/>
    </row>
    <row r="84" spans="1:7">
      <c r="A84" s="72" t="s">
        <v>3</v>
      </c>
      <c r="B84" s="73" t="s">
        <v>56</v>
      </c>
      <c r="C84" s="74"/>
      <c r="D84" s="74"/>
      <c r="E84" s="75"/>
      <c r="F84" s="76"/>
    </row>
    <row r="85" spans="1:7">
      <c r="A85" s="52" t="s">
        <v>63</v>
      </c>
      <c r="B85" s="53" t="s">
        <v>57</v>
      </c>
      <c r="C85" s="42" t="s">
        <v>146</v>
      </c>
      <c r="D85" s="42">
        <v>1</v>
      </c>
      <c r="E85" s="69"/>
      <c r="F85" s="43">
        <f>D85*E85</f>
        <v>0</v>
      </c>
    </row>
    <row r="86" spans="1:7">
      <c r="A86" s="52" t="s">
        <v>64</v>
      </c>
      <c r="B86" s="53" t="s">
        <v>58</v>
      </c>
      <c r="C86" s="42" t="s">
        <v>146</v>
      </c>
      <c r="D86" s="42">
        <v>20</v>
      </c>
      <c r="E86" s="69"/>
      <c r="F86" s="43">
        <f>D86*E86</f>
        <v>0</v>
      </c>
    </row>
    <row r="87" spans="1:7">
      <c r="A87" s="52" t="s">
        <v>65</v>
      </c>
      <c r="B87" s="53" t="s">
        <v>145</v>
      </c>
      <c r="C87" s="42" t="s">
        <v>143</v>
      </c>
      <c r="D87" s="42">
        <v>1</v>
      </c>
      <c r="E87" s="69"/>
      <c r="F87" s="43">
        <f>D87*E87</f>
        <v>0</v>
      </c>
    </row>
    <row r="88" spans="1:7">
      <c r="A88" s="52" t="s">
        <v>66</v>
      </c>
      <c r="B88" s="53" t="s">
        <v>59</v>
      </c>
      <c r="C88" s="42" t="s">
        <v>143</v>
      </c>
      <c r="D88" s="42">
        <v>1</v>
      </c>
      <c r="E88" s="69"/>
      <c r="F88" s="43">
        <f>D88*E88</f>
        <v>0</v>
      </c>
    </row>
    <row r="89" spans="1:7" ht="15" customHeight="1">
      <c r="A89" s="52" t="s">
        <v>67</v>
      </c>
      <c r="B89" s="53" t="s">
        <v>60</v>
      </c>
      <c r="C89" s="42" t="s">
        <v>143</v>
      </c>
      <c r="D89" s="42">
        <v>1</v>
      </c>
      <c r="E89" s="69"/>
      <c r="F89" s="43">
        <f>E89*D89</f>
        <v>0</v>
      </c>
    </row>
    <row r="90" spans="1:7" ht="34.200000000000003">
      <c r="A90" s="52" t="s">
        <v>68</v>
      </c>
      <c r="B90" s="53" t="s">
        <v>61</v>
      </c>
      <c r="C90" s="42" t="s">
        <v>143</v>
      </c>
      <c r="D90" s="42">
        <v>1</v>
      </c>
      <c r="E90" s="69"/>
      <c r="F90" s="43">
        <f>E90*D90</f>
        <v>0</v>
      </c>
    </row>
    <row r="91" spans="1:7">
      <c r="A91" s="72" t="s">
        <v>3</v>
      </c>
      <c r="B91" s="77" t="s">
        <v>62</v>
      </c>
      <c r="C91" s="74"/>
      <c r="D91" s="74"/>
      <c r="E91" s="78"/>
      <c r="F91" s="79">
        <f>SUM(F85:F90)</f>
        <v>0</v>
      </c>
    </row>
    <row r="92" spans="1:7">
      <c r="A92" s="32"/>
      <c r="B92" s="46"/>
      <c r="C92" s="47"/>
      <c r="D92" s="47"/>
      <c r="E92" s="80"/>
      <c r="F92" s="48"/>
    </row>
    <row r="93" spans="1:7">
      <c r="A93" s="26"/>
      <c r="B93" s="46"/>
      <c r="C93" s="46"/>
      <c r="D93" s="81"/>
      <c r="E93" s="81"/>
      <c r="F93" s="81"/>
      <c r="G93" s="22"/>
    </row>
    <row r="94" spans="1:7">
      <c r="A94" s="104" t="s">
        <v>14</v>
      </c>
      <c r="B94" s="104"/>
      <c r="C94" s="104"/>
      <c r="D94" s="104"/>
      <c r="E94" s="104"/>
      <c r="F94" s="82"/>
    </row>
    <row r="95" spans="1:7" s="3" customFormat="1" ht="12.6">
      <c r="A95" s="83"/>
      <c r="B95" s="84"/>
      <c r="C95" s="85"/>
      <c r="D95" s="81"/>
      <c r="E95" s="81"/>
      <c r="F95" s="82"/>
      <c r="G95" s="13"/>
    </row>
    <row r="96" spans="1:7">
      <c r="A96" s="32" t="s">
        <v>0</v>
      </c>
      <c r="B96" s="86" t="s">
        <v>15</v>
      </c>
      <c r="C96" s="109"/>
      <c r="D96" s="110"/>
      <c r="E96" s="81"/>
      <c r="F96" s="87">
        <f>F17</f>
        <v>0</v>
      </c>
    </row>
    <row r="97" spans="1:8" ht="15" customHeight="1">
      <c r="A97" s="32" t="s">
        <v>1</v>
      </c>
      <c r="B97" s="88" t="s">
        <v>18</v>
      </c>
      <c r="C97" s="109"/>
      <c r="D97" s="110"/>
      <c r="E97" s="81"/>
      <c r="F97" s="87">
        <f>F48</f>
        <v>0</v>
      </c>
    </row>
    <row r="98" spans="1:8">
      <c r="A98" s="32" t="s">
        <v>2</v>
      </c>
      <c r="B98" s="86" t="s">
        <v>40</v>
      </c>
      <c r="C98" s="109"/>
      <c r="D98" s="110"/>
      <c r="E98" s="81"/>
      <c r="F98" s="87">
        <f>F82</f>
        <v>0</v>
      </c>
    </row>
    <row r="99" spans="1:8">
      <c r="A99" s="32" t="s">
        <v>3</v>
      </c>
      <c r="B99" s="86" t="s">
        <v>56</v>
      </c>
      <c r="C99" s="109"/>
      <c r="D99" s="110"/>
      <c r="E99" s="81"/>
      <c r="F99" s="87">
        <f>F91</f>
        <v>0</v>
      </c>
    </row>
    <row r="100" spans="1:8" s="14" customFormat="1" ht="12.6">
      <c r="A100" s="32"/>
      <c r="B100" s="89"/>
      <c r="C100" s="90"/>
      <c r="D100" s="91"/>
      <c r="E100" s="91"/>
      <c r="F100" s="91"/>
    </row>
    <row r="101" spans="1:8" s="16" customFormat="1" ht="18.75" customHeight="1">
      <c r="A101" s="92" t="s">
        <v>0</v>
      </c>
      <c r="B101" s="105" t="s">
        <v>137</v>
      </c>
      <c r="C101" s="105"/>
      <c r="D101" s="105"/>
      <c r="E101" s="93" t="s">
        <v>4</v>
      </c>
      <c r="F101" s="94">
        <f>SUM(F96:F99)</f>
        <v>0</v>
      </c>
      <c r="G101" s="15"/>
    </row>
    <row r="102" spans="1:8">
      <c r="A102" s="26"/>
      <c r="B102" s="81"/>
      <c r="C102" s="47"/>
      <c r="D102" s="28"/>
      <c r="E102" s="95" t="s">
        <v>5</v>
      </c>
      <c r="F102" s="96">
        <f>F101*0.25</f>
        <v>0</v>
      </c>
    </row>
    <row r="103" spans="1:8" s="11" customFormat="1" ht="18.75" customHeight="1">
      <c r="A103" s="97"/>
      <c r="B103" s="97" t="s">
        <v>129</v>
      </c>
      <c r="C103" s="97"/>
      <c r="D103" s="97"/>
      <c r="E103" s="97"/>
      <c r="F103" s="98">
        <f>F101+F102</f>
        <v>0</v>
      </c>
      <c r="G103" s="10"/>
    </row>
    <row r="110" spans="1:8" s="2" customFormat="1" ht="0.75" customHeight="1">
      <c r="A110" s="6"/>
      <c r="B110" s="9"/>
      <c r="C110" s="106"/>
      <c r="D110" s="106"/>
      <c r="E110" s="106"/>
      <c r="F110" s="106"/>
      <c r="G110" s="7"/>
      <c r="H110" s="12"/>
    </row>
    <row r="111" spans="1:8" s="2" customFormat="1" ht="12.6" hidden="1">
      <c r="A111" s="6"/>
      <c r="B111" s="9"/>
      <c r="C111" s="103"/>
      <c r="D111" s="103"/>
      <c r="E111" s="103"/>
      <c r="F111" s="103"/>
      <c r="G111" s="7"/>
      <c r="H111" s="12"/>
    </row>
    <row r="112" spans="1:8" hidden="1"/>
    <row r="113" spans="1:6" hidden="1"/>
    <row r="116" spans="1:6">
      <c r="A116" s="5"/>
      <c r="B116" s="9"/>
      <c r="C116" s="17"/>
      <c r="D116" s="8"/>
      <c r="E116" s="8"/>
      <c r="F116" s="8"/>
    </row>
    <row r="117" spans="1:6">
      <c r="A117" s="5"/>
      <c r="B117" s="9"/>
      <c r="C117" s="17"/>
      <c r="D117" s="8"/>
      <c r="E117" s="8"/>
      <c r="F117" s="8"/>
    </row>
    <row r="118" spans="1:6">
      <c r="A118" s="5"/>
      <c r="B118" s="9"/>
      <c r="C118" s="17"/>
      <c r="D118" s="8"/>
      <c r="E118" s="8"/>
      <c r="F118" s="8"/>
    </row>
    <row r="119" spans="1:6">
      <c r="A119" s="5"/>
      <c r="B119" s="9"/>
      <c r="C119" s="17"/>
      <c r="D119" s="8"/>
      <c r="E119" s="8"/>
      <c r="F119" s="8"/>
    </row>
    <row r="120" spans="1:6">
      <c r="A120" s="5"/>
      <c r="B120" s="9"/>
      <c r="C120" s="17"/>
      <c r="D120" s="8"/>
      <c r="E120" s="8"/>
      <c r="F120" s="8"/>
    </row>
    <row r="121" spans="1:6">
      <c r="A121" s="5"/>
      <c r="B121" s="9"/>
      <c r="C121" s="17"/>
      <c r="D121" s="8"/>
      <c r="E121" s="8"/>
      <c r="F121" s="8"/>
    </row>
    <row r="122" spans="1:6">
      <c r="A122" s="5"/>
      <c r="B122" s="9"/>
      <c r="C122" s="17"/>
      <c r="D122" s="8"/>
      <c r="E122" s="8"/>
      <c r="F122" s="8"/>
    </row>
    <row r="123" spans="1:6">
      <c r="A123" s="5"/>
      <c r="B123" s="9"/>
      <c r="C123" s="17"/>
      <c r="D123" s="8"/>
      <c r="E123" s="8"/>
      <c r="F123" s="8"/>
    </row>
    <row r="124" spans="1:6">
      <c r="A124" s="5"/>
      <c r="B124" s="9"/>
      <c r="C124" s="17"/>
      <c r="D124" s="8"/>
      <c r="E124" s="8"/>
      <c r="F124" s="8"/>
    </row>
    <row r="125" spans="1:6">
      <c r="A125" s="5"/>
      <c r="B125" s="9"/>
      <c r="C125" s="17"/>
      <c r="D125" s="8"/>
      <c r="E125" s="8"/>
      <c r="F125" s="8"/>
    </row>
    <row r="126" spans="1:6">
      <c r="A126" s="5"/>
      <c r="B126" s="9"/>
      <c r="C126" s="17"/>
      <c r="D126" s="8"/>
      <c r="E126" s="8"/>
      <c r="F126" s="8"/>
    </row>
    <row r="127" spans="1:6">
      <c r="A127" s="5"/>
      <c r="B127" s="9"/>
      <c r="C127" s="17"/>
      <c r="D127" s="8"/>
      <c r="E127" s="8"/>
      <c r="F127" s="8"/>
    </row>
    <row r="128" spans="1:6">
      <c r="A128" s="5"/>
      <c r="B128" s="9"/>
      <c r="C128" s="17"/>
      <c r="D128" s="8"/>
      <c r="E128" s="8"/>
      <c r="F128" s="8"/>
    </row>
    <row r="129" spans="1:6">
      <c r="A129" s="5"/>
      <c r="B129" s="9"/>
      <c r="C129" s="17"/>
      <c r="D129" s="8"/>
      <c r="E129" s="8"/>
      <c r="F129" s="8"/>
    </row>
    <row r="130" spans="1:6">
      <c r="A130" s="5"/>
      <c r="B130" s="9"/>
      <c r="C130" s="17"/>
      <c r="D130" s="8"/>
      <c r="E130" s="8"/>
      <c r="F130" s="8"/>
    </row>
    <row r="131" spans="1:6">
      <c r="A131" s="5"/>
      <c r="B131" s="9"/>
      <c r="C131" s="17"/>
      <c r="D131" s="8"/>
      <c r="E131" s="8"/>
      <c r="F131" s="8"/>
    </row>
    <row r="132" spans="1:6">
      <c r="A132" s="5"/>
      <c r="B132" s="9"/>
      <c r="C132" s="17"/>
      <c r="D132" s="8"/>
      <c r="E132" s="8"/>
      <c r="F132" s="8"/>
    </row>
    <row r="133" spans="1:6">
      <c r="A133" s="5"/>
      <c r="B133" s="9"/>
      <c r="C133" s="17"/>
      <c r="D133" s="8"/>
      <c r="E133" s="8"/>
      <c r="F133" s="8"/>
    </row>
    <row r="134" spans="1:6">
      <c r="A134" s="5"/>
      <c r="B134" s="9"/>
      <c r="C134" s="17"/>
      <c r="D134" s="8"/>
      <c r="E134" s="8"/>
      <c r="F134" s="8"/>
    </row>
    <row r="135" spans="1:6">
      <c r="A135" s="5"/>
      <c r="B135" s="9"/>
      <c r="C135" s="17"/>
      <c r="D135" s="8"/>
      <c r="E135" s="8"/>
      <c r="F135" s="8"/>
    </row>
    <row r="136" spans="1:6">
      <c r="A136" s="5"/>
      <c r="B136" s="14"/>
      <c r="C136" s="6"/>
      <c r="D136" s="18"/>
      <c r="E136" s="8"/>
      <c r="F136" s="18"/>
    </row>
  </sheetData>
  <mergeCells count="13">
    <mergeCell ref="B4:D4"/>
    <mergeCell ref="B3:D3"/>
    <mergeCell ref="B2:D2"/>
    <mergeCell ref="A6:F6"/>
    <mergeCell ref="C111:F111"/>
    <mergeCell ref="A94:E94"/>
    <mergeCell ref="B101:D101"/>
    <mergeCell ref="C110:F110"/>
    <mergeCell ref="B8:F8"/>
    <mergeCell ref="C96:D96"/>
    <mergeCell ref="C97:D97"/>
    <mergeCell ref="C98:D98"/>
    <mergeCell ref="C99:D99"/>
  </mergeCells>
  <phoneticPr fontId="21" type="noConversion"/>
  <conditionalFormatting sqref="B84:B90 B12:B13 B95:B99 B59:B62 B73:B81 B19:B29 B50:B56 B65:B67 B31:B47">
    <cfRule type="cellIs" dxfId="10" priority="15" stopIfTrue="1" operator="equal">
      <formula>0</formula>
    </cfRule>
  </conditionalFormatting>
  <conditionalFormatting sqref="B56">
    <cfRule type="cellIs" dxfId="9" priority="14" stopIfTrue="1" operator="equal">
      <formula>0</formula>
    </cfRule>
  </conditionalFormatting>
  <conditionalFormatting sqref="B57">
    <cfRule type="cellIs" dxfId="8" priority="13" stopIfTrue="1" operator="equal">
      <formula>0</formula>
    </cfRule>
  </conditionalFormatting>
  <conditionalFormatting sqref="B58">
    <cfRule type="cellIs" dxfId="7" priority="12" stopIfTrue="1" operator="equal">
      <formula>0</formula>
    </cfRule>
  </conditionalFormatting>
  <conditionalFormatting sqref="B63">
    <cfRule type="cellIs" dxfId="6" priority="11" stopIfTrue="1" operator="equal">
      <formula>0</formula>
    </cfRule>
  </conditionalFormatting>
  <conditionalFormatting sqref="B64">
    <cfRule type="cellIs" dxfId="5" priority="8" stopIfTrue="1" operator="equal">
      <formula>0</formula>
    </cfRule>
  </conditionalFormatting>
  <conditionalFormatting sqref="B68:B69">
    <cfRule type="cellIs" dxfId="4" priority="6" stopIfTrue="1" operator="equal">
      <formula>0</formula>
    </cfRule>
  </conditionalFormatting>
  <conditionalFormatting sqref="B14">
    <cfRule type="cellIs" dxfId="3" priority="5" stopIfTrue="1" operator="equal">
      <formula>0</formula>
    </cfRule>
  </conditionalFormatting>
  <conditionalFormatting sqref="B16">
    <cfRule type="cellIs" dxfId="2" priority="3" stopIfTrue="1" operator="equal">
      <formula>0</formula>
    </cfRule>
  </conditionalFormatting>
  <conditionalFormatting sqref="B70:B72">
    <cfRule type="cellIs" dxfId="1" priority="2" stopIfTrue="1" operator="equal">
      <formula>0</formula>
    </cfRule>
  </conditionalFormatting>
  <conditionalFormatting sqref="B15">
    <cfRule type="cellIs" dxfId="0" priority="1" stopIfTrue="1" operator="equal">
      <formula>0</formula>
    </cfRule>
  </conditionalFormatting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Solarna elektrana</vt:lpstr>
      <vt:lpstr>'Solarna elektrana'!Print_Area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2021-12-21T08:35:05Z</dcterms:modified>
</cp:coreProperties>
</file>