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filterPrivacy="1" defaultThemeVersion="124226"/>
  <xr:revisionPtr revIDLastSave="0" documentId="13_ncr:1_{14AEF1E8-6241-4773-A68F-BAC877399D56}" xr6:coauthVersionLast="47" xr6:coauthVersionMax="47" xr10:uidLastSave="{00000000-0000-0000-0000-000000000000}"/>
  <bookViews>
    <workbookView xWindow="-108" yWindow="-108" windowWidth="23256" windowHeight="12576" tabRatio="685" xr2:uid="{00000000-000D-0000-FFFF-FFFF00000000}"/>
  </bookViews>
  <sheets>
    <sheet name="Dizalice topline" sheetId="16" r:id="rId1"/>
  </sheets>
  <definedNames>
    <definedName name="OLE_LINK1" localSheetId="0">'Dizalice topline'!#REF!</definedName>
    <definedName name="OLE_LINK2" localSheetId="0">'Dizalice topline'!#REF!</definedName>
    <definedName name="_xlnm.Print_Area" localSheetId="0">'Dizalice topline'!$A$6:$F$285</definedName>
    <definedName name="_xlnm.Print_Titles" localSheetId="0">'Dizalice topline'!$6:$7</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75" i="16" l="1"/>
  <c r="F249" i="16"/>
  <c r="F36" i="16"/>
  <c r="F267" i="16"/>
  <c r="F103" i="16"/>
  <c r="F81" i="16"/>
  <c r="F19" i="16"/>
  <c r="F179" i="16" l="1"/>
  <c r="F182" i="16"/>
  <c r="F185" i="16"/>
  <c r="C283" i="16" l="1"/>
  <c r="F278" i="16"/>
  <c r="F273" i="16"/>
  <c r="F272" i="16"/>
  <c r="F271" i="16"/>
  <c r="F270" i="16"/>
  <c r="F269" i="16"/>
  <c r="F268" i="16"/>
  <c r="F266" i="16"/>
  <c r="F265" i="16"/>
  <c r="F264" i="16"/>
  <c r="F263" i="16"/>
  <c r="F262" i="16"/>
  <c r="F261" i="16"/>
  <c r="F260" i="16"/>
  <c r="F258" i="16"/>
  <c r="F257" i="16"/>
  <c r="F256" i="16"/>
  <c r="F255" i="16"/>
  <c r="F254" i="16"/>
  <c r="F253" i="16"/>
  <c r="F252" i="16"/>
  <c r="F251" i="16"/>
  <c r="F250" i="16"/>
  <c r="F248" i="16"/>
  <c r="F247" i="16"/>
  <c r="F246" i="16"/>
  <c r="F245" i="16"/>
  <c r="F244" i="16"/>
  <c r="F243" i="16"/>
  <c r="F241" i="16"/>
  <c r="F240" i="16"/>
  <c r="F239" i="16"/>
  <c r="F238" i="16"/>
  <c r="F237" i="16"/>
  <c r="F235" i="16"/>
  <c r="F234" i="16"/>
  <c r="F233" i="16"/>
  <c r="F232" i="16"/>
  <c r="F231" i="16"/>
  <c r="F230" i="16"/>
  <c r="F229" i="16"/>
  <c r="F228" i="16"/>
  <c r="F224" i="16"/>
  <c r="F223" i="16"/>
  <c r="F222" i="16"/>
  <c r="F221" i="16"/>
  <c r="F220" i="16"/>
  <c r="F219" i="16"/>
  <c r="F218" i="16"/>
  <c r="F217" i="16"/>
  <c r="F216" i="16"/>
  <c r="F214" i="16"/>
  <c r="F213" i="16"/>
  <c r="F212" i="16"/>
  <c r="F211" i="16"/>
  <c r="F210" i="16"/>
  <c r="F209" i="16"/>
  <c r="F208" i="16"/>
  <c r="F207" i="16"/>
  <c r="F205" i="16"/>
  <c r="F204" i="16"/>
  <c r="F203" i="16"/>
  <c r="F202" i="16"/>
  <c r="F201" i="16"/>
  <c r="F200" i="16"/>
  <c r="F199" i="16"/>
  <c r="F198" i="16"/>
  <c r="F197" i="16"/>
  <c r="F196" i="16"/>
  <c r="F195" i="16"/>
  <c r="F194" i="16"/>
  <c r="F193" i="16"/>
  <c r="F192" i="16"/>
  <c r="F191" i="16"/>
  <c r="F190" i="16"/>
  <c r="F189" i="16"/>
  <c r="F188" i="16"/>
  <c r="F187" i="16"/>
  <c r="F186" i="16"/>
  <c r="F184" i="16"/>
  <c r="F183" i="16"/>
  <c r="F181" i="16"/>
  <c r="F180" i="16"/>
  <c r="F178" i="16"/>
  <c r="F177" i="16"/>
  <c r="F175" i="16"/>
  <c r="F174" i="16"/>
  <c r="F173" i="16"/>
  <c r="F172" i="16"/>
  <c r="F171" i="16"/>
  <c r="F170" i="16"/>
  <c r="F169" i="16"/>
  <c r="F168" i="16"/>
  <c r="F167" i="16"/>
  <c r="F165" i="16"/>
  <c r="F163" i="16"/>
  <c r="F162" i="16"/>
  <c r="F161" i="16"/>
  <c r="F160" i="16"/>
  <c r="F159" i="16"/>
  <c r="F158" i="16"/>
  <c r="F157" i="16"/>
  <c r="F156" i="16"/>
  <c r="F155" i="16"/>
  <c r="F154" i="16"/>
  <c r="F153" i="16"/>
  <c r="F152" i="16"/>
  <c r="F151" i="16"/>
  <c r="F150" i="16"/>
  <c r="F149" i="16"/>
  <c r="F148" i="16"/>
  <c r="F147" i="16"/>
  <c r="F146" i="16"/>
  <c r="F145" i="16"/>
  <c r="F143" i="16"/>
  <c r="F142" i="16"/>
  <c r="F141" i="16"/>
  <c r="F140" i="16"/>
  <c r="F139" i="16"/>
  <c r="F138" i="16"/>
  <c r="F137" i="16"/>
  <c r="F136" i="16"/>
  <c r="F135" i="16"/>
  <c r="F134" i="16"/>
  <c r="F133" i="16"/>
  <c r="F132" i="16"/>
  <c r="F131" i="16"/>
  <c r="F129" i="16"/>
  <c r="F128" i="16"/>
  <c r="F127" i="16"/>
  <c r="F126" i="16"/>
  <c r="F125" i="16"/>
  <c r="F124" i="16"/>
  <c r="F122" i="16"/>
  <c r="F121" i="16"/>
  <c r="F119" i="16"/>
  <c r="F118" i="16"/>
  <c r="F117" i="16"/>
  <c r="F116" i="16"/>
  <c r="F115" i="16"/>
  <c r="F114" i="16"/>
  <c r="F113" i="16"/>
  <c r="F112" i="16"/>
  <c r="F111" i="16"/>
  <c r="F109" i="16"/>
  <c r="F108" i="16"/>
  <c r="F107" i="16"/>
  <c r="F106" i="16"/>
  <c r="F105" i="16"/>
  <c r="F102" i="16"/>
  <c r="F101" i="16"/>
  <c r="F98" i="16"/>
  <c r="F97" i="16"/>
  <c r="F96" i="16"/>
  <c r="F95" i="16"/>
  <c r="F94" i="16"/>
  <c r="F92" i="16"/>
  <c r="F91" i="16"/>
  <c r="F90" i="16"/>
  <c r="F88" i="16"/>
  <c r="F87" i="16"/>
  <c r="F86" i="16"/>
  <c r="F85" i="16"/>
  <c r="F84" i="16"/>
  <c r="F82" i="16"/>
  <c r="F42" i="16"/>
  <c r="F38" i="16"/>
  <c r="F37" i="16"/>
  <c r="F35" i="16"/>
  <c r="F34" i="16"/>
  <c r="F33" i="16"/>
  <c r="F32" i="16"/>
  <c r="F30" i="16"/>
  <c r="F29" i="16"/>
  <c r="F28" i="16"/>
  <c r="F27" i="16"/>
  <c r="F26" i="16"/>
  <c r="F25" i="16"/>
  <c r="F24" i="16"/>
  <c r="F23" i="16"/>
  <c r="F22" i="16"/>
  <c r="F21" i="16"/>
  <c r="F20" i="16"/>
  <c r="F18" i="16"/>
  <c r="F17" i="16"/>
  <c r="F16" i="16"/>
  <c r="F15" i="16"/>
  <c r="F14" i="16"/>
  <c r="F13" i="16"/>
  <c r="F280" i="16" l="1"/>
  <c r="F39" i="16"/>
  <c r="F279" i="16" s="1"/>
  <c r="F281" i="16" l="1"/>
  <c r="F282" i="16" s="1"/>
  <c r="F283" i="16" l="1"/>
</calcChain>
</file>

<file path=xl/sharedStrings.xml><?xml version="1.0" encoding="utf-8"?>
<sst xmlns="http://schemas.openxmlformats.org/spreadsheetml/2006/main" count="331" uniqueCount="218">
  <si>
    <t>1.</t>
  </si>
  <si>
    <t>2.</t>
  </si>
  <si>
    <t>m</t>
  </si>
  <si>
    <t>Količina</t>
  </si>
  <si>
    <t>1.1.</t>
  </si>
  <si>
    <t>2.2.</t>
  </si>
  <si>
    <t>2.3.</t>
  </si>
  <si>
    <t>2.4.</t>
  </si>
  <si>
    <t>2.6.</t>
  </si>
  <si>
    <t>2.7.</t>
  </si>
  <si>
    <t>2.8.</t>
  </si>
  <si>
    <t>2.11.</t>
  </si>
  <si>
    <t>2.12.</t>
  </si>
  <si>
    <t>2.13.</t>
  </si>
  <si>
    <t>2.16.</t>
  </si>
  <si>
    <t>2.17.</t>
  </si>
  <si>
    <t>2.21.</t>
  </si>
  <si>
    <t>2.22.</t>
  </si>
  <si>
    <t>2.23.</t>
  </si>
  <si>
    <t>2.24.</t>
  </si>
  <si>
    <t>2.25.</t>
  </si>
  <si>
    <t>2.9.</t>
  </si>
  <si>
    <t>2.10.</t>
  </si>
  <si>
    <t>1.2.</t>
  </si>
  <si>
    <t>2.5.</t>
  </si>
  <si>
    <t>2.14.</t>
  </si>
  <si>
    <t>2.15.</t>
  </si>
  <si>
    <t>2.18.</t>
  </si>
  <si>
    <t>2.19.</t>
  </si>
  <si>
    <t>2.20.</t>
  </si>
  <si>
    <t>1.3.</t>
  </si>
  <si>
    <t>1.4.</t>
  </si>
  <si>
    <t>2.26.</t>
  </si>
  <si>
    <t>2.27.</t>
  </si>
  <si>
    <t>2.28.</t>
  </si>
  <si>
    <t>INSTALACIJA GRIJANJA, HLAĐENJA I VENTILACIJE</t>
  </si>
  <si>
    <t>Redni broj stavke</t>
  </si>
  <si>
    <t>Napomene:</t>
  </si>
  <si>
    <t>Prilikom ugradnje niže navedene opreme i materijala nužno je u cijelosti se pridržavati svih</t>
  </si>
  <si>
    <t>napomena i upozorenja navedenih u tekstualnom i grafičkom dijelu projekta.</t>
  </si>
  <si>
    <t>VENTILATORI ZA DESTRATIFIKACIJU ZRAKA</t>
  </si>
  <si>
    <t>Ventilator za destratifikaciju zraka, za sprečavanje zadržavanja toplog zraka u gornjoj zoni hale, Sastoje se od aksijalnog 3 brzinskog ventilatora i kučišta od EPP-a. Stavka uključuje sav montažni i instalacijski materijal potreban za dovođenje u puno pogosko stanje.</t>
  </si>
  <si>
    <t>Tehničke karakteristike:</t>
  </si>
  <si>
    <t>Regulator za upravljanje ventilatorima za destratifikaciju zraka, sa touch screenom, za ugradnju na zid. Komplet sa svim montažnim i instalacijskim materijlom.</t>
  </si>
  <si>
    <t>- Napajanje 24 V</t>
  </si>
  <si>
    <t>- Područje podešavanja temperature: +5 ÷ +35°C</t>
  </si>
  <si>
    <t>- Mogućnost upravljanja s max. 31 jedinicom</t>
  </si>
  <si>
    <t>Kontrolni modul za ventilator za destratifikaciju</t>
  </si>
  <si>
    <t>Temperaturni senzor za montažu na zid</t>
  </si>
  <si>
    <t>1.5.</t>
  </si>
  <si>
    <t>Spajanje uređaja na šinski razvod, stavka uključuje potrebne otcjepne kutije, zaštitne sklopke, kabliranje i sav potreban instalacijski i montažni materijal te rad potreban za dovođenje u puno pogonsko stanje.</t>
  </si>
  <si>
    <t>1.6.</t>
  </si>
  <si>
    <t>U cijeni montaže treba predvidjeti i sve potrebne skele, fiksne i pomične za rad na visini, sukladno postojećim propisima.</t>
  </si>
  <si>
    <t>komplet</t>
  </si>
  <si>
    <t>1.7</t>
  </si>
  <si>
    <t>Troškovi prijevoza i uskladištenja specificirane opreme i materijala od mjesta nabavke do gradilišta, troškovi dovoza i odvoza alata potrebnog za montažu instalacije, svi prijenosi po gradilištu te odvoz preostalog materijala, uključivo čišćenje gradilišta.</t>
  </si>
  <si>
    <t>UKUPNO VENTILATORI ZA DESTRATIFIKACIJU ZRAKA:</t>
  </si>
  <si>
    <t>GRIJANJE I HLAĐENJE PROIZVODNE HALE</t>
  </si>
  <si>
    <t>2.1</t>
  </si>
  <si>
    <t>Dizalica topline u tihoj izvedbi predviđena za rad s ekološki prihvatljivom radnom tvari R-32.</t>
  </si>
  <si>
    <t>Uređaj je opremljen s jednim rashladnim krugom i dva  hermetska scroll kompresora, čime je omogućena višestupanjska regulacija učina s minimalnim rasterećenjem od 50%.</t>
  </si>
  <si>
    <t>Izmjenjivač na strani vode je u pločastoj izvedbi (PHE) s pločama od nehrđajućeg čelika, standardno u kućištu obloženog termičkom izolacijom debljine 20 mm. Izmjenjivač je opremljen s zaštitnim elektro grijačem radi zaštite od protusmrzavanja.</t>
  </si>
  <si>
    <t>Izmjenjivač na strani zraka je u potpunosti izrađen od aluminija te je standardno tvornički dodatno zaštićen zaštitnim premazom radi zaštite izmjenjivača od agresivne atmosfere.</t>
  </si>
  <si>
    <t>Kućište izrađeno od pocinčanog čelika standardnoje tvornički obojeno u zaštitni premaz za visoku otpornost na koroziju.</t>
  </si>
  <si>
    <t xml:space="preserve">Upravljačka jedinica s upravljačem je zajedno s djelovima elektromotornog pogona uređaja smještena u elektrokomandnom ormaru ugrađenom na samom uređaju. Omogućuje kontrolu povratne temperature vode, prikaz trenutnih parametara kao što su protok i temperatura, snimanje broja sati rada kompresora i pumpe, password zaštitu. </t>
  </si>
  <si>
    <t>Elektrokomandni ormar je predviđen za vanjsku ugradnju i u zaštiti je IP54 za rad u vanjskim uvjetima od -20°C do +65°C te je opremljen vratima s ugrađenom glavnom sklopkom. Pristup upravljačkoj jedinici uređaja putem višejezičnog LCD panela.</t>
  </si>
  <si>
    <t>Maksimalno radno područje uređaja u režimu hlađenja:</t>
  </si>
  <si>
    <t>vanjska temperatura zraka:   -10°C do + 52°C</t>
  </si>
  <si>
    <t>izlazna temperatura vode:   -13°C do + 20°C</t>
  </si>
  <si>
    <t>Maksimalno radno područje uređaja u režimu grijanja:</t>
  </si>
  <si>
    <t>vanjska temperatura zraka:   -15°C do +35°C</t>
  </si>
  <si>
    <t>izlazna temperatura vode:  +20°C do 60°C</t>
  </si>
  <si>
    <t>Broj ventilatora: 8</t>
  </si>
  <si>
    <t>Radna tvar: R-32</t>
  </si>
  <si>
    <t>Uključene opcije:</t>
  </si>
  <si>
    <t xml:space="preserve"> - dvostruki set-point</t>
  </si>
  <si>
    <t xml:space="preserve"> -  komplet za spoj na cijevni razvod</t>
  </si>
  <si>
    <t xml:space="preserve"> - električni grijač na isparivaču</t>
  </si>
  <si>
    <t xml:space="preserve"> - elektronski ekspanzijski ventil</t>
  </si>
  <si>
    <t xml:space="preserve"> - osjetnik vanjske temperature</t>
  </si>
  <si>
    <t xml:space="preserve"> - brojač sati rada</t>
  </si>
  <si>
    <t xml:space="preserve"> - kontakt glavnog alarma</t>
  </si>
  <si>
    <t xml:space="preserve"> - gumene antivibracijske podloške </t>
  </si>
  <si>
    <t xml:space="preserve"> - glavna sklopka</t>
  </si>
  <si>
    <t xml:space="preserve"> - hvatač nečistoća</t>
  </si>
  <si>
    <t xml:space="preserve"> - master/Slave funkcija</t>
  </si>
  <si>
    <t xml:space="preserve"> - integrirani hidromodul s centrifugalnom pumpom standardne
   visine dobave</t>
  </si>
  <si>
    <t xml:space="preserve"> - opcija za daljinski nadzor i kontrolu uređaja</t>
  </si>
  <si>
    <t xml:space="preserve"> - modbus komunikacijski modul</t>
  </si>
  <si>
    <t xml:space="preserve">Zidni zračni grijač/hladnjak za dvocijevni sustav, za zagrijavanje ili hlađenje prostorija, koji se ugrađuju u vodoravnom položaju, Stavka uključuje konzolu za montažu, te sav instalcijski materijal potreban za dovođenje u puno pogonsko stanje. </t>
  </si>
  <si>
    <t>Opseg isporuke:</t>
  </si>
  <si>
    <t>- vanjski plašt od obojanog hladnocinčanog čeličnog lima.</t>
  </si>
  <si>
    <t>- 4-redni izmjenjivač topline sa bakrenim cijevima i 
  aluminijskim krilcima</t>
  </si>
  <si>
    <t>- kondenzna tava smještena unutar uređaja</t>
  </si>
  <si>
    <t>- višebrzinski aksijalni ventilator s motorom bez četkica, 
  s ugrađenom termičkom zaštitom</t>
  </si>
  <si>
    <t>- ručni odzračni ventili</t>
  </si>
  <si>
    <t>- podesivi vodoravni usmjerivači zraka</t>
  </si>
  <si>
    <t>- stupanj elektro zaštite IP44</t>
  </si>
  <si>
    <t>- zidni nosač</t>
  </si>
  <si>
    <t>- dvostrana istrujna rešetka</t>
  </si>
  <si>
    <t>-zidni nosač</t>
  </si>
  <si>
    <t>- troputni regulacijski ventil s elektromotornim pogonom 3/4"</t>
  </si>
  <si>
    <t>- kontroler</t>
  </si>
  <si>
    <t>Rebraste fleksibilne (valovite) cijevi od nehrđajućeg čelika (INOX), PN 6, s navojnim priključkom, duljine cijevi max. 300 mm, za spajanje grijača i hladnjaka na cijevnu mrežu hladne ili tople vode.</t>
  </si>
  <si>
    <t>Slijedećih dimenzija i količina:</t>
  </si>
  <si>
    <t>DN 25</t>
  </si>
  <si>
    <t>Tamponska posuda (puffer) mješavine vode i etilen glikola 30% 4/9°C</t>
  </si>
  <si>
    <t>- maksimalni radni pretlak 6 bar</t>
  </si>
  <si>
    <t>- dimenzije priključaka 2xDN100 PN 6, dva priključka 3/4" za temperaturne senzore i priključak 1/2" za pražnjenje</t>
  </si>
  <si>
    <t>Hidraulička skretnica mora biti tvornički tlačno ispitana, zaštićena temeljnom bojom i isporučena sa važećim atestima.</t>
  </si>
  <si>
    <t>Stavka uključuje izolaciju hidrauličke skretnice parozapornom izolacijom debljine 19 mm te mineralnom vunom debljine 70 mm u oblozi od Al lima.</t>
  </si>
  <si>
    <t>Zatvorena membranska ekspanzijska posuda za mješavinu vode i 30% etilen glikola, tvornički punjena dušikom i baždarena, komplet sa sigurnosnim ventilom  DN 25, tlakom otvaranja 2,5 bar, manometrom sa slavinom, te spojnim i brtvenim materijalom.</t>
  </si>
  <si>
    <t>Zaporno-regulacijski navojni ventili za hidrauličko balansiranje s proporcionalnom karakteristikom prigušenja, s mjernim priključcima na instrument za podešavanje protoka, opremljeni ručnim kolom s numeričkom digitalnom skalom za pretpodešavanje i mogućnosti blokiranja podešenog položaja. Komplet s navojnim spojnicama te brtvenim i spojnim materijalom. Stavka obvezno uključuje jednokratno podešavanje protoka pomoću originalnog mjernog instrumenta te izradu zapisnika o postignutim protocima. PN 10</t>
  </si>
  <si>
    <t>Sljedećih dimenzija i količina:</t>
  </si>
  <si>
    <t>Za mješavinu vode i 30% etilen glikola</t>
  </si>
  <si>
    <t>DN 50</t>
  </si>
  <si>
    <t>Zaporno-regulacijski prirubnički ventili za hidrauličko balansiranje s proporcionalnom karakteristikom prigušenja, s mjernim priključcima na instrument za podešavanje protoka, opremljeni ručnim kolom s numeričkom digitalnom skalom za pretpodešavanje i mogućnosti blokiranja podešenog položaja. Komplet s protuprirubnicama te brtvenim i spojnim materijalom. Stavka obvezno uključuje jednokratno podešavanje protoka pomoću originalnog mjernog instrumenta te izradu zapisnika o postignutim protocima. PN 10</t>
  </si>
  <si>
    <t>DN 65</t>
  </si>
  <si>
    <t>DN 100</t>
  </si>
  <si>
    <t>Navojna kuglasta slavina nazivnog tlaka PN 6, komplet s vijčanim spojnicama te spojnim i brtvenim materijalom.</t>
  </si>
  <si>
    <t>Prirubnička kuglasta slavina ili leptirasta zaklopka nazivnog tlaka PN 10, komplet s vijčanim spojnicama ili protuprirubnicama te spojnim i brtvenim materijalom.</t>
  </si>
  <si>
    <t>Prirubnički hvatač nečistoća, nazivnog tlaka PN 6, komplet s vijčanim spojnicama ili protuprirubnicama te spojnim i brtvenim materijalom.</t>
  </si>
  <si>
    <t>Ventil s poklopcem i osiguračem od neovlaštenog rukovanja, montiran kao zaporni organ prema membranskoj ekspanzijskoj posudi, nazivnog tlaka PN 6, komplet s vijčanim spojnicama te spojnim i brtvenim materijalom.</t>
  </si>
  <si>
    <t>Kuglasta slavina za pražnjenje, nazivnog tlaka PN 6, za ugradnju na najnižim točkama instalacije, prema mjesnim prilikama, komplet sa slijepim čepom na lančiću te nastavkom za gumeno crijevo, kolčakom te spojnim i brtvenim materijalom.</t>
  </si>
  <si>
    <t>DN 25 (1")</t>
  </si>
  <si>
    <t>Automatski odzračni lončić dimenzije 1/2".</t>
  </si>
  <si>
    <t xml:space="preserve">0 - 120 °C </t>
  </si>
  <si>
    <t xml:space="preserve"> 0  –  6  bar  </t>
  </si>
  <si>
    <t>Leptir navojne kuglaste slavine dimenzije 1/2", za montažu na by-pass vodovima prema manometru, komplet s vijčanim spojnicama te spojnim i brtvenim materijalom.</t>
  </si>
  <si>
    <t>Bešavne čelične cijevi (DIN 2448 ili jednako vrijedno) s krajevima pripremljenim za zavarivanje, sljedećih dimenzija i količina:</t>
  </si>
  <si>
    <t>kg</t>
  </si>
  <si>
    <t>Razni tipski, pocinčani materijal za ovješenje i učvrščenje (držači cjevovoda, obujmice, zavješenja, pričvrsnice, podupore te ostala pomoćna učvršćenja za montažu, uz potrebne matice i vijke) sa umecima za zvučnu izolaciju, sve u potrebnoj količini i kvaliteti.</t>
  </si>
  <si>
    <t>Stavka uključuje pomoćni spojni i brtveni materijal kao što su brtve, klingerit, kudjelja, firnis, vijci i matice, žica za autogeno zavarivanje, kisik, disuplin, te materijal koji nije specificiran, također sve u potrebnoj količini i kvaliteti.</t>
  </si>
  <si>
    <t>Čišćenje čeličnih cijevi od korozije čeličnim četkama, premaz aktivnim naličem, očišćeno, osušeno otpadnim pamukom i dva puta minizirano minijem otpornim na temperaturu do 150 °C.</t>
  </si>
  <si>
    <r>
      <t>m</t>
    </r>
    <r>
      <rPr>
        <vertAlign val="superscript"/>
        <sz val="11"/>
        <rFont val="Arial"/>
        <family val="2"/>
        <charset val="238"/>
      </rPr>
      <t>2</t>
    </r>
  </si>
  <si>
    <t>Bojenje neizoliranih čeličnih cijevi dva puta osnovnom bojom i lakirano lakom otpornim na temperature do 150 °C za tople cijevi, u boji koju odredi glavni projektant</t>
  </si>
  <si>
    <t xml:space="preserve">Cijevi od plastičnih materijala s potrebnim spojnim materijalom, pričvrsnicama i fazonskim komadima za gravitacijski odvod kondenzata od unutarnjih jedinica split sustava i ventilokonvektora. </t>
  </si>
  <si>
    <t>Dobava i ugradnja. Toplinska izolacija cijevnog razvoda instalacije razvoda hladne vode i kondenzata, paronepropusnom cijevnom izolacijom.</t>
  </si>
  <si>
    <t>Sve dostupne cjevovode označiti sa obojenim prstenovima za označavanje ili strelicama s oznakom smjera strujanja medija.</t>
  </si>
  <si>
    <t>Stavka uključuje i materijal za montažu na cijevi</t>
  </si>
  <si>
    <t>Debljina izolacije 13 mm.</t>
  </si>
  <si>
    <t>Za cijevi:</t>
  </si>
  <si>
    <t>DN 40</t>
  </si>
  <si>
    <t>2.29.</t>
  </si>
  <si>
    <t xml:space="preserve">Svi cjevovodi hladne vode u vanjskom prostoru dodatno se oblažu s 30 mm mineralne vune s zaštitnom oblogom od Aluminijskog lima. Sve spojeve na Al oblozi  u vanjskom prostoru  vodonepropusno zabrtviti  kitom. </t>
  </si>
  <si>
    <t>2.30.</t>
  </si>
  <si>
    <t>Usluga punjenja instalacije dizalice topline mješavinom 30% etile glikola i vode, mobilnim uređajem na objektu.</t>
  </si>
  <si>
    <t xml:space="preserve"> Pripremljena voda mora imati slijedeće parametre :
- sadržaj kisika (O2) ≤ 0,1 mg/l
- električna provodljivost ≤ 100 μS/cm
- vrijednost Ph  8,2-8,5 
- tvrdoća  vode 0,11° dH
- zaštita od smrzavanja do -20°C</t>
  </si>
  <si>
    <t>Stavka obuhvaća izdavanje atesta o točki ledišta na -20°C.</t>
  </si>
  <si>
    <t>2.31.</t>
  </si>
  <si>
    <t>2.32.</t>
  </si>
  <si>
    <t>Prodore instalacija grijanja i ventilacije, kroz granice požarnih sektora brtviti atestiranim negorivim materijalom iste klase vatrootpornosti kao i vatrootpornost konstruktivnih elemenata kroz koje te instalacije prolaze</t>
  </si>
  <si>
    <t>Stavka obuhvaća sav materijal u potrebnoj količini i kvaliteti uz izdavanje popratnih atesta.</t>
  </si>
  <si>
    <t>Za cijevne razvode</t>
  </si>
  <si>
    <t>DN 100                                                                                    kom. 2</t>
  </si>
  <si>
    <t>2.33.</t>
  </si>
  <si>
    <t>Izrada otvora u postojećem zidnom panelu te izrada opšava na mjestu prodora cjevovoda.</t>
  </si>
  <si>
    <t>2.34.</t>
  </si>
  <si>
    <t>2.35.</t>
  </si>
  <si>
    <t>Kompletiranje valjane atestne dokumentacije, ispitnih listova, dokaza o kvaliteti i jamstvenih listova na isporučenu opremu, uređaje i instalaciju za sve sustave grijanja u objektu. Stavkom obuhvatiti i provođenje neophodnih ispitivanja i mjerenja od strane ovlaštenih ustanova s popratnim zapisnicima (tehnički pregled).</t>
  </si>
  <si>
    <t>2.36.</t>
  </si>
  <si>
    <t>Projekt izvedenog stanja strojarskog projekta, uvezan u tri zasebna primjerka u papirnatom obliku i na CD-u. Projekt izvedenog stanja se izrađuje na temelju unesenih svih izmjena od strane izvođaća u jedan primjerak dokumentacije.</t>
  </si>
  <si>
    <t>Izrada funkcionalnih shema spajanja opreme (uokvireno i obješeno na zid u tehničkim centralama).</t>
  </si>
  <si>
    <t>Izrada pismenih uputa za rukovanje i održavanje za sve sustave grijanja, hlađenja i ventilacije te školovanje osoblja korisnika zaduženog za predmetne instalacije.</t>
  </si>
  <si>
    <t>2.37.</t>
  </si>
  <si>
    <t>UKUPNO GRIJANJE I HLAĐENJE PROIZVODNE HALE:</t>
  </si>
  <si>
    <t>REKAPITULACIJA TROŠKOVNIKA STROJARSKOG PROJEKTA</t>
  </si>
  <si>
    <t>UKUPNO INSTALACIJA GRIJANJA, HLAĐENJA I VENTILACIJE</t>
  </si>
  <si>
    <t>PDV 25%</t>
  </si>
  <si>
    <t>UKUPNO SA PDV-om</t>
  </si>
  <si>
    <t>komad</t>
  </si>
  <si>
    <t>Opis stavke</t>
  </si>
  <si>
    <t>Jedinica mjere</t>
  </si>
  <si>
    <t>Jedinična cijena</t>
  </si>
  <si>
    <t>Cijena stavke</t>
  </si>
  <si>
    <t>Koeficijent otpora difuzije vodene  pare m≥10000, toplinska vodljivost l≤0.036 W/mK</t>
  </si>
  <si>
    <t xml:space="preserve"> - Nad/podnaponska zaštita - Nadnaponska i podnaponska zaštita, limitiranje snage (Overvoltage/undervoltage monitoring, Ext. Setpoint setting, power limitation,)</t>
  </si>
  <si>
    <t>Srednje teške navojne cijevi (DIN 2440 ili jednako vrijedno) s krajevima s cijevnim navojem, sljedećih dimenzija i količina:</t>
  </si>
  <si>
    <t>Predmetna izolacija je izrađena iz fleksibilnog spužvastog materijala na bazi sintetičkog kaučuka, kao teško zapaljivo gradivo, klase gorivosti B1, prema normi HRN DIN 4102, dio 1, ili jednakovrijedno, odnosno klase 1, prema normi HRN.U.J1.060. ili jednakovrijedno.</t>
  </si>
  <si>
    <t>Svi parozaporno izolirani cjevovodi dodatno se oblažu s 20 mm mineralne vune u oblozi od armirane aluminijske folije. Euroklasa gorivosti: A1 sukladno EN 13501-1.</t>
  </si>
  <si>
    <t>Nabava radova sustava za proizvodnju električne energije</t>
  </si>
  <si>
    <t>Ev. broj nabave: OiE 02-21</t>
  </si>
  <si>
    <t>TROŠKOVNIK</t>
  </si>
  <si>
    <t xml:space="preserve">Grupa 3 - Dizalica topline </t>
  </si>
  <si>
    <r>
      <t>- L=5.400 m</t>
    </r>
    <r>
      <rPr>
        <vertAlign val="superscript"/>
        <sz val="11"/>
        <rFont val="Arial"/>
        <family val="2"/>
        <charset val="238"/>
      </rPr>
      <t>3</t>
    </r>
    <r>
      <rPr>
        <sz val="11"/>
        <rFont val="Arial"/>
        <family val="2"/>
        <charset val="238"/>
      </rPr>
      <t>/h ili više</t>
    </r>
  </si>
  <si>
    <t>- zvučna tlak na 5m: 55 dB(A)  ili niže</t>
  </si>
  <si>
    <t>Uređaj je EUROVENT ili jednakovrijedno certificiran i proizveden u skladu sa sljedećim europskim direktivama: 2014/68/EU (PED) ili jednakovrijedno, 2006/42/EC ili jednakovrijedno, 2014/35/EU ili jednako vrijedno, 2014/30/EU ili jednakovrijedno, EN 60204-1/EN 60335-2-40, ili jednakovrijedno, UNI - EN ISO 9001:2004. ili jednakovrijedno</t>
  </si>
  <si>
    <t>Tehničke karakteristike uređaja:</t>
  </si>
  <si>
    <t>Broj rashladnih krugova: 1 ili više</t>
  </si>
  <si>
    <t>Broj kompresora: 2 ili više</t>
  </si>
  <si>
    <t>Količina radne tvari: 25 kg ili više</t>
  </si>
  <si>
    <t xml:space="preserve"> - 20 mm izolacija na isparivaču ili više</t>
  </si>
  <si>
    <t xml:space="preserve"> - protočna sklopka </t>
  </si>
  <si>
    <t>Izrada armirano betonskog temelja za prihvat dizalice topline. Konačna dimenzija temelja sukladno dimenzijama isporučene opreme.</t>
  </si>
  <si>
    <t>Stavkom su obuhvaćeni svi radovi i sav eventualno potreban dopunski materijal za dovođenje uređaja do potpune pogonske sposobnosti (podešavanje uređaja, umjerivanje, balansiranje, probni pogon i dr.). U troškove je uključena atestna dokumentacija te upute za rad i  rukovanje na hrvatskom jeziku</t>
  </si>
  <si>
    <t>- V=400 l ili više</t>
  </si>
  <si>
    <t>- V=140 l ili više</t>
  </si>
  <si>
    <t>Okrugli bimetalni termometar fi 80 s navojnim priključkom 1/2" sa stražnje strane, komplet s kolčakom za ugradnju u cjevovod te spojnim i brtvenim materijalom.</t>
  </si>
  <si>
    <t>Manometar komplet s cijevi, s trokrakom manometarskom kugl. slavinom DN 15 (R 1/2") fi 80, komplet s kolčakom te spojnim i brtvenim materijalom za ugradnju na instalaciju tople vode .</t>
  </si>
  <si>
    <t xml:space="preserve">DN 25 (R 1")        (fi 33,7x3,25)   </t>
  </si>
  <si>
    <t xml:space="preserve">DN 40 (R 1 1/2")  (fi 48,3x3,25)  </t>
  </si>
  <si>
    <t xml:space="preserve">DN 50   (fi 60,3×2,9)                   </t>
  </si>
  <si>
    <t xml:space="preserve">DN 65   (fi 76,1×2,9)                  </t>
  </si>
  <si>
    <r>
      <t xml:space="preserve">DN 100 (fi </t>
    </r>
    <r>
      <rPr>
        <sz val="11"/>
        <color theme="1"/>
        <rFont val="Arial"/>
        <family val="2"/>
        <charset val="238"/>
      </rPr>
      <t xml:space="preserve">114,3×3,6)               </t>
    </r>
  </si>
  <si>
    <t xml:space="preserve">Razni fazonski komadi, račve, prelazni komadi, redukcije, cijevna koljena, cijevni lukovi, klizne i čvrste točke, prirubnice, vijci i matice, izrada raznih cijevnih navoja, cijevni tuljci, proboji, rozete te ostali materijal za dovođenje kompletne instalacije u funkciju i pogonsko stanje. Cijevna koljena (hamburški lukovi) su od atestiranih bešavnih čeličnih cijevi, oblika prema DIN-u 2605 ili jednakovrijedno oblik A-90°, s radijusom savijanja R = 1,5 D. </t>
  </si>
  <si>
    <t>fi 32</t>
  </si>
  <si>
    <t>fi 40</t>
  </si>
  <si>
    <t>fi 50</t>
  </si>
  <si>
    <t>Stavkom obuhvatiti i predpripremljene dijelove za izoliranje pripadajućih fazonskih komada, koljena, ogranaka, cijevne armature, završnih manžeta i slično, te fleksibilni elastomerni materijal za toplinsku izolaciju i originalnu samoljepljivu traku za brtvljenje šavova. Sve spojeve pažljivo difuzijski zabrtviti.</t>
  </si>
  <si>
    <t>Volumen instalacije 2000 l ili više</t>
  </si>
  <si>
    <t>prema normi HRN DIN 4102/XI, klase R90 ili jednakovrijedno</t>
  </si>
  <si>
    <t xml:space="preserve">Pripremno-završni radovi. Uvođenje u posao, upoznavanje s građevinom, obilježavanje prodora i proboja i usklađivanje s ostalim sudionicima u gradnji. </t>
  </si>
  <si>
    <t>- Nel= 320 W ili manje, 230 V/50 Hz</t>
  </si>
  <si>
    <t>Montaža opreme, instalacije i svog navedenog materijala do pune pogonske i funkcionalne spremnosti.  Montažu opreme izvršiti prema uputama proizvođača. Montažu u svemu izvesti prema projektnim nacrtima, tehničkom opisu i ovoj specifikaciji sa svim potrebnim montažnim materijalom. Radove treba izvesti stručna radna snaga uz stručni nadzor.</t>
  </si>
  <si>
    <t>Montaža opreme, instalacije i svog navedenog materijala do pune pogonske i funkcionalne spremnosti.   Montažu opreme izvršiti prema uputama proizvođača. Montažu u svemu izvesti prema projektnim nacrtima, tehničkom opisu i ovoj specifikaciji sa svim potrebnim montažnim materijalom. Radove treba izvesti stručna radna snaga uz stručni nadzor.</t>
  </si>
  <si>
    <t xml:space="preserve">Nakon montaže vodenog dijela, obaviti tlačnu probu instalacije prema DIN-u 4756 ili jednakovorijedno uz sastavljanje odgovarajućeg zapisnika. </t>
  </si>
  <si>
    <t xml:space="preserve">Provesti grubo i fino balansiranje radi ravnomjernog rasporeda topline, uz potpuno postizanje projektom predviđenih parametara. </t>
  </si>
  <si>
    <t>Mjerenje svih projektom predviđenih parametara mikroklime za sve tretirane prostore po sustavima. Izvodi neovisna ovlaštena ustanova uz suglasnost nadzornog inženjera.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</si>
</sst>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5" formatCode="_-* #,##0.00\ [$€]_-;\-* #,##0.00\ [$€]_-;_-* &quot;-&quot;??\ [$€]_-;_-@_-"/>
  </numFmts>
  <fonts count="27">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sz val="10"/>
      <name val="Helv"/>
    </font>
    <font>
      <sz val="12"/>
      <name val="Arial"/>
      <family val="2"/>
      <charset val="238"/>
    </font>
    <font>
      <sz val="11"/>
      <name val="Arial"/>
      <family val="1"/>
    </font>
    <font>
      <sz val="12"/>
      <name val="CRO_Swiss_Light-Normal"/>
      <charset val="238"/>
    </font>
    <font>
      <sz val="11"/>
      <color theme="1"/>
      <name val="Calibri"/>
      <family val="2"/>
      <scheme val="minor"/>
    </font>
    <font>
      <sz val="10"/>
      <name val="Arial CE"/>
      <family val="2"/>
      <charset val="238"/>
    </font>
    <font>
      <sz val="12"/>
      <name val="Helvetica-Narrow"/>
      <family val="2"/>
    </font>
    <font>
      <sz val="12"/>
      <name val="HRHelvetica"/>
    </font>
    <font>
      <sz val="9"/>
      <name val="Arial CE"/>
      <charset val="238"/>
    </font>
    <font>
      <sz val="10"/>
      <name val="Arial"/>
      <family val="2"/>
    </font>
    <font>
      <sz val="11"/>
      <name val="Arial"/>
      <family val="2"/>
      <charset val="238"/>
    </font>
    <font>
      <b/>
      <sz val="11"/>
      <name val="Arial"/>
      <family val="2"/>
      <charset val="238"/>
    </font>
    <font>
      <sz val="12"/>
      <name val="Arial CE"/>
      <charset val="238"/>
    </font>
    <font>
      <b/>
      <sz val="11"/>
      <color indexed="8"/>
      <name val="Arial"/>
      <family val="2"/>
      <charset val="238"/>
    </font>
    <font>
      <sz val="11"/>
      <color indexed="8"/>
      <name val="Arial"/>
      <family val="2"/>
      <charset val="238"/>
    </font>
    <font>
      <sz val="11"/>
      <color rgb="FFFF0000"/>
      <name val="Arial"/>
      <family val="2"/>
      <charset val="238"/>
    </font>
    <font>
      <b/>
      <sz val="11"/>
      <color rgb="FFFF0000"/>
      <name val="Arial"/>
      <family val="2"/>
      <charset val="238"/>
    </font>
    <font>
      <vertAlign val="superscript"/>
      <sz val="11"/>
      <name val="Arial"/>
      <family val="2"/>
      <charset val="238"/>
    </font>
    <font>
      <sz val="11"/>
      <color theme="1"/>
      <name val="Arial"/>
      <family val="2"/>
      <charset val="238"/>
    </font>
    <font>
      <b/>
      <sz val="10"/>
      <name val="Arial"/>
      <family val="2"/>
      <charset val="238"/>
    </font>
    <font>
      <b/>
      <sz val="10"/>
      <color rgb="FFFF0000"/>
      <name val="Arial"/>
      <family val="2"/>
      <charset val="238"/>
    </font>
    <font>
      <sz val="10"/>
      <color rgb="FFFF0000"/>
      <name val="Arial"/>
      <family val="2"/>
      <charset val="238"/>
    </font>
    <font>
      <b/>
      <sz val="12"/>
      <color theme="1"/>
      <name val="Arial"/>
      <family val="2"/>
      <charset val="238"/>
    </font>
  </fonts>
  <fills count="5">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indexed="2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s>
  <cellStyleXfs count="43">
    <xf numFmtId="0" fontId="0" fillId="0" borderId="0"/>
    <xf numFmtId="0" fontId="3" fillId="0" borderId="0"/>
    <xf numFmtId="0" fontId="2" fillId="0" borderId="0"/>
    <xf numFmtId="0" fontId="1" fillId="0" borderId="0"/>
    <xf numFmtId="0" fontId="6" fillId="0" borderId="0"/>
    <xf numFmtId="0" fontId="4"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5" fillId="0" borderId="0"/>
    <xf numFmtId="0" fontId="7" fillId="0" borderId="0"/>
    <xf numFmtId="0" fontId="8" fillId="0" borderId="0"/>
    <xf numFmtId="0" fontId="9" fillId="0" borderId="0"/>
    <xf numFmtId="4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0" fillId="0" borderId="0"/>
    <xf numFmtId="164" fontId="11" fillId="0" borderId="0" applyFont="0" applyFill="0" applyBorder="0" applyAlignment="0" applyProtection="0"/>
    <xf numFmtId="0" fontId="12" fillId="0" borderId="0"/>
    <xf numFmtId="165" fontId="2" fillId="0" borderId="0"/>
    <xf numFmtId="165" fontId="2" fillId="0" borderId="0"/>
    <xf numFmtId="0" fontId="2" fillId="0" borderId="0"/>
    <xf numFmtId="0" fontId="2" fillId="0" borderId="0"/>
    <xf numFmtId="0" fontId="2" fillId="0" borderId="0"/>
    <xf numFmtId="0" fontId="2" fillId="0" borderId="0"/>
    <xf numFmtId="0" fontId="1" fillId="0" borderId="0"/>
    <xf numFmtId="164" fontId="2" fillId="0" borderId="0" applyFont="0" applyFill="0" applyBorder="0" applyAlignment="0" applyProtection="0"/>
    <xf numFmtId="164" fontId="2"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0" fontId="13" fillId="0" borderId="0"/>
    <xf numFmtId="0" fontId="8" fillId="0" borderId="0"/>
    <xf numFmtId="0" fontId="1" fillId="0" borderId="0"/>
    <xf numFmtId="0" fontId="14" fillId="0" borderId="0"/>
    <xf numFmtId="0" fontId="16" fillId="0" borderId="0"/>
    <xf numFmtId="0" fontId="2" fillId="0" borderId="0"/>
    <xf numFmtId="0" fontId="2" fillId="0" borderId="0"/>
    <xf numFmtId="0" fontId="2" fillId="0" borderId="0"/>
  </cellStyleXfs>
  <cellXfs count="223">
    <xf numFmtId="0" fontId="0" fillId="0" borderId="0" xfId="0"/>
    <xf numFmtId="4" fontId="14" fillId="0" borderId="0" xfId="39" applyNumberFormat="1" applyFont="1" applyProtection="1">
      <protection locked="0"/>
    </xf>
    <xf numFmtId="49" fontId="14" fillId="0" borderId="0" xfId="39" applyNumberFormat="1" applyFont="1" applyAlignment="1">
      <alignment horizontal="center" vertical="top"/>
    </xf>
    <xf numFmtId="4" fontId="19" fillId="0" borderId="0" xfId="39" applyNumberFormat="1" applyFont="1" applyProtection="1">
      <protection locked="0"/>
    </xf>
    <xf numFmtId="4" fontId="14" fillId="0" borderId="0" xfId="39" applyNumberFormat="1" applyFont="1" applyAlignment="1">
      <alignment horizontal="right"/>
    </xf>
    <xf numFmtId="4" fontId="19" fillId="0" borderId="0" xfId="39" applyNumberFormat="1" applyFont="1"/>
    <xf numFmtId="4" fontId="14" fillId="0" borderId="0" xfId="39" applyNumberFormat="1" applyFont="1"/>
    <xf numFmtId="0" fontId="20" fillId="0" borderId="0" xfId="38" applyFont="1" applyAlignment="1">
      <alignment horizontal="center" vertical="center"/>
    </xf>
    <xf numFmtId="4" fontId="14" fillId="0" borderId="0" xfId="39" applyNumberFormat="1" applyFont="1" applyAlignment="1" applyProtection="1">
      <alignment vertical="top"/>
      <protection locked="0"/>
    </xf>
    <xf numFmtId="4" fontId="14" fillId="3" borderId="0" xfId="39" applyNumberFormat="1" applyFont="1" applyFill="1"/>
    <xf numFmtId="4" fontId="14" fillId="0" borderId="0" xfId="39" applyNumberFormat="1" applyFont="1" applyAlignment="1">
      <alignment horizontal="right" vertical="top"/>
    </xf>
    <xf numFmtId="4" fontId="14" fillId="0" borderId="0" xfId="39" applyNumberFormat="1" applyFont="1" applyAlignment="1">
      <alignment vertical="top"/>
    </xf>
    <xf numFmtId="4" fontId="19" fillId="0" borderId="0" xfId="39" applyNumberFormat="1" applyFont="1" applyAlignment="1">
      <alignment horizontal="right" vertical="top"/>
    </xf>
    <xf numFmtId="4" fontId="19" fillId="0" borderId="0" xfId="39" applyNumberFormat="1" applyFont="1" applyAlignment="1">
      <alignment vertical="top"/>
    </xf>
    <xf numFmtId="4" fontId="14" fillId="0" borderId="0" xfId="39" applyNumberFormat="1" applyFont="1" applyAlignment="1" applyProtection="1">
      <alignment horizontal="right" vertical="top"/>
      <protection locked="0"/>
    </xf>
    <xf numFmtId="4" fontId="2" fillId="0" borderId="0" xfId="39" applyNumberFormat="1" applyFont="1" applyAlignment="1" applyProtection="1">
      <alignment horizontal="right" vertical="top"/>
      <protection locked="0"/>
    </xf>
    <xf numFmtId="4" fontId="2" fillId="0" borderId="0" xfId="39" applyNumberFormat="1" applyFont="1" applyAlignment="1" applyProtection="1">
      <alignment vertical="top"/>
      <protection locked="0"/>
    </xf>
    <xf numFmtId="4" fontId="2" fillId="0" borderId="0" xfId="39" applyNumberFormat="1" applyFont="1" applyProtection="1">
      <protection locked="0"/>
    </xf>
    <xf numFmtId="0" fontId="15" fillId="0" borderId="0" xfId="38" applyFont="1" applyAlignment="1">
      <alignment horizontal="center" vertical="top"/>
    </xf>
    <xf numFmtId="0" fontId="15" fillId="0" borderId="1" xfId="38" applyFont="1" applyBorder="1" applyAlignment="1">
      <alignment horizontal="center"/>
    </xf>
    <xf numFmtId="4" fontId="17" fillId="0" borderId="1" xfId="39" applyNumberFormat="1" applyFont="1" applyBorder="1" applyAlignment="1" applyProtection="1">
      <alignment horizontal="left" vertical="top" indent="2"/>
      <protection locked="0"/>
    </xf>
    <xf numFmtId="4" fontId="14" fillId="0" borderId="1" xfId="39" applyNumberFormat="1" applyFont="1" applyBorder="1" applyAlignment="1" applyProtection="1">
      <alignment vertical="top" wrapText="1"/>
      <protection locked="0"/>
    </xf>
    <xf numFmtId="49" fontId="14" fillId="0" borderId="1" xfId="39" applyNumberFormat="1" applyFont="1" applyBorder="1" applyAlignment="1" applyProtection="1">
      <alignment horizontal="right"/>
      <protection locked="0"/>
    </xf>
    <xf numFmtId="4" fontId="14" fillId="0" borderId="1" xfId="39" applyNumberFormat="1" applyFont="1" applyBorder="1" applyProtection="1">
      <protection locked="0"/>
    </xf>
    <xf numFmtId="4" fontId="18" fillId="0" borderId="1" xfId="39" applyNumberFormat="1" applyFont="1" applyBorder="1" applyAlignment="1" applyProtection="1">
      <alignment horizontal="left" vertical="top" indent="2"/>
      <protection locked="0"/>
    </xf>
    <xf numFmtId="0" fontId="14" fillId="0" borderId="1" xfId="39" applyFont="1" applyBorder="1" applyAlignment="1">
      <alignment horizontal="right"/>
    </xf>
    <xf numFmtId="4" fontId="14" fillId="0" borderId="1" xfId="39" applyNumberFormat="1" applyFont="1" applyBorder="1" applyAlignment="1" applyProtection="1">
      <alignment horizontal="right"/>
      <protection locked="0"/>
    </xf>
    <xf numFmtId="4" fontId="18" fillId="0" borderId="1" xfId="39" applyNumberFormat="1" applyFont="1" applyBorder="1" applyAlignment="1" applyProtection="1">
      <alignment vertical="top"/>
      <protection locked="0"/>
    </xf>
    <xf numFmtId="4" fontId="17" fillId="2" borderId="1" xfId="39" applyNumberFormat="1" applyFont="1" applyFill="1" applyBorder="1" applyAlignment="1" applyProtection="1">
      <alignment horizontal="center" vertical="top"/>
      <protection locked="0"/>
    </xf>
    <xf numFmtId="4" fontId="15" fillId="2" borderId="1" xfId="39" applyNumberFormat="1" applyFont="1" applyFill="1" applyBorder="1" applyAlignment="1" applyProtection="1">
      <alignment vertical="top" wrapText="1"/>
      <protection locked="0"/>
    </xf>
    <xf numFmtId="49" fontId="14" fillId="2" borderId="1" xfId="39" applyNumberFormat="1" applyFont="1" applyFill="1" applyBorder="1" applyAlignment="1" applyProtection="1">
      <alignment horizontal="right"/>
      <protection locked="0"/>
    </xf>
    <xf numFmtId="4" fontId="14" fillId="2" borderId="1" xfId="39" applyNumberFormat="1" applyFont="1" applyFill="1" applyBorder="1" applyProtection="1">
      <protection locked="0"/>
    </xf>
    <xf numFmtId="4" fontId="15" fillId="2" borderId="1" xfId="39" applyNumberFormat="1" applyFont="1" applyFill="1" applyBorder="1" applyProtection="1">
      <protection locked="0"/>
    </xf>
    <xf numFmtId="4" fontId="17" fillId="0" borderId="1" xfId="39" applyNumberFormat="1" applyFont="1" applyBorder="1" applyAlignment="1" applyProtection="1">
      <alignment horizontal="center" vertical="top"/>
      <protection locked="0"/>
    </xf>
    <xf numFmtId="4" fontId="15" fillId="0" borderId="1" xfId="39" applyNumberFormat="1" applyFont="1" applyBorder="1" applyAlignment="1" applyProtection="1">
      <alignment vertical="top" wrapText="1"/>
      <protection locked="0"/>
    </xf>
    <xf numFmtId="49" fontId="14" fillId="0" borderId="1" xfId="39" applyNumberFormat="1" applyFont="1" applyBorder="1" applyAlignment="1">
      <alignment horizontal="center" vertical="top"/>
    </xf>
    <xf numFmtId="0" fontId="19" fillId="0" borderId="1" xfId="39" applyFont="1" applyBorder="1" applyAlignment="1">
      <alignment horizontal="right"/>
    </xf>
    <xf numFmtId="4" fontId="19" fillId="0" borderId="1" xfId="39" applyNumberFormat="1" applyFont="1" applyBorder="1" applyProtection="1">
      <protection locked="0"/>
    </xf>
    <xf numFmtId="4" fontId="19" fillId="0" borderId="1" xfId="38" applyNumberFormat="1" applyFont="1" applyBorder="1" applyAlignment="1">
      <alignment horizontal="right"/>
    </xf>
    <xf numFmtId="4" fontId="14" fillId="0" borderId="1" xfId="39" applyNumberFormat="1" applyFont="1" applyBorder="1" applyAlignment="1">
      <alignment horizontal="right"/>
    </xf>
    <xf numFmtId="0" fontId="19" fillId="0" borderId="1" xfId="38" applyFont="1" applyBorder="1" applyAlignment="1">
      <alignment horizontal="right"/>
    </xf>
    <xf numFmtId="4" fontId="19" fillId="0" borderId="1" xfId="39" applyNumberFormat="1" applyFont="1" applyBorder="1" applyAlignment="1" applyProtection="1">
      <alignment horizontal="right"/>
      <protection locked="0"/>
    </xf>
    <xf numFmtId="4" fontId="14" fillId="0" borderId="1" xfId="39" applyNumberFormat="1" applyFont="1" applyBorder="1"/>
    <xf numFmtId="49" fontId="14" fillId="0" borderId="1" xfId="39" applyNumberFormat="1" applyFont="1" applyBorder="1" applyAlignment="1">
      <alignment horizontal="center" vertical="top" wrapText="1"/>
    </xf>
    <xf numFmtId="0" fontId="20" fillId="0" borderId="1" xfId="38" applyFont="1" applyBorder="1" applyAlignment="1">
      <alignment horizontal="center" vertical="center" wrapText="1"/>
    </xf>
    <xf numFmtId="1" fontId="20" fillId="0" borderId="1" xfId="38" applyNumberFormat="1" applyFont="1" applyBorder="1" applyAlignment="1">
      <alignment horizontal="center" vertical="center" wrapText="1"/>
    </xf>
    <xf numFmtId="4" fontId="20" fillId="0" borderId="1" xfId="38" applyNumberFormat="1" applyFont="1" applyBorder="1" applyAlignment="1">
      <alignment wrapText="1"/>
    </xf>
    <xf numFmtId="4" fontId="14" fillId="0" borderId="1" xfId="39" applyNumberFormat="1" applyFont="1" applyBorder="1" applyAlignment="1" applyProtection="1">
      <alignment vertical="top"/>
      <protection locked="0"/>
    </xf>
    <xf numFmtId="0" fontId="14" fillId="0" borderId="1" xfId="39" applyFont="1" applyBorder="1" applyAlignment="1">
      <alignment horizontal="center"/>
    </xf>
    <xf numFmtId="4" fontId="19" fillId="0" borderId="1" xfId="38" applyNumberFormat="1" applyFont="1" applyBorder="1" applyAlignment="1" applyProtection="1">
      <alignment horizontal="right"/>
      <protection locked="0"/>
    </xf>
    <xf numFmtId="0" fontId="19" fillId="0" borderId="1" xfId="38" applyFont="1" applyBorder="1" applyAlignment="1">
      <alignment horizontal="center"/>
    </xf>
    <xf numFmtId="0" fontId="19" fillId="0" borderId="1" xfId="39" applyFont="1" applyBorder="1" applyAlignment="1">
      <alignment horizontal="center"/>
    </xf>
    <xf numFmtId="4" fontId="19" fillId="0" borderId="1" xfId="39" applyNumberFormat="1" applyFont="1" applyBorder="1" applyAlignment="1" applyProtection="1">
      <alignment vertical="top"/>
      <protection locked="0"/>
    </xf>
    <xf numFmtId="1" fontId="14" fillId="0" borderId="1" xfId="39" applyNumberFormat="1" applyFont="1" applyBorder="1" applyAlignment="1">
      <alignment horizontal="right"/>
    </xf>
    <xf numFmtId="4" fontId="19" fillId="0" borderId="1" xfId="38" applyNumberFormat="1" applyFont="1" applyBorder="1" applyProtection="1">
      <protection locked="0"/>
    </xf>
    <xf numFmtId="4" fontId="15" fillId="2" borderId="1" xfId="39" applyNumberFormat="1" applyFont="1" applyFill="1" applyBorder="1"/>
    <xf numFmtId="49" fontId="15" fillId="0" borderId="1" xfId="39" applyNumberFormat="1" applyFont="1" applyBorder="1" applyAlignment="1">
      <alignment horizontal="center" vertical="top"/>
    </xf>
    <xf numFmtId="4" fontId="14" fillId="2" borderId="1" xfId="39" applyNumberFormat="1" applyFont="1" applyFill="1" applyBorder="1"/>
    <xf numFmtId="0" fontId="15" fillId="4" borderId="1" xfId="38" applyFont="1" applyFill="1" applyBorder="1" applyAlignment="1">
      <alignment vertical="top" wrapText="1"/>
    </xf>
    <xf numFmtId="0" fontId="15" fillId="4" borderId="1" xfId="38" applyFont="1" applyFill="1" applyBorder="1" applyAlignment="1">
      <alignment horizontal="center" vertical="center"/>
    </xf>
    <xf numFmtId="0" fontId="15" fillId="0" borderId="1" xfId="38" applyFont="1" applyBorder="1" applyAlignment="1">
      <alignment horizontal="right" vertical="top"/>
    </xf>
    <xf numFmtId="0" fontId="15" fillId="0" borderId="1" xfId="38" applyFont="1" applyBorder="1" applyAlignment="1">
      <alignment horizontal="right" vertical="top" wrapText="1"/>
    </xf>
    <xf numFmtId="4" fontId="14" fillId="0" borderId="1" xfId="39" applyNumberFormat="1" applyFont="1" applyBorder="1" applyAlignment="1" applyProtection="1">
      <alignment horizontal="right" vertical="top"/>
      <protection locked="0"/>
    </xf>
    <xf numFmtId="4" fontId="15" fillId="0" borderId="1" xfId="38" applyNumberFormat="1" applyFont="1" applyBorder="1" applyAlignment="1">
      <alignment horizontal="right" vertical="center"/>
    </xf>
    <xf numFmtId="4" fontId="14" fillId="0" borderId="1" xfId="39" applyNumberFormat="1" applyFont="1" applyBorder="1" applyAlignment="1" applyProtection="1">
      <alignment horizontal="center" vertical="top" wrapText="1"/>
      <protection locked="0"/>
    </xf>
    <xf numFmtId="4" fontId="14" fillId="0" borderId="1" xfId="39" applyNumberFormat="1" applyFont="1" applyBorder="1" applyAlignment="1" applyProtection="1">
      <alignment horizontal="center"/>
      <protection locked="0"/>
    </xf>
    <xf numFmtId="4" fontId="14" fillId="2" borderId="1" xfId="39" applyNumberFormat="1" applyFont="1" applyFill="1" applyBorder="1" applyAlignment="1" applyProtection="1">
      <alignment horizontal="center"/>
      <protection locked="0"/>
    </xf>
    <xf numFmtId="4" fontId="14" fillId="0" borderId="1" xfId="39" applyNumberFormat="1" applyFont="1" applyBorder="1" applyAlignment="1">
      <alignment horizontal="center"/>
    </xf>
    <xf numFmtId="0" fontId="15" fillId="0" borderId="1" xfId="38" applyFont="1" applyBorder="1" applyAlignment="1">
      <alignment horizontal="center" vertical="top"/>
    </xf>
    <xf numFmtId="49" fontId="14" fillId="0" borderId="0" xfId="39" applyNumberFormat="1" applyFont="1" applyAlignment="1" applyProtection="1">
      <alignment horizontal="center" vertical="top"/>
      <protection locked="0"/>
    </xf>
    <xf numFmtId="4" fontId="22" fillId="0" borderId="0" xfId="39" applyNumberFormat="1" applyFont="1" applyAlignment="1" applyProtection="1">
      <alignment vertical="top" wrapText="1"/>
      <protection locked="0"/>
    </xf>
    <xf numFmtId="4" fontId="22" fillId="0" borderId="0" xfId="39" applyNumberFormat="1" applyFont="1" applyAlignment="1" applyProtection="1">
      <alignment horizontal="center"/>
      <protection locked="0"/>
    </xf>
    <xf numFmtId="1" fontId="22" fillId="0" borderId="0" xfId="39" applyNumberFormat="1" applyFont="1" applyAlignment="1" applyProtection="1">
      <alignment horizontal="center"/>
      <protection locked="0"/>
    </xf>
    <xf numFmtId="4" fontId="22" fillId="0" borderId="0" xfId="39" applyNumberFormat="1" applyFont="1" applyProtection="1">
      <protection locked="0"/>
    </xf>
    <xf numFmtId="49" fontId="15" fillId="0" borderId="1" xfId="38" applyNumberFormat="1" applyFont="1" applyBorder="1" applyAlignment="1">
      <alignment horizontal="center"/>
    </xf>
    <xf numFmtId="1" fontId="15" fillId="0" borderId="1" xfId="38" applyNumberFormat="1" applyFont="1" applyBorder="1" applyAlignment="1">
      <alignment horizontal="center"/>
    </xf>
    <xf numFmtId="4" fontId="15" fillId="0" borderId="1" xfId="38" applyNumberFormat="1" applyFont="1" applyBorder="1"/>
    <xf numFmtId="0" fontId="15" fillId="0" borderId="0" xfId="38" applyFont="1"/>
    <xf numFmtId="49" fontId="23" fillId="2" borderId="1" xfId="38" applyNumberFormat="1" applyFont="1" applyFill="1" applyBorder="1" applyAlignment="1">
      <alignment horizontal="center" vertical="center" wrapText="1"/>
    </xf>
    <xf numFmtId="0" fontId="23" fillId="2" borderId="1" xfId="38" applyFont="1" applyFill="1" applyBorder="1" applyAlignment="1">
      <alignment horizontal="center" vertical="center" wrapText="1"/>
    </xf>
    <xf numFmtId="0" fontId="23" fillId="2" borderId="1" xfId="38" applyFont="1" applyFill="1" applyBorder="1" applyAlignment="1">
      <alignment horizontal="center" vertical="center"/>
    </xf>
    <xf numFmtId="0" fontId="15" fillId="0" borderId="0" xfId="38" applyFont="1" applyAlignment="1">
      <alignment horizontal="center" vertical="center"/>
    </xf>
    <xf numFmtId="0" fontId="14" fillId="0" borderId="1" xfId="38" applyFont="1" applyBorder="1" applyAlignment="1">
      <alignment horizontal="center"/>
    </xf>
    <xf numFmtId="0" fontId="14" fillId="0" borderId="1" xfId="38" applyFont="1" applyBorder="1"/>
    <xf numFmtId="4" fontId="14" fillId="0" borderId="1" xfId="38" applyNumberFormat="1" applyFont="1" applyBorder="1" applyProtection="1">
      <protection locked="0"/>
    </xf>
    <xf numFmtId="4" fontId="14" fillId="0" borderId="1" xfId="38" applyNumberFormat="1" applyFont="1" applyBorder="1" applyAlignment="1">
      <alignment horizontal="right"/>
    </xf>
    <xf numFmtId="4" fontId="14" fillId="0" borderId="1" xfId="39" applyNumberFormat="1" applyFont="1" applyBorder="1" applyAlignment="1">
      <alignment horizontal="justify" vertical="top" wrapText="1"/>
    </xf>
    <xf numFmtId="4" fontId="14" fillId="0" borderId="1" xfId="38" applyNumberFormat="1" applyFont="1" applyBorder="1" applyAlignment="1" applyProtection="1">
      <alignment horizontal="right"/>
      <protection locked="0"/>
    </xf>
    <xf numFmtId="0" fontId="14" fillId="0" borderId="1" xfId="38" applyFont="1" applyBorder="1" applyAlignment="1">
      <alignment horizontal="justify" vertical="top"/>
    </xf>
    <xf numFmtId="4" fontId="14" fillId="0" borderId="1" xfId="39" quotePrefix="1" applyNumberFormat="1" applyFont="1" applyBorder="1" applyAlignment="1">
      <alignment horizontal="justify" vertical="top" wrapText="1"/>
    </xf>
    <xf numFmtId="49" fontId="22" fillId="0" borderId="1" xfId="39" applyNumberFormat="1" applyFont="1" applyBorder="1" applyAlignment="1">
      <alignment horizontal="center" vertical="top"/>
    </xf>
    <xf numFmtId="0" fontId="14" fillId="0" borderId="1" xfId="38" applyFont="1" applyBorder="1" applyAlignment="1">
      <alignment horizontal="right"/>
    </xf>
    <xf numFmtId="4" fontId="22" fillId="0" borderId="1" xfId="39" applyNumberFormat="1" applyFont="1" applyBorder="1" applyProtection="1">
      <protection locked="0"/>
    </xf>
    <xf numFmtId="0" fontId="14" fillId="0" borderId="1" xfId="38" applyFont="1" applyBorder="1" applyAlignment="1">
      <alignment horizontal="justify" vertical="top" wrapText="1"/>
    </xf>
    <xf numFmtId="4" fontId="14" fillId="0" borderId="1" xfId="38" applyNumberFormat="1" applyFont="1" applyBorder="1"/>
    <xf numFmtId="0" fontId="14" fillId="0" borderId="0" xfId="38" applyFont="1" applyAlignment="1">
      <alignment horizontal="justify" vertical="top"/>
    </xf>
    <xf numFmtId="49" fontId="22" fillId="0" borderId="1" xfId="39" applyNumberFormat="1" applyFont="1" applyBorder="1" applyAlignment="1">
      <alignment horizontal="center" vertical="top" wrapText="1"/>
    </xf>
    <xf numFmtId="0" fontId="14" fillId="0" borderId="1" xfId="38" quotePrefix="1" applyFont="1" applyBorder="1" applyAlignment="1">
      <alignment horizontal="justify" vertical="top" wrapText="1"/>
    </xf>
    <xf numFmtId="0" fontId="14" fillId="0" borderId="0" xfId="38" applyFont="1"/>
    <xf numFmtId="4" fontId="23" fillId="0" borderId="0" xfId="39" applyNumberFormat="1" applyFont="1" applyAlignment="1" applyProtection="1">
      <alignment horizontal="right" vertical="top"/>
      <protection locked="0"/>
    </xf>
    <xf numFmtId="4" fontId="23" fillId="0" borderId="0" xfId="39" applyNumberFormat="1" applyFont="1" applyAlignment="1" applyProtection="1">
      <alignment vertical="top"/>
      <protection locked="0"/>
    </xf>
    <xf numFmtId="4" fontId="23" fillId="0" borderId="0" xfId="39" applyNumberFormat="1" applyFont="1" applyProtection="1">
      <protection locked="0"/>
    </xf>
    <xf numFmtId="4" fontId="19" fillId="0" borderId="1" xfId="39" applyNumberFormat="1" applyFont="1" applyBorder="1" applyAlignment="1">
      <alignment horizontal="justify" vertical="top" wrapText="1"/>
    </xf>
    <xf numFmtId="4" fontId="24" fillId="0" borderId="0" xfId="39" applyNumberFormat="1" applyFont="1" applyAlignment="1" applyProtection="1">
      <alignment horizontal="right" vertical="top"/>
      <protection locked="0"/>
    </xf>
    <xf numFmtId="4" fontId="25" fillId="0" borderId="0" xfId="39" applyNumberFormat="1" applyFont="1" applyAlignment="1" applyProtection="1">
      <alignment horizontal="right" vertical="top"/>
      <protection locked="0"/>
    </xf>
    <xf numFmtId="4" fontId="24" fillId="0" borderId="0" xfId="39" applyNumberFormat="1" applyFont="1" applyAlignment="1" applyProtection="1">
      <alignment vertical="top"/>
      <protection locked="0"/>
    </xf>
    <xf numFmtId="4" fontId="24" fillId="0" borderId="0" xfId="39" applyNumberFormat="1" applyFont="1" applyProtection="1">
      <protection locked="0"/>
    </xf>
    <xf numFmtId="1" fontId="14" fillId="0" borderId="1" xfId="38" applyNumberFormat="1" applyFont="1" applyBorder="1" applyAlignment="1">
      <alignment horizontal="right"/>
    </xf>
    <xf numFmtId="0" fontId="22" fillId="0" borderId="1" xfId="42" applyFont="1" applyBorder="1"/>
    <xf numFmtId="0" fontId="14" fillId="0" borderId="1" xfId="38" applyFont="1" applyBorder="1" applyAlignment="1">
      <alignment vertical="center"/>
    </xf>
    <xf numFmtId="4" fontId="14" fillId="0" borderId="0" xfId="38" applyNumberFormat="1" applyFont="1" applyAlignment="1">
      <alignment vertical="center"/>
    </xf>
    <xf numFmtId="0" fontId="14" fillId="0" borderId="0" xfId="38" applyFont="1" applyAlignment="1">
      <alignment vertical="center"/>
    </xf>
    <xf numFmtId="49" fontId="15" fillId="4" borderId="1" xfId="38" applyNumberFormat="1" applyFont="1" applyFill="1" applyBorder="1" applyAlignment="1">
      <alignment horizontal="center" vertical="center"/>
    </xf>
    <xf numFmtId="1" fontId="15" fillId="4" borderId="1" xfId="38" applyNumberFormat="1" applyFont="1" applyFill="1" applyBorder="1" applyAlignment="1">
      <alignment horizontal="center" vertical="center"/>
    </xf>
    <xf numFmtId="4" fontId="15" fillId="4" borderId="1" xfId="38" applyNumberFormat="1" applyFont="1" applyFill="1" applyBorder="1" applyProtection="1">
      <protection locked="0"/>
    </xf>
    <xf numFmtId="49" fontId="14" fillId="0" borderId="1" xfId="39" applyNumberFormat="1" applyFont="1" applyBorder="1" applyAlignment="1" applyProtection="1">
      <alignment horizontal="center" vertical="top"/>
      <protection locked="0"/>
    </xf>
    <xf numFmtId="4" fontId="22" fillId="0" borderId="1" xfId="39" applyNumberFormat="1" applyFont="1" applyBorder="1" applyAlignment="1" applyProtection="1">
      <alignment vertical="top" wrapText="1"/>
      <protection locked="0"/>
    </xf>
    <xf numFmtId="4" fontId="22" fillId="0" borderId="1" xfId="39" applyNumberFormat="1" applyFont="1" applyBorder="1" applyAlignment="1">
      <alignment horizontal="center"/>
    </xf>
    <xf numFmtId="1" fontId="22" fillId="0" borderId="1" xfId="39" applyNumberFormat="1" applyFont="1" applyBorder="1" applyAlignment="1">
      <alignment horizontal="center"/>
    </xf>
    <xf numFmtId="4" fontId="22" fillId="0" borderId="0" xfId="39" applyNumberFormat="1" applyFont="1"/>
    <xf numFmtId="49" fontId="15" fillId="0" borderId="1" xfId="38" applyNumberFormat="1" applyFont="1" applyBorder="1" applyAlignment="1">
      <alignment horizontal="center" vertical="center"/>
    </xf>
    <xf numFmtId="4" fontId="15" fillId="0" borderId="1" xfId="38" applyNumberFormat="1" applyFont="1" applyBorder="1" applyAlignment="1">
      <alignment horizontal="center" vertical="center"/>
    </xf>
    <xf numFmtId="0" fontId="14" fillId="0" borderId="0" xfId="38" applyFont="1" applyAlignment="1">
      <alignment horizontal="center"/>
    </xf>
    <xf numFmtId="4" fontId="14" fillId="0" borderId="0" xfId="38" applyNumberFormat="1" applyFont="1" applyAlignment="1">
      <alignment horizontal="right"/>
    </xf>
    <xf numFmtId="0" fontId="14" fillId="0" borderId="0" xfId="38" applyFont="1" applyAlignment="1">
      <alignment horizontal="right"/>
    </xf>
    <xf numFmtId="0" fontId="14" fillId="0" borderId="0" xfId="38" quotePrefix="1" applyFont="1" applyAlignment="1">
      <alignment horizontal="justify" vertical="top" wrapText="1"/>
    </xf>
    <xf numFmtId="0" fontId="14" fillId="0" borderId="0" xfId="38" quotePrefix="1" applyFont="1" applyAlignment="1">
      <alignment horizontal="justify" vertical="top"/>
    </xf>
    <xf numFmtId="0" fontId="14" fillId="0" borderId="2" xfId="38" applyFont="1" applyBorder="1" applyAlignment="1">
      <alignment horizontal="center"/>
    </xf>
    <xf numFmtId="49" fontId="14" fillId="0" borderId="8" xfId="39" applyNumberFormat="1" applyFont="1" applyBorder="1" applyAlignment="1">
      <alignment horizontal="center" vertical="top" wrapText="1"/>
    </xf>
    <xf numFmtId="4" fontId="14" fillId="0" borderId="8" xfId="39" applyNumberFormat="1" applyFont="1" applyBorder="1" applyAlignment="1">
      <alignment horizontal="justify" vertical="top" wrapText="1"/>
    </xf>
    <xf numFmtId="0" fontId="15" fillId="0" borderId="5" xfId="38" applyFont="1" applyBorder="1" applyAlignment="1">
      <alignment horizontal="left"/>
    </xf>
    <xf numFmtId="49" fontId="14" fillId="0" borderId="10" xfId="39" applyNumberFormat="1" applyFont="1" applyBorder="1" applyAlignment="1">
      <alignment horizontal="center" vertical="top" wrapText="1"/>
    </xf>
    <xf numFmtId="4" fontId="14" fillId="0" borderId="11" xfId="39" applyNumberFormat="1" applyFont="1" applyBorder="1" applyAlignment="1">
      <alignment horizontal="justify" vertical="top" wrapText="1"/>
    </xf>
    <xf numFmtId="0" fontId="15" fillId="0" borderId="10" xfId="38" applyFont="1" applyBorder="1" applyAlignment="1">
      <alignment horizontal="left"/>
    </xf>
    <xf numFmtId="49" fontId="14" fillId="0" borderId="11" xfId="38" applyNumberFormat="1" applyFont="1" applyBorder="1"/>
    <xf numFmtId="49" fontId="14" fillId="0" borderId="11" xfId="38" quotePrefix="1" applyNumberFormat="1" applyFont="1" applyBorder="1"/>
    <xf numFmtId="0" fontId="22" fillId="0" borderId="11" xfId="40" quotePrefix="1" applyFont="1" applyBorder="1" applyAlignment="1">
      <alignment horizontal="justify" vertical="top"/>
    </xf>
    <xf numFmtId="49" fontId="14" fillId="0" borderId="3" xfId="39" applyNumberFormat="1" applyFont="1" applyBorder="1" applyAlignment="1">
      <alignment horizontal="center" vertical="top" wrapText="1"/>
    </xf>
    <xf numFmtId="49" fontId="14" fillId="0" borderId="3" xfId="39" applyNumberFormat="1" applyFont="1" applyBorder="1" applyAlignment="1">
      <alignment horizontal="center" vertical="top"/>
    </xf>
    <xf numFmtId="0" fontId="15" fillId="0" borderId="3" xfId="38" applyFont="1" applyBorder="1" applyAlignment="1">
      <alignment horizontal="left"/>
    </xf>
    <xf numFmtId="49" fontId="14" fillId="0" borderId="12" xfId="38" quotePrefix="1" applyNumberFormat="1" applyFont="1" applyBorder="1"/>
    <xf numFmtId="4" fontId="14" fillId="0" borderId="5" xfId="39" applyNumberFormat="1" applyFont="1" applyBorder="1" applyAlignment="1" applyProtection="1">
      <alignment vertical="top" wrapText="1"/>
      <protection locked="0"/>
    </xf>
    <xf numFmtId="4" fontId="14" fillId="0" borderId="12" xfId="39" applyNumberFormat="1" applyFont="1" applyBorder="1" applyAlignment="1">
      <alignment horizontal="justify" vertical="top" wrapText="1"/>
    </xf>
    <xf numFmtId="49" fontId="14" fillId="0" borderId="12" xfId="38" applyNumberFormat="1" applyFont="1" applyBorder="1"/>
    <xf numFmtId="0" fontId="22" fillId="0" borderId="5" xfId="40" quotePrefix="1" applyFont="1" applyBorder="1" applyAlignment="1">
      <alignment horizontal="justify" vertical="top"/>
    </xf>
    <xf numFmtId="49" fontId="22" fillId="0" borderId="3" xfId="39" applyNumberFormat="1" applyFont="1" applyBorder="1" applyAlignment="1">
      <alignment horizontal="center" vertical="top"/>
    </xf>
    <xf numFmtId="4" fontId="14" fillId="0" borderId="8" xfId="39" quotePrefix="1" applyNumberFormat="1" applyFont="1" applyBorder="1" applyAlignment="1">
      <alignment horizontal="justify" vertical="top" wrapText="1"/>
    </xf>
    <xf numFmtId="0" fontId="14" fillId="0" borderId="5" xfId="38" applyFont="1" applyBorder="1" applyAlignment="1">
      <alignment horizontal="justify" vertical="top"/>
    </xf>
    <xf numFmtId="0" fontId="14" fillId="0" borderId="0" xfId="38" applyFont="1" applyBorder="1" applyAlignment="1">
      <alignment horizontal="justify" vertical="top"/>
    </xf>
    <xf numFmtId="0" fontId="14" fillId="0" borderId="8" xfId="38" applyFont="1" applyBorder="1" applyAlignment="1">
      <alignment horizontal="justify" vertical="top"/>
    </xf>
    <xf numFmtId="0" fontId="14" fillId="0" borderId="12" xfId="38" applyFont="1" applyBorder="1" applyAlignment="1">
      <alignment horizontal="justify" vertical="top" wrapText="1"/>
    </xf>
    <xf numFmtId="0" fontId="14" fillId="0" borderId="12" xfId="38" applyFont="1" applyBorder="1" applyAlignment="1">
      <alignment horizontal="justify" vertical="top"/>
    </xf>
    <xf numFmtId="49" fontId="14" fillId="0" borderId="8" xfId="38" quotePrefix="1" applyNumberFormat="1" applyFont="1" applyBorder="1"/>
    <xf numFmtId="0" fontId="19" fillId="0" borderId="0" xfId="38" applyFont="1" applyBorder="1" applyAlignment="1">
      <alignment horizontal="justify" vertical="top"/>
    </xf>
    <xf numFmtId="0" fontId="19" fillId="0" borderId="12" xfId="38" applyFont="1" applyBorder="1" applyAlignment="1">
      <alignment horizontal="justify" vertical="top"/>
    </xf>
    <xf numFmtId="0" fontId="14" fillId="0" borderId="11" xfId="38" applyFont="1" applyBorder="1" applyAlignment="1">
      <alignment horizontal="justify" vertical="top"/>
    </xf>
    <xf numFmtId="0" fontId="14" fillId="0" borderId="11" xfId="38" quotePrefix="1" applyFont="1" applyBorder="1" applyAlignment="1">
      <alignment horizontal="justify" vertical="top" wrapText="1"/>
    </xf>
    <xf numFmtId="0" fontId="14" fillId="0" borderId="4" xfId="38" quotePrefix="1" applyFont="1" applyBorder="1" applyAlignment="1">
      <alignment horizontal="justify" vertical="top"/>
    </xf>
    <xf numFmtId="0" fontId="14" fillId="0" borderId="4" xfId="38" applyFont="1" applyBorder="1" applyAlignment="1">
      <alignment horizontal="justify" vertical="top"/>
    </xf>
    <xf numFmtId="49" fontId="22" fillId="0" borderId="9" xfId="39" applyNumberFormat="1" applyFont="1" applyBorder="1" applyAlignment="1">
      <alignment horizontal="center" vertical="top"/>
    </xf>
    <xf numFmtId="49" fontId="14" fillId="0" borderId="5" xfId="39" applyNumberFormat="1" applyFont="1" applyBorder="1" applyAlignment="1">
      <alignment horizontal="center" vertical="top"/>
    </xf>
    <xf numFmtId="49" fontId="22" fillId="0" borderId="0" xfId="39" applyNumberFormat="1" applyFont="1" applyBorder="1" applyAlignment="1">
      <alignment horizontal="center" vertical="top" wrapText="1"/>
    </xf>
    <xf numFmtId="0" fontId="14" fillId="0" borderId="7" xfId="38" applyFont="1" applyBorder="1" applyAlignment="1">
      <alignment horizontal="justify" vertical="top"/>
    </xf>
    <xf numFmtId="0" fontId="15" fillId="0" borderId="8" xfId="38" applyFont="1" applyBorder="1" applyAlignment="1">
      <alignment horizontal="left"/>
    </xf>
    <xf numFmtId="4" fontId="19" fillId="0" borderId="2" xfId="39" applyNumberFormat="1" applyFont="1" applyBorder="1" applyAlignment="1">
      <alignment horizontal="center"/>
    </xf>
    <xf numFmtId="4" fontId="14" fillId="0" borderId="2" xfId="39" applyNumberFormat="1" applyFont="1" applyBorder="1" applyAlignment="1">
      <alignment horizontal="center"/>
    </xf>
    <xf numFmtId="0" fontId="19" fillId="0" borderId="2" xfId="38" applyFont="1" applyBorder="1" applyAlignment="1">
      <alignment horizontal="center"/>
    </xf>
    <xf numFmtId="4" fontId="14" fillId="0" borderId="2" xfId="39" applyNumberFormat="1" applyFont="1" applyBorder="1" applyAlignment="1">
      <alignment horizontal="center" vertical="top" wrapText="1"/>
    </xf>
    <xf numFmtId="4" fontId="19" fillId="0" borderId="2" xfId="39" applyNumberFormat="1" applyFont="1" applyBorder="1" applyAlignment="1">
      <alignment horizontal="center" vertical="top" wrapText="1"/>
    </xf>
    <xf numFmtId="0" fontId="14" fillId="0" borderId="5" xfId="38" applyFont="1" applyBorder="1" applyAlignment="1">
      <alignment horizontal="justify" vertical="top" wrapText="1"/>
    </xf>
    <xf numFmtId="49" fontId="19" fillId="0" borderId="0" xfId="39" applyNumberFormat="1" applyFont="1" applyBorder="1" applyAlignment="1">
      <alignment horizontal="center" vertical="top"/>
    </xf>
    <xf numFmtId="49" fontId="19" fillId="0" borderId="0" xfId="39" applyNumberFormat="1" applyFont="1" applyBorder="1" applyAlignment="1">
      <alignment horizontal="center" vertical="top" wrapText="1"/>
    </xf>
    <xf numFmtId="0" fontId="19" fillId="0" borderId="0" xfId="38" applyFont="1" applyBorder="1" applyAlignment="1">
      <alignment horizontal="justify" vertical="top" wrapText="1"/>
    </xf>
    <xf numFmtId="49" fontId="22" fillId="0" borderId="10" xfId="39" applyNumberFormat="1" applyFont="1" applyBorder="1" applyAlignment="1">
      <alignment horizontal="center" vertical="top"/>
    </xf>
    <xf numFmtId="49" fontId="22" fillId="0" borderId="10" xfId="39" applyNumberFormat="1" applyFont="1" applyBorder="1" applyAlignment="1">
      <alignment horizontal="center" vertical="top" wrapText="1"/>
    </xf>
    <xf numFmtId="49" fontId="14" fillId="0" borderId="10" xfId="39" applyNumberFormat="1" applyFont="1" applyBorder="1" applyAlignment="1">
      <alignment horizontal="center" vertical="top"/>
    </xf>
    <xf numFmtId="49" fontId="14" fillId="0" borderId="6" xfId="39" applyNumberFormat="1" applyFont="1" applyBorder="1" applyAlignment="1">
      <alignment horizontal="center" vertical="top" wrapText="1"/>
    </xf>
    <xf numFmtId="0" fontId="14" fillId="0" borderId="2" xfId="38" applyFont="1" applyBorder="1" applyAlignment="1">
      <alignment horizontal="justify" vertical="top"/>
    </xf>
    <xf numFmtId="0" fontId="14" fillId="0" borderId="2" xfId="39" applyFont="1" applyBorder="1" applyAlignment="1">
      <alignment horizontal="center"/>
    </xf>
    <xf numFmtId="49" fontId="14" fillId="0" borderId="9" xfId="39" applyNumberFormat="1" applyFont="1" applyBorder="1" applyAlignment="1">
      <alignment horizontal="center" vertical="top" wrapText="1"/>
    </xf>
    <xf numFmtId="4" fontId="14" fillId="0" borderId="7" xfId="39" applyNumberFormat="1" applyFont="1" applyBorder="1" applyAlignment="1">
      <alignment horizontal="justify" vertical="top" wrapText="1"/>
    </xf>
    <xf numFmtId="49" fontId="19" fillId="0" borderId="10" xfId="39" applyNumberFormat="1" applyFont="1" applyBorder="1" applyAlignment="1">
      <alignment horizontal="center" vertical="top"/>
    </xf>
    <xf numFmtId="49" fontId="19" fillId="0" borderId="10" xfId="39" applyNumberFormat="1" applyFont="1" applyBorder="1" applyAlignment="1">
      <alignment horizontal="center" vertical="top" wrapText="1"/>
    </xf>
    <xf numFmtId="4" fontId="14" fillId="0" borderId="11" xfId="39" quotePrefix="1" applyNumberFormat="1" applyFont="1" applyBorder="1" applyAlignment="1">
      <alignment horizontal="justify" vertical="top" wrapText="1"/>
    </xf>
    <xf numFmtId="49" fontId="19" fillId="0" borderId="5" xfId="39" applyNumberFormat="1" applyFont="1" applyBorder="1" applyAlignment="1">
      <alignment horizontal="center" vertical="top"/>
    </xf>
    <xf numFmtId="0" fontId="20" fillId="0" borderId="5" xfId="38" applyFont="1" applyBorder="1" applyAlignment="1">
      <alignment horizontal="center" vertical="top"/>
    </xf>
    <xf numFmtId="0" fontId="14" fillId="0" borderId="11" xfId="38" applyFont="1" applyBorder="1" applyAlignment="1">
      <alignment horizontal="justify" vertical="top" wrapText="1"/>
    </xf>
    <xf numFmtId="49" fontId="14" fillId="0" borderId="6" xfId="39" applyNumberFormat="1" applyFont="1" applyBorder="1" applyAlignment="1">
      <alignment horizontal="center" vertical="top"/>
    </xf>
    <xf numFmtId="0" fontId="14" fillId="0" borderId="4" xfId="38" applyFont="1" applyBorder="1" applyAlignment="1">
      <alignment horizontal="justify" vertical="top" wrapText="1"/>
    </xf>
    <xf numFmtId="49" fontId="14" fillId="0" borderId="9" xfId="39" applyNumberFormat="1" applyFont="1" applyBorder="1" applyAlignment="1">
      <alignment horizontal="center" vertical="top"/>
    </xf>
    <xf numFmtId="0" fontId="14" fillId="0" borderId="7" xfId="38" applyFont="1" applyBorder="1" applyAlignment="1">
      <alignment horizontal="justify" vertical="top" wrapText="1"/>
    </xf>
    <xf numFmtId="49" fontId="22" fillId="0" borderId="9" xfId="39" applyNumberFormat="1" applyFont="1" applyBorder="1" applyAlignment="1">
      <alignment horizontal="center" vertical="top" wrapText="1"/>
    </xf>
    <xf numFmtId="49" fontId="14" fillId="0" borderId="8" xfId="39" applyNumberFormat="1" applyFont="1" applyBorder="1" applyAlignment="1">
      <alignment horizontal="center" vertical="top"/>
    </xf>
    <xf numFmtId="0" fontId="14" fillId="0" borderId="8" xfId="38" applyFont="1" applyBorder="1" applyAlignment="1">
      <alignment horizontal="justify" vertical="top" wrapText="1"/>
    </xf>
    <xf numFmtId="49" fontId="14" fillId="0" borderId="12" xfId="39" applyNumberFormat="1" applyFont="1" applyBorder="1" applyAlignment="1">
      <alignment horizontal="center" vertical="top"/>
    </xf>
    <xf numFmtId="49" fontId="19" fillId="0" borderId="12" xfId="39" applyNumberFormat="1" applyFont="1" applyBorder="1" applyAlignment="1">
      <alignment horizontal="center" vertical="top"/>
    </xf>
    <xf numFmtId="0" fontId="19" fillId="0" borderId="5" xfId="38" applyFont="1" applyBorder="1" applyAlignment="1">
      <alignment horizontal="justify" vertical="top" wrapText="1"/>
    </xf>
    <xf numFmtId="0" fontId="19" fillId="0" borderId="12" xfId="38" applyFont="1" applyBorder="1" applyAlignment="1">
      <alignment horizontal="justify" vertical="top" wrapText="1"/>
    </xf>
    <xf numFmtId="49" fontId="22" fillId="0" borderId="12" xfId="39" applyNumberFormat="1" applyFont="1" applyBorder="1" applyAlignment="1">
      <alignment horizontal="center" vertical="top" wrapText="1"/>
    </xf>
    <xf numFmtId="0" fontId="14" fillId="0" borderId="12" xfId="38" applyFont="1" applyBorder="1" applyAlignment="1">
      <alignment horizontal="right"/>
    </xf>
    <xf numFmtId="49" fontId="19" fillId="0" borderId="8" xfId="39" applyNumberFormat="1" applyFont="1" applyBorder="1" applyAlignment="1">
      <alignment horizontal="center" vertical="top"/>
    </xf>
    <xf numFmtId="0" fontId="19" fillId="0" borderId="8" xfId="38" applyFont="1" applyBorder="1" applyAlignment="1">
      <alignment horizontal="justify" vertical="top" wrapText="1"/>
    </xf>
    <xf numFmtId="49" fontId="22" fillId="0" borderId="5" xfId="39" applyNumberFormat="1" applyFont="1" applyBorder="1" applyAlignment="1">
      <alignment horizontal="center" vertical="top"/>
    </xf>
    <xf numFmtId="0" fontId="14" fillId="0" borderId="11" xfId="41" applyFont="1" applyBorder="1" applyAlignment="1">
      <alignment horizontal="justify" vertical="top" wrapText="1"/>
    </xf>
    <xf numFmtId="49" fontId="22" fillId="0" borderId="12" xfId="39" applyNumberFormat="1" applyFont="1" applyBorder="1" applyAlignment="1">
      <alignment horizontal="center" vertical="top"/>
    </xf>
    <xf numFmtId="0" fontId="14" fillId="0" borderId="4" xfId="42" applyFont="1" applyBorder="1"/>
    <xf numFmtId="49" fontId="14" fillId="0" borderId="8" xfId="38" applyNumberFormat="1" applyFont="1" applyBorder="1" applyAlignment="1">
      <alignment horizontal="justify" vertical="top" wrapText="1"/>
    </xf>
    <xf numFmtId="4" fontId="2" fillId="0" borderId="6" xfId="39" applyNumberFormat="1" applyFont="1" applyBorder="1" applyProtection="1">
      <protection locked="0"/>
    </xf>
    <xf numFmtId="4" fontId="22" fillId="0" borderId="0" xfId="39" applyNumberFormat="1" applyFont="1" applyAlignment="1" applyProtection="1">
      <alignment horizontal="center" vertical="top" wrapText="1"/>
      <protection locked="0"/>
    </xf>
    <xf numFmtId="4" fontId="22" fillId="0" borderId="0" xfId="39" applyNumberFormat="1" applyFont="1" applyAlignment="1" applyProtection="1">
      <alignment horizontal="left" vertical="top" wrapText="1"/>
      <protection locked="0"/>
    </xf>
    <xf numFmtId="0" fontId="14" fillId="0" borderId="11" xfId="38" applyBorder="1" applyAlignment="1">
      <alignment horizontal="justify" vertical="top"/>
    </xf>
    <xf numFmtId="0" fontId="14" fillId="0" borderId="11" xfId="38" quotePrefix="1" applyBorder="1" applyAlignment="1">
      <alignment horizontal="justify" vertical="top"/>
    </xf>
    <xf numFmtId="0" fontId="14" fillId="0" borderId="11" xfId="38" quotePrefix="1" applyBorder="1" applyAlignment="1">
      <alignment horizontal="justify" vertical="top" wrapText="1"/>
    </xf>
    <xf numFmtId="0" fontId="14" fillId="0" borderId="4" xfId="38" quotePrefix="1" applyBorder="1" applyAlignment="1">
      <alignment horizontal="justify" vertical="top"/>
    </xf>
    <xf numFmtId="0" fontId="14" fillId="0" borderId="2" xfId="38" applyBorder="1" applyAlignment="1">
      <alignment horizontal="justify" vertical="top"/>
    </xf>
    <xf numFmtId="0" fontId="14" fillId="0" borderId="11" xfId="38" quotePrefix="1" applyBorder="1" applyAlignment="1">
      <alignment horizontal="left" vertical="top" wrapText="1"/>
    </xf>
    <xf numFmtId="0" fontId="14" fillId="0" borderId="11" xfId="38" quotePrefix="1" applyBorder="1" applyAlignment="1">
      <alignment vertical="top" wrapText="1"/>
    </xf>
    <xf numFmtId="0" fontId="14" fillId="0" borderId="4" xfId="38" quotePrefix="1" applyBorder="1" applyAlignment="1">
      <alignment horizontal="justify" vertical="top" wrapText="1"/>
    </xf>
    <xf numFmtId="0" fontId="14" fillId="0" borderId="7" xfId="38" applyBorder="1" applyAlignment="1">
      <alignment horizontal="justify" vertical="top" wrapText="1"/>
    </xf>
    <xf numFmtId="0" fontId="14" fillId="0" borderId="4" xfId="38" applyBorder="1" applyAlignment="1">
      <alignment horizontal="justify" vertical="top"/>
    </xf>
    <xf numFmtId="0" fontId="14" fillId="0" borderId="11" xfId="38" applyBorder="1" applyAlignment="1">
      <alignment horizontal="justify" vertical="top" wrapText="1"/>
    </xf>
    <xf numFmtId="4" fontId="22" fillId="0" borderId="0" xfId="39" applyNumberFormat="1" applyFont="1" applyAlignment="1" applyProtection="1">
      <alignment horizontal="left" vertical="top" wrapText="1"/>
      <protection locked="0"/>
    </xf>
    <xf numFmtId="4" fontId="26" fillId="0" borderId="13" xfId="39" applyNumberFormat="1" applyFont="1" applyBorder="1" applyAlignment="1" applyProtection="1">
      <alignment horizontal="center" vertical="top" wrapText="1"/>
      <protection locked="0"/>
    </xf>
  </cellXfs>
  <cellStyles count="43">
    <cellStyle name="Comma 2" xfId="8" xr:uid="{00000000-0005-0000-0000-000000000000}"/>
    <cellStyle name="Comma 2 2" xfId="17" xr:uid="{00000000-0005-0000-0000-000001000000}"/>
    <cellStyle name="Comma 2 2 2" xfId="32" xr:uid="{00000000-0005-0000-0000-000002000000}"/>
    <cellStyle name="Comma 2 3" xfId="29" xr:uid="{00000000-0005-0000-0000-000003000000}"/>
    <cellStyle name="Comma 3" xfId="20" xr:uid="{00000000-0005-0000-0000-000004000000}"/>
    <cellStyle name="Comma 3 2" xfId="34" xr:uid="{00000000-0005-0000-0000-000005000000}"/>
    <cellStyle name="Currency 2" xfId="16" xr:uid="{00000000-0005-0000-0000-000006000000}"/>
    <cellStyle name="Currency 2 2" xfId="31" xr:uid="{00000000-0005-0000-0000-000007000000}"/>
    <cellStyle name="Excel Built-in Normal" xfId="12" xr:uid="{00000000-0005-0000-0000-000008000000}"/>
    <cellStyle name="Normal" xfId="0" builtinId="0"/>
    <cellStyle name="Normal 10" xfId="13" xr:uid="{00000000-0005-0000-0000-000009000000}"/>
    <cellStyle name="Normal 10 10" xfId="24" xr:uid="{00000000-0005-0000-0000-00000A000000}"/>
    <cellStyle name="Normal 10 2" xfId="9" xr:uid="{00000000-0005-0000-0000-00000B000000}"/>
    <cellStyle name="Normal 17" xfId="21" xr:uid="{00000000-0005-0000-0000-00000C000000}"/>
    <cellStyle name="Normal 2" xfId="1" xr:uid="{00000000-0005-0000-0000-00000D000000}"/>
    <cellStyle name="Normal 2 2" xfId="35" xr:uid="{00000000-0005-0000-0000-00000E000000}"/>
    <cellStyle name="Normal 2 2 2 2 2" xfId="25" xr:uid="{00000000-0005-0000-0000-00000F000000}"/>
    <cellStyle name="Normal 2 2 3" xfId="7" xr:uid="{00000000-0005-0000-0000-000010000000}"/>
    <cellStyle name="Normal 2 3" xfId="38" xr:uid="{B5261274-49FE-4176-9633-76C87ABC8A05}"/>
    <cellStyle name="Normal 22 2" xfId="27" xr:uid="{00000000-0005-0000-0000-000011000000}"/>
    <cellStyle name="Normal 24" xfId="26" xr:uid="{00000000-0005-0000-0000-000012000000}"/>
    <cellStyle name="Normal 3" xfId="2" xr:uid="{00000000-0005-0000-0000-000013000000}"/>
    <cellStyle name="Normal 3 2" xfId="15" xr:uid="{00000000-0005-0000-0000-000014000000}"/>
    <cellStyle name="Normal 4" xfId="14" xr:uid="{00000000-0005-0000-0000-000015000000}"/>
    <cellStyle name="Normal 4 2" xfId="41" xr:uid="{EC30BDB7-8D10-4D06-B7D9-A57D9663C5E0}"/>
    <cellStyle name="Normal 5" xfId="19" xr:uid="{00000000-0005-0000-0000-000016000000}"/>
    <cellStyle name="Normal 6" xfId="28" xr:uid="{00000000-0005-0000-0000-000017000000}"/>
    <cellStyle name="Normal 6 2" xfId="36" xr:uid="{00000000-0005-0000-0000-000018000000}"/>
    <cellStyle name="Normal 8" xfId="22" xr:uid="{00000000-0005-0000-0000-000019000000}"/>
    <cellStyle name="Normal 9" xfId="23" xr:uid="{00000000-0005-0000-0000-00001A000000}"/>
    <cellStyle name="Normal_HR7-Z214" xfId="39" xr:uid="{CBB180C0-8A4B-419F-A94A-D10EC924B355}"/>
    <cellStyle name="Normal_TROSKOVNIK-revizija2 2" xfId="40" xr:uid="{FAE41406-81D8-482D-A546-A1E749D38C65}"/>
    <cellStyle name="Normalno 12" xfId="37" xr:uid="{00000000-0005-0000-0000-00001D000000}"/>
    <cellStyle name="Normalno 2" xfId="6" xr:uid="{00000000-0005-0000-0000-00001E000000}"/>
    <cellStyle name="Normalno 2 2" xfId="4" xr:uid="{00000000-0005-0000-0000-00001F000000}"/>
    <cellStyle name="Normalno 3" xfId="3" xr:uid="{00000000-0005-0000-0000-000020000000}"/>
    <cellStyle name="Obično 2" xfId="42" xr:uid="{80306D59-49A6-4701-AD06-99178600B616}"/>
    <cellStyle name="Obično 3" xfId="11" xr:uid="{00000000-0005-0000-0000-000021000000}"/>
    <cellStyle name="Style 1" xfId="5" xr:uid="{00000000-0005-0000-0000-000023000000}"/>
    <cellStyle name="Zarez 2" xfId="10" xr:uid="{00000000-0005-0000-0000-000024000000}"/>
    <cellStyle name="Zarez 2 2" xfId="18" xr:uid="{00000000-0005-0000-0000-000025000000}"/>
    <cellStyle name="Zarez 2 2 2" xfId="33" xr:uid="{00000000-0005-0000-0000-000026000000}"/>
    <cellStyle name="Zarez 2 3" xfId="30" xr:uid="{00000000-0005-0000-0000-00002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294F0-1F72-4E9E-B968-B94DE14E4886}">
  <sheetPr>
    <pageSetUpPr fitToPage="1"/>
  </sheetPr>
  <dimension ref="A2:IV292"/>
  <sheetViews>
    <sheetView showZeros="0" tabSelected="1" zoomScale="85" zoomScaleNormal="85" zoomScaleSheetLayoutView="100" workbookViewId="0">
      <selection activeCell="F288" sqref="F288"/>
    </sheetView>
  </sheetViews>
  <sheetFormatPr defaultColWidth="11.109375" defaultRowHeight="13.8"/>
  <cols>
    <col min="1" max="1" width="7.77734375" style="69" customWidth="1"/>
    <col min="2" max="2" width="60.6640625" style="70" customWidth="1"/>
    <col min="3" max="3" width="9.5546875" style="71" customWidth="1"/>
    <col min="4" max="4" width="8.44140625" style="72" customWidth="1"/>
    <col min="5" max="5" width="13.33203125" style="1" customWidth="1"/>
    <col min="6" max="6" width="15" style="1" customWidth="1"/>
    <col min="7" max="7" width="11" style="73" bestFit="1" customWidth="1"/>
    <col min="8" max="8" width="12.6640625" style="73" bestFit="1" customWidth="1"/>
    <col min="9" max="256" width="11.109375" style="73"/>
    <col min="257" max="257" width="7.77734375" style="73" customWidth="1"/>
    <col min="258" max="258" width="60.6640625" style="73" customWidth="1"/>
    <col min="259" max="259" width="9.5546875" style="73" customWidth="1"/>
    <col min="260" max="260" width="7.88671875" style="73" bestFit="1" customWidth="1"/>
    <col min="261" max="261" width="12.88671875" style="73" bestFit="1" customWidth="1"/>
    <col min="262" max="262" width="14" style="73" customWidth="1"/>
    <col min="263" max="263" width="11" style="73" bestFit="1" customWidth="1"/>
    <col min="264" max="264" width="12.6640625" style="73" bestFit="1" customWidth="1"/>
    <col min="265" max="512" width="11.109375" style="73"/>
    <col min="513" max="513" width="7.77734375" style="73" customWidth="1"/>
    <col min="514" max="514" width="60.6640625" style="73" customWidth="1"/>
    <col min="515" max="515" width="9.5546875" style="73" customWidth="1"/>
    <col min="516" max="516" width="7.88671875" style="73" bestFit="1" customWidth="1"/>
    <col min="517" max="517" width="12.88671875" style="73" bestFit="1" customWidth="1"/>
    <col min="518" max="518" width="14" style="73" customWidth="1"/>
    <col min="519" max="519" width="11" style="73" bestFit="1" customWidth="1"/>
    <col min="520" max="520" width="12.6640625" style="73" bestFit="1" customWidth="1"/>
    <col min="521" max="768" width="11.109375" style="73"/>
    <col min="769" max="769" width="7.77734375" style="73" customWidth="1"/>
    <col min="770" max="770" width="60.6640625" style="73" customWidth="1"/>
    <col min="771" max="771" width="9.5546875" style="73" customWidth="1"/>
    <col min="772" max="772" width="7.88671875" style="73" bestFit="1" customWidth="1"/>
    <col min="773" max="773" width="12.88671875" style="73" bestFit="1" customWidth="1"/>
    <col min="774" max="774" width="14" style="73" customWidth="1"/>
    <col min="775" max="775" width="11" style="73" bestFit="1" customWidth="1"/>
    <col min="776" max="776" width="12.6640625" style="73" bestFit="1" customWidth="1"/>
    <col min="777" max="1024" width="11.109375" style="73"/>
    <col min="1025" max="1025" width="7.77734375" style="73" customWidth="1"/>
    <col min="1026" max="1026" width="60.6640625" style="73" customWidth="1"/>
    <col min="1027" max="1027" width="9.5546875" style="73" customWidth="1"/>
    <col min="1028" max="1028" width="7.88671875" style="73" bestFit="1" customWidth="1"/>
    <col min="1029" max="1029" width="12.88671875" style="73" bestFit="1" customWidth="1"/>
    <col min="1030" max="1030" width="14" style="73" customWidth="1"/>
    <col min="1031" max="1031" width="11" style="73" bestFit="1" customWidth="1"/>
    <col min="1032" max="1032" width="12.6640625" style="73" bestFit="1" customWidth="1"/>
    <col min="1033" max="1280" width="11.109375" style="73"/>
    <col min="1281" max="1281" width="7.77734375" style="73" customWidth="1"/>
    <col min="1282" max="1282" width="60.6640625" style="73" customWidth="1"/>
    <col min="1283" max="1283" width="9.5546875" style="73" customWidth="1"/>
    <col min="1284" max="1284" width="7.88671875" style="73" bestFit="1" customWidth="1"/>
    <col min="1285" max="1285" width="12.88671875" style="73" bestFit="1" customWidth="1"/>
    <col min="1286" max="1286" width="14" style="73" customWidth="1"/>
    <col min="1287" max="1287" width="11" style="73" bestFit="1" customWidth="1"/>
    <col min="1288" max="1288" width="12.6640625" style="73" bestFit="1" customWidth="1"/>
    <col min="1289" max="1536" width="11.109375" style="73"/>
    <col min="1537" max="1537" width="7.77734375" style="73" customWidth="1"/>
    <col min="1538" max="1538" width="60.6640625" style="73" customWidth="1"/>
    <col min="1539" max="1539" width="9.5546875" style="73" customWidth="1"/>
    <col min="1540" max="1540" width="7.88671875" style="73" bestFit="1" customWidth="1"/>
    <col min="1541" max="1541" width="12.88671875" style="73" bestFit="1" customWidth="1"/>
    <col min="1542" max="1542" width="14" style="73" customWidth="1"/>
    <col min="1543" max="1543" width="11" style="73" bestFit="1" customWidth="1"/>
    <col min="1544" max="1544" width="12.6640625" style="73" bestFit="1" customWidth="1"/>
    <col min="1545" max="1792" width="11.109375" style="73"/>
    <col min="1793" max="1793" width="7.77734375" style="73" customWidth="1"/>
    <col min="1794" max="1794" width="60.6640625" style="73" customWidth="1"/>
    <col min="1795" max="1795" width="9.5546875" style="73" customWidth="1"/>
    <col min="1796" max="1796" width="7.88671875" style="73" bestFit="1" customWidth="1"/>
    <col min="1797" max="1797" width="12.88671875" style="73" bestFit="1" customWidth="1"/>
    <col min="1798" max="1798" width="14" style="73" customWidth="1"/>
    <col min="1799" max="1799" width="11" style="73" bestFit="1" customWidth="1"/>
    <col min="1800" max="1800" width="12.6640625" style="73" bestFit="1" customWidth="1"/>
    <col min="1801" max="2048" width="11.109375" style="73"/>
    <col min="2049" max="2049" width="7.77734375" style="73" customWidth="1"/>
    <col min="2050" max="2050" width="60.6640625" style="73" customWidth="1"/>
    <col min="2051" max="2051" width="9.5546875" style="73" customWidth="1"/>
    <col min="2052" max="2052" width="7.88671875" style="73" bestFit="1" customWidth="1"/>
    <col min="2053" max="2053" width="12.88671875" style="73" bestFit="1" customWidth="1"/>
    <col min="2054" max="2054" width="14" style="73" customWidth="1"/>
    <col min="2055" max="2055" width="11" style="73" bestFit="1" customWidth="1"/>
    <col min="2056" max="2056" width="12.6640625" style="73" bestFit="1" customWidth="1"/>
    <col min="2057" max="2304" width="11.109375" style="73"/>
    <col min="2305" max="2305" width="7.77734375" style="73" customWidth="1"/>
    <col min="2306" max="2306" width="60.6640625" style="73" customWidth="1"/>
    <col min="2307" max="2307" width="9.5546875" style="73" customWidth="1"/>
    <col min="2308" max="2308" width="7.88671875" style="73" bestFit="1" customWidth="1"/>
    <col min="2309" max="2309" width="12.88671875" style="73" bestFit="1" customWidth="1"/>
    <col min="2310" max="2310" width="14" style="73" customWidth="1"/>
    <col min="2311" max="2311" width="11" style="73" bestFit="1" customWidth="1"/>
    <col min="2312" max="2312" width="12.6640625" style="73" bestFit="1" customWidth="1"/>
    <col min="2313" max="2560" width="11.109375" style="73"/>
    <col min="2561" max="2561" width="7.77734375" style="73" customWidth="1"/>
    <col min="2562" max="2562" width="60.6640625" style="73" customWidth="1"/>
    <col min="2563" max="2563" width="9.5546875" style="73" customWidth="1"/>
    <col min="2564" max="2564" width="7.88671875" style="73" bestFit="1" customWidth="1"/>
    <col min="2565" max="2565" width="12.88671875" style="73" bestFit="1" customWidth="1"/>
    <col min="2566" max="2566" width="14" style="73" customWidth="1"/>
    <col min="2567" max="2567" width="11" style="73" bestFit="1" customWidth="1"/>
    <col min="2568" max="2568" width="12.6640625" style="73" bestFit="1" customWidth="1"/>
    <col min="2569" max="2816" width="11.109375" style="73"/>
    <col min="2817" max="2817" width="7.77734375" style="73" customWidth="1"/>
    <col min="2818" max="2818" width="60.6640625" style="73" customWidth="1"/>
    <col min="2819" max="2819" width="9.5546875" style="73" customWidth="1"/>
    <col min="2820" max="2820" width="7.88671875" style="73" bestFit="1" customWidth="1"/>
    <col min="2821" max="2821" width="12.88671875" style="73" bestFit="1" customWidth="1"/>
    <col min="2822" max="2822" width="14" style="73" customWidth="1"/>
    <col min="2823" max="2823" width="11" style="73" bestFit="1" customWidth="1"/>
    <col min="2824" max="2824" width="12.6640625" style="73" bestFit="1" customWidth="1"/>
    <col min="2825" max="3072" width="11.109375" style="73"/>
    <col min="3073" max="3073" width="7.77734375" style="73" customWidth="1"/>
    <col min="3074" max="3074" width="60.6640625" style="73" customWidth="1"/>
    <col min="3075" max="3075" width="9.5546875" style="73" customWidth="1"/>
    <col min="3076" max="3076" width="7.88671875" style="73" bestFit="1" customWidth="1"/>
    <col min="3077" max="3077" width="12.88671875" style="73" bestFit="1" customWidth="1"/>
    <col min="3078" max="3078" width="14" style="73" customWidth="1"/>
    <col min="3079" max="3079" width="11" style="73" bestFit="1" customWidth="1"/>
    <col min="3080" max="3080" width="12.6640625" style="73" bestFit="1" customWidth="1"/>
    <col min="3081" max="3328" width="11.109375" style="73"/>
    <col min="3329" max="3329" width="7.77734375" style="73" customWidth="1"/>
    <col min="3330" max="3330" width="60.6640625" style="73" customWidth="1"/>
    <col min="3331" max="3331" width="9.5546875" style="73" customWidth="1"/>
    <col min="3332" max="3332" width="7.88671875" style="73" bestFit="1" customWidth="1"/>
    <col min="3333" max="3333" width="12.88671875" style="73" bestFit="1" customWidth="1"/>
    <col min="3334" max="3334" width="14" style="73" customWidth="1"/>
    <col min="3335" max="3335" width="11" style="73" bestFit="1" customWidth="1"/>
    <col min="3336" max="3336" width="12.6640625" style="73" bestFit="1" customWidth="1"/>
    <col min="3337" max="3584" width="11.109375" style="73"/>
    <col min="3585" max="3585" width="7.77734375" style="73" customWidth="1"/>
    <col min="3586" max="3586" width="60.6640625" style="73" customWidth="1"/>
    <col min="3587" max="3587" width="9.5546875" style="73" customWidth="1"/>
    <col min="3588" max="3588" width="7.88671875" style="73" bestFit="1" customWidth="1"/>
    <col min="3589" max="3589" width="12.88671875" style="73" bestFit="1" customWidth="1"/>
    <col min="3590" max="3590" width="14" style="73" customWidth="1"/>
    <col min="3591" max="3591" width="11" style="73" bestFit="1" customWidth="1"/>
    <col min="3592" max="3592" width="12.6640625" style="73" bestFit="1" customWidth="1"/>
    <col min="3593" max="3840" width="11.109375" style="73"/>
    <col min="3841" max="3841" width="7.77734375" style="73" customWidth="1"/>
    <col min="3842" max="3842" width="60.6640625" style="73" customWidth="1"/>
    <col min="3843" max="3843" width="9.5546875" style="73" customWidth="1"/>
    <col min="3844" max="3844" width="7.88671875" style="73" bestFit="1" customWidth="1"/>
    <col min="3845" max="3845" width="12.88671875" style="73" bestFit="1" customWidth="1"/>
    <col min="3846" max="3846" width="14" style="73" customWidth="1"/>
    <col min="3847" max="3847" width="11" style="73" bestFit="1" customWidth="1"/>
    <col min="3848" max="3848" width="12.6640625" style="73" bestFit="1" customWidth="1"/>
    <col min="3849" max="4096" width="11.109375" style="73"/>
    <col min="4097" max="4097" width="7.77734375" style="73" customWidth="1"/>
    <col min="4098" max="4098" width="60.6640625" style="73" customWidth="1"/>
    <col min="4099" max="4099" width="9.5546875" style="73" customWidth="1"/>
    <col min="4100" max="4100" width="7.88671875" style="73" bestFit="1" customWidth="1"/>
    <col min="4101" max="4101" width="12.88671875" style="73" bestFit="1" customWidth="1"/>
    <col min="4102" max="4102" width="14" style="73" customWidth="1"/>
    <col min="4103" max="4103" width="11" style="73" bestFit="1" customWidth="1"/>
    <col min="4104" max="4104" width="12.6640625" style="73" bestFit="1" customWidth="1"/>
    <col min="4105" max="4352" width="11.109375" style="73"/>
    <col min="4353" max="4353" width="7.77734375" style="73" customWidth="1"/>
    <col min="4354" max="4354" width="60.6640625" style="73" customWidth="1"/>
    <col min="4355" max="4355" width="9.5546875" style="73" customWidth="1"/>
    <col min="4356" max="4356" width="7.88671875" style="73" bestFit="1" customWidth="1"/>
    <col min="4357" max="4357" width="12.88671875" style="73" bestFit="1" customWidth="1"/>
    <col min="4358" max="4358" width="14" style="73" customWidth="1"/>
    <col min="4359" max="4359" width="11" style="73" bestFit="1" customWidth="1"/>
    <col min="4360" max="4360" width="12.6640625" style="73" bestFit="1" customWidth="1"/>
    <col min="4361" max="4608" width="11.109375" style="73"/>
    <col min="4609" max="4609" width="7.77734375" style="73" customWidth="1"/>
    <col min="4610" max="4610" width="60.6640625" style="73" customWidth="1"/>
    <col min="4611" max="4611" width="9.5546875" style="73" customWidth="1"/>
    <col min="4612" max="4612" width="7.88671875" style="73" bestFit="1" customWidth="1"/>
    <col min="4613" max="4613" width="12.88671875" style="73" bestFit="1" customWidth="1"/>
    <col min="4614" max="4614" width="14" style="73" customWidth="1"/>
    <col min="4615" max="4615" width="11" style="73" bestFit="1" customWidth="1"/>
    <col min="4616" max="4616" width="12.6640625" style="73" bestFit="1" customWidth="1"/>
    <col min="4617" max="4864" width="11.109375" style="73"/>
    <col min="4865" max="4865" width="7.77734375" style="73" customWidth="1"/>
    <col min="4866" max="4866" width="60.6640625" style="73" customWidth="1"/>
    <col min="4867" max="4867" width="9.5546875" style="73" customWidth="1"/>
    <col min="4868" max="4868" width="7.88671875" style="73" bestFit="1" customWidth="1"/>
    <col min="4869" max="4869" width="12.88671875" style="73" bestFit="1" customWidth="1"/>
    <col min="4870" max="4870" width="14" style="73" customWidth="1"/>
    <col min="4871" max="4871" width="11" style="73" bestFit="1" customWidth="1"/>
    <col min="4872" max="4872" width="12.6640625" style="73" bestFit="1" customWidth="1"/>
    <col min="4873" max="5120" width="11.109375" style="73"/>
    <col min="5121" max="5121" width="7.77734375" style="73" customWidth="1"/>
    <col min="5122" max="5122" width="60.6640625" style="73" customWidth="1"/>
    <col min="5123" max="5123" width="9.5546875" style="73" customWidth="1"/>
    <col min="5124" max="5124" width="7.88671875" style="73" bestFit="1" customWidth="1"/>
    <col min="5125" max="5125" width="12.88671875" style="73" bestFit="1" customWidth="1"/>
    <col min="5126" max="5126" width="14" style="73" customWidth="1"/>
    <col min="5127" max="5127" width="11" style="73" bestFit="1" customWidth="1"/>
    <col min="5128" max="5128" width="12.6640625" style="73" bestFit="1" customWidth="1"/>
    <col min="5129" max="5376" width="11.109375" style="73"/>
    <col min="5377" max="5377" width="7.77734375" style="73" customWidth="1"/>
    <col min="5378" max="5378" width="60.6640625" style="73" customWidth="1"/>
    <col min="5379" max="5379" width="9.5546875" style="73" customWidth="1"/>
    <col min="5380" max="5380" width="7.88671875" style="73" bestFit="1" customWidth="1"/>
    <col min="5381" max="5381" width="12.88671875" style="73" bestFit="1" customWidth="1"/>
    <col min="5382" max="5382" width="14" style="73" customWidth="1"/>
    <col min="5383" max="5383" width="11" style="73" bestFit="1" customWidth="1"/>
    <col min="5384" max="5384" width="12.6640625" style="73" bestFit="1" customWidth="1"/>
    <col min="5385" max="5632" width="11.109375" style="73"/>
    <col min="5633" max="5633" width="7.77734375" style="73" customWidth="1"/>
    <col min="5634" max="5634" width="60.6640625" style="73" customWidth="1"/>
    <col min="5635" max="5635" width="9.5546875" style="73" customWidth="1"/>
    <col min="5636" max="5636" width="7.88671875" style="73" bestFit="1" customWidth="1"/>
    <col min="5637" max="5637" width="12.88671875" style="73" bestFit="1" customWidth="1"/>
    <col min="5638" max="5638" width="14" style="73" customWidth="1"/>
    <col min="5639" max="5639" width="11" style="73" bestFit="1" customWidth="1"/>
    <col min="5640" max="5640" width="12.6640625" style="73" bestFit="1" customWidth="1"/>
    <col min="5641" max="5888" width="11.109375" style="73"/>
    <col min="5889" max="5889" width="7.77734375" style="73" customWidth="1"/>
    <col min="5890" max="5890" width="60.6640625" style="73" customWidth="1"/>
    <col min="5891" max="5891" width="9.5546875" style="73" customWidth="1"/>
    <col min="5892" max="5892" width="7.88671875" style="73" bestFit="1" customWidth="1"/>
    <col min="5893" max="5893" width="12.88671875" style="73" bestFit="1" customWidth="1"/>
    <col min="5894" max="5894" width="14" style="73" customWidth="1"/>
    <col min="5895" max="5895" width="11" style="73" bestFit="1" customWidth="1"/>
    <col min="5896" max="5896" width="12.6640625" style="73" bestFit="1" customWidth="1"/>
    <col min="5897" max="6144" width="11.109375" style="73"/>
    <col min="6145" max="6145" width="7.77734375" style="73" customWidth="1"/>
    <col min="6146" max="6146" width="60.6640625" style="73" customWidth="1"/>
    <col min="6147" max="6147" width="9.5546875" style="73" customWidth="1"/>
    <col min="6148" max="6148" width="7.88671875" style="73" bestFit="1" customWidth="1"/>
    <col min="6149" max="6149" width="12.88671875" style="73" bestFit="1" customWidth="1"/>
    <col min="6150" max="6150" width="14" style="73" customWidth="1"/>
    <col min="6151" max="6151" width="11" style="73" bestFit="1" customWidth="1"/>
    <col min="6152" max="6152" width="12.6640625" style="73" bestFit="1" customWidth="1"/>
    <col min="6153" max="6400" width="11.109375" style="73"/>
    <col min="6401" max="6401" width="7.77734375" style="73" customWidth="1"/>
    <col min="6402" max="6402" width="60.6640625" style="73" customWidth="1"/>
    <col min="6403" max="6403" width="9.5546875" style="73" customWidth="1"/>
    <col min="6404" max="6404" width="7.88671875" style="73" bestFit="1" customWidth="1"/>
    <col min="6405" max="6405" width="12.88671875" style="73" bestFit="1" customWidth="1"/>
    <col min="6406" max="6406" width="14" style="73" customWidth="1"/>
    <col min="6407" max="6407" width="11" style="73" bestFit="1" customWidth="1"/>
    <col min="6408" max="6408" width="12.6640625" style="73" bestFit="1" customWidth="1"/>
    <col min="6409" max="6656" width="11.109375" style="73"/>
    <col min="6657" max="6657" width="7.77734375" style="73" customWidth="1"/>
    <col min="6658" max="6658" width="60.6640625" style="73" customWidth="1"/>
    <col min="6659" max="6659" width="9.5546875" style="73" customWidth="1"/>
    <col min="6660" max="6660" width="7.88671875" style="73" bestFit="1" customWidth="1"/>
    <col min="6661" max="6661" width="12.88671875" style="73" bestFit="1" customWidth="1"/>
    <col min="6662" max="6662" width="14" style="73" customWidth="1"/>
    <col min="6663" max="6663" width="11" style="73" bestFit="1" customWidth="1"/>
    <col min="6664" max="6664" width="12.6640625" style="73" bestFit="1" customWidth="1"/>
    <col min="6665" max="6912" width="11.109375" style="73"/>
    <col min="6913" max="6913" width="7.77734375" style="73" customWidth="1"/>
    <col min="6914" max="6914" width="60.6640625" style="73" customWidth="1"/>
    <col min="6915" max="6915" width="9.5546875" style="73" customWidth="1"/>
    <col min="6916" max="6916" width="7.88671875" style="73" bestFit="1" customWidth="1"/>
    <col min="6917" max="6917" width="12.88671875" style="73" bestFit="1" customWidth="1"/>
    <col min="6918" max="6918" width="14" style="73" customWidth="1"/>
    <col min="6919" max="6919" width="11" style="73" bestFit="1" customWidth="1"/>
    <col min="6920" max="6920" width="12.6640625" style="73" bestFit="1" customWidth="1"/>
    <col min="6921" max="7168" width="11.109375" style="73"/>
    <col min="7169" max="7169" width="7.77734375" style="73" customWidth="1"/>
    <col min="7170" max="7170" width="60.6640625" style="73" customWidth="1"/>
    <col min="7171" max="7171" width="9.5546875" style="73" customWidth="1"/>
    <col min="7172" max="7172" width="7.88671875" style="73" bestFit="1" customWidth="1"/>
    <col min="7173" max="7173" width="12.88671875" style="73" bestFit="1" customWidth="1"/>
    <col min="7174" max="7174" width="14" style="73" customWidth="1"/>
    <col min="7175" max="7175" width="11" style="73" bestFit="1" customWidth="1"/>
    <col min="7176" max="7176" width="12.6640625" style="73" bestFit="1" customWidth="1"/>
    <col min="7177" max="7424" width="11.109375" style="73"/>
    <col min="7425" max="7425" width="7.77734375" style="73" customWidth="1"/>
    <col min="7426" max="7426" width="60.6640625" style="73" customWidth="1"/>
    <col min="7427" max="7427" width="9.5546875" style="73" customWidth="1"/>
    <col min="7428" max="7428" width="7.88671875" style="73" bestFit="1" customWidth="1"/>
    <col min="7429" max="7429" width="12.88671875" style="73" bestFit="1" customWidth="1"/>
    <col min="7430" max="7430" width="14" style="73" customWidth="1"/>
    <col min="7431" max="7431" width="11" style="73" bestFit="1" customWidth="1"/>
    <col min="7432" max="7432" width="12.6640625" style="73" bestFit="1" customWidth="1"/>
    <col min="7433" max="7680" width="11.109375" style="73"/>
    <col min="7681" max="7681" width="7.77734375" style="73" customWidth="1"/>
    <col min="7682" max="7682" width="60.6640625" style="73" customWidth="1"/>
    <col min="7683" max="7683" width="9.5546875" style="73" customWidth="1"/>
    <col min="7684" max="7684" width="7.88671875" style="73" bestFit="1" customWidth="1"/>
    <col min="7685" max="7685" width="12.88671875" style="73" bestFit="1" customWidth="1"/>
    <col min="7686" max="7686" width="14" style="73" customWidth="1"/>
    <col min="7687" max="7687" width="11" style="73" bestFit="1" customWidth="1"/>
    <col min="7688" max="7688" width="12.6640625" style="73" bestFit="1" customWidth="1"/>
    <col min="7689" max="7936" width="11.109375" style="73"/>
    <col min="7937" max="7937" width="7.77734375" style="73" customWidth="1"/>
    <col min="7938" max="7938" width="60.6640625" style="73" customWidth="1"/>
    <col min="7939" max="7939" width="9.5546875" style="73" customWidth="1"/>
    <col min="7940" max="7940" width="7.88671875" style="73" bestFit="1" customWidth="1"/>
    <col min="7941" max="7941" width="12.88671875" style="73" bestFit="1" customWidth="1"/>
    <col min="7942" max="7942" width="14" style="73" customWidth="1"/>
    <col min="7943" max="7943" width="11" style="73" bestFit="1" customWidth="1"/>
    <col min="7944" max="7944" width="12.6640625" style="73" bestFit="1" customWidth="1"/>
    <col min="7945" max="8192" width="11.109375" style="73"/>
    <col min="8193" max="8193" width="7.77734375" style="73" customWidth="1"/>
    <col min="8194" max="8194" width="60.6640625" style="73" customWidth="1"/>
    <col min="8195" max="8195" width="9.5546875" style="73" customWidth="1"/>
    <col min="8196" max="8196" width="7.88671875" style="73" bestFit="1" customWidth="1"/>
    <col min="8197" max="8197" width="12.88671875" style="73" bestFit="1" customWidth="1"/>
    <col min="8198" max="8198" width="14" style="73" customWidth="1"/>
    <col min="8199" max="8199" width="11" style="73" bestFit="1" customWidth="1"/>
    <col min="8200" max="8200" width="12.6640625" style="73" bestFit="1" customWidth="1"/>
    <col min="8201" max="8448" width="11.109375" style="73"/>
    <col min="8449" max="8449" width="7.77734375" style="73" customWidth="1"/>
    <col min="8450" max="8450" width="60.6640625" style="73" customWidth="1"/>
    <col min="8451" max="8451" width="9.5546875" style="73" customWidth="1"/>
    <col min="8452" max="8452" width="7.88671875" style="73" bestFit="1" customWidth="1"/>
    <col min="8453" max="8453" width="12.88671875" style="73" bestFit="1" customWidth="1"/>
    <col min="8454" max="8454" width="14" style="73" customWidth="1"/>
    <col min="8455" max="8455" width="11" style="73" bestFit="1" customWidth="1"/>
    <col min="8456" max="8456" width="12.6640625" style="73" bestFit="1" customWidth="1"/>
    <col min="8457" max="8704" width="11.109375" style="73"/>
    <col min="8705" max="8705" width="7.77734375" style="73" customWidth="1"/>
    <col min="8706" max="8706" width="60.6640625" style="73" customWidth="1"/>
    <col min="8707" max="8707" width="9.5546875" style="73" customWidth="1"/>
    <col min="8708" max="8708" width="7.88671875" style="73" bestFit="1" customWidth="1"/>
    <col min="8709" max="8709" width="12.88671875" style="73" bestFit="1" customWidth="1"/>
    <col min="8710" max="8710" width="14" style="73" customWidth="1"/>
    <col min="8711" max="8711" width="11" style="73" bestFit="1" customWidth="1"/>
    <col min="8712" max="8712" width="12.6640625" style="73" bestFit="1" customWidth="1"/>
    <col min="8713" max="8960" width="11.109375" style="73"/>
    <col min="8961" max="8961" width="7.77734375" style="73" customWidth="1"/>
    <col min="8962" max="8962" width="60.6640625" style="73" customWidth="1"/>
    <col min="8963" max="8963" width="9.5546875" style="73" customWidth="1"/>
    <col min="8964" max="8964" width="7.88671875" style="73" bestFit="1" customWidth="1"/>
    <col min="8965" max="8965" width="12.88671875" style="73" bestFit="1" customWidth="1"/>
    <col min="8966" max="8966" width="14" style="73" customWidth="1"/>
    <col min="8967" max="8967" width="11" style="73" bestFit="1" customWidth="1"/>
    <col min="8968" max="8968" width="12.6640625" style="73" bestFit="1" customWidth="1"/>
    <col min="8969" max="9216" width="11.109375" style="73"/>
    <col min="9217" max="9217" width="7.77734375" style="73" customWidth="1"/>
    <col min="9218" max="9218" width="60.6640625" style="73" customWidth="1"/>
    <col min="9219" max="9219" width="9.5546875" style="73" customWidth="1"/>
    <col min="9220" max="9220" width="7.88671875" style="73" bestFit="1" customWidth="1"/>
    <col min="9221" max="9221" width="12.88671875" style="73" bestFit="1" customWidth="1"/>
    <col min="9222" max="9222" width="14" style="73" customWidth="1"/>
    <col min="9223" max="9223" width="11" style="73" bestFit="1" customWidth="1"/>
    <col min="9224" max="9224" width="12.6640625" style="73" bestFit="1" customWidth="1"/>
    <col min="9225" max="9472" width="11.109375" style="73"/>
    <col min="9473" max="9473" width="7.77734375" style="73" customWidth="1"/>
    <col min="9474" max="9474" width="60.6640625" style="73" customWidth="1"/>
    <col min="9475" max="9475" width="9.5546875" style="73" customWidth="1"/>
    <col min="9476" max="9476" width="7.88671875" style="73" bestFit="1" customWidth="1"/>
    <col min="9477" max="9477" width="12.88671875" style="73" bestFit="1" customWidth="1"/>
    <col min="9478" max="9478" width="14" style="73" customWidth="1"/>
    <col min="9479" max="9479" width="11" style="73" bestFit="1" customWidth="1"/>
    <col min="9480" max="9480" width="12.6640625" style="73" bestFit="1" customWidth="1"/>
    <col min="9481" max="9728" width="11.109375" style="73"/>
    <col min="9729" max="9729" width="7.77734375" style="73" customWidth="1"/>
    <col min="9730" max="9730" width="60.6640625" style="73" customWidth="1"/>
    <col min="9731" max="9731" width="9.5546875" style="73" customWidth="1"/>
    <col min="9732" max="9732" width="7.88671875" style="73" bestFit="1" customWidth="1"/>
    <col min="9733" max="9733" width="12.88671875" style="73" bestFit="1" customWidth="1"/>
    <col min="9734" max="9734" width="14" style="73" customWidth="1"/>
    <col min="9735" max="9735" width="11" style="73" bestFit="1" customWidth="1"/>
    <col min="9736" max="9736" width="12.6640625" style="73" bestFit="1" customWidth="1"/>
    <col min="9737" max="9984" width="11.109375" style="73"/>
    <col min="9985" max="9985" width="7.77734375" style="73" customWidth="1"/>
    <col min="9986" max="9986" width="60.6640625" style="73" customWidth="1"/>
    <col min="9987" max="9987" width="9.5546875" style="73" customWidth="1"/>
    <col min="9988" max="9988" width="7.88671875" style="73" bestFit="1" customWidth="1"/>
    <col min="9989" max="9989" width="12.88671875" style="73" bestFit="1" customWidth="1"/>
    <col min="9990" max="9990" width="14" style="73" customWidth="1"/>
    <col min="9991" max="9991" width="11" style="73" bestFit="1" customWidth="1"/>
    <col min="9992" max="9992" width="12.6640625" style="73" bestFit="1" customWidth="1"/>
    <col min="9993" max="10240" width="11.109375" style="73"/>
    <col min="10241" max="10241" width="7.77734375" style="73" customWidth="1"/>
    <col min="10242" max="10242" width="60.6640625" style="73" customWidth="1"/>
    <col min="10243" max="10243" width="9.5546875" style="73" customWidth="1"/>
    <col min="10244" max="10244" width="7.88671875" style="73" bestFit="1" customWidth="1"/>
    <col min="10245" max="10245" width="12.88671875" style="73" bestFit="1" customWidth="1"/>
    <col min="10246" max="10246" width="14" style="73" customWidth="1"/>
    <col min="10247" max="10247" width="11" style="73" bestFit="1" customWidth="1"/>
    <col min="10248" max="10248" width="12.6640625" style="73" bestFit="1" customWidth="1"/>
    <col min="10249" max="10496" width="11.109375" style="73"/>
    <col min="10497" max="10497" width="7.77734375" style="73" customWidth="1"/>
    <col min="10498" max="10498" width="60.6640625" style="73" customWidth="1"/>
    <col min="10499" max="10499" width="9.5546875" style="73" customWidth="1"/>
    <col min="10500" max="10500" width="7.88671875" style="73" bestFit="1" customWidth="1"/>
    <col min="10501" max="10501" width="12.88671875" style="73" bestFit="1" customWidth="1"/>
    <col min="10502" max="10502" width="14" style="73" customWidth="1"/>
    <col min="10503" max="10503" width="11" style="73" bestFit="1" customWidth="1"/>
    <col min="10504" max="10504" width="12.6640625" style="73" bestFit="1" customWidth="1"/>
    <col min="10505" max="10752" width="11.109375" style="73"/>
    <col min="10753" max="10753" width="7.77734375" style="73" customWidth="1"/>
    <col min="10754" max="10754" width="60.6640625" style="73" customWidth="1"/>
    <col min="10755" max="10755" width="9.5546875" style="73" customWidth="1"/>
    <col min="10756" max="10756" width="7.88671875" style="73" bestFit="1" customWidth="1"/>
    <col min="10757" max="10757" width="12.88671875" style="73" bestFit="1" customWidth="1"/>
    <col min="10758" max="10758" width="14" style="73" customWidth="1"/>
    <col min="10759" max="10759" width="11" style="73" bestFit="1" customWidth="1"/>
    <col min="10760" max="10760" width="12.6640625" style="73" bestFit="1" customWidth="1"/>
    <col min="10761" max="11008" width="11.109375" style="73"/>
    <col min="11009" max="11009" width="7.77734375" style="73" customWidth="1"/>
    <col min="11010" max="11010" width="60.6640625" style="73" customWidth="1"/>
    <col min="11011" max="11011" width="9.5546875" style="73" customWidth="1"/>
    <col min="11012" max="11012" width="7.88671875" style="73" bestFit="1" customWidth="1"/>
    <col min="11013" max="11013" width="12.88671875" style="73" bestFit="1" customWidth="1"/>
    <col min="11014" max="11014" width="14" style="73" customWidth="1"/>
    <col min="11015" max="11015" width="11" style="73" bestFit="1" customWidth="1"/>
    <col min="11016" max="11016" width="12.6640625" style="73" bestFit="1" customWidth="1"/>
    <col min="11017" max="11264" width="11.109375" style="73"/>
    <col min="11265" max="11265" width="7.77734375" style="73" customWidth="1"/>
    <col min="11266" max="11266" width="60.6640625" style="73" customWidth="1"/>
    <col min="11267" max="11267" width="9.5546875" style="73" customWidth="1"/>
    <col min="11268" max="11268" width="7.88671875" style="73" bestFit="1" customWidth="1"/>
    <col min="11269" max="11269" width="12.88671875" style="73" bestFit="1" customWidth="1"/>
    <col min="11270" max="11270" width="14" style="73" customWidth="1"/>
    <col min="11271" max="11271" width="11" style="73" bestFit="1" customWidth="1"/>
    <col min="11272" max="11272" width="12.6640625" style="73" bestFit="1" customWidth="1"/>
    <col min="11273" max="11520" width="11.109375" style="73"/>
    <col min="11521" max="11521" width="7.77734375" style="73" customWidth="1"/>
    <col min="11522" max="11522" width="60.6640625" style="73" customWidth="1"/>
    <col min="11523" max="11523" width="9.5546875" style="73" customWidth="1"/>
    <col min="11524" max="11524" width="7.88671875" style="73" bestFit="1" customWidth="1"/>
    <col min="11525" max="11525" width="12.88671875" style="73" bestFit="1" customWidth="1"/>
    <col min="11526" max="11526" width="14" style="73" customWidth="1"/>
    <col min="11527" max="11527" width="11" style="73" bestFit="1" customWidth="1"/>
    <col min="11528" max="11528" width="12.6640625" style="73" bestFit="1" customWidth="1"/>
    <col min="11529" max="11776" width="11.109375" style="73"/>
    <col min="11777" max="11777" width="7.77734375" style="73" customWidth="1"/>
    <col min="11778" max="11778" width="60.6640625" style="73" customWidth="1"/>
    <col min="11779" max="11779" width="9.5546875" style="73" customWidth="1"/>
    <col min="11780" max="11780" width="7.88671875" style="73" bestFit="1" customWidth="1"/>
    <col min="11781" max="11781" width="12.88671875" style="73" bestFit="1" customWidth="1"/>
    <col min="11782" max="11782" width="14" style="73" customWidth="1"/>
    <col min="11783" max="11783" width="11" style="73" bestFit="1" customWidth="1"/>
    <col min="11784" max="11784" width="12.6640625" style="73" bestFit="1" customWidth="1"/>
    <col min="11785" max="12032" width="11.109375" style="73"/>
    <col min="12033" max="12033" width="7.77734375" style="73" customWidth="1"/>
    <col min="12034" max="12034" width="60.6640625" style="73" customWidth="1"/>
    <col min="12035" max="12035" width="9.5546875" style="73" customWidth="1"/>
    <col min="12036" max="12036" width="7.88671875" style="73" bestFit="1" customWidth="1"/>
    <col min="12037" max="12037" width="12.88671875" style="73" bestFit="1" customWidth="1"/>
    <col min="12038" max="12038" width="14" style="73" customWidth="1"/>
    <col min="12039" max="12039" width="11" style="73" bestFit="1" customWidth="1"/>
    <col min="12040" max="12040" width="12.6640625" style="73" bestFit="1" customWidth="1"/>
    <col min="12041" max="12288" width="11.109375" style="73"/>
    <col min="12289" max="12289" width="7.77734375" style="73" customWidth="1"/>
    <col min="12290" max="12290" width="60.6640625" style="73" customWidth="1"/>
    <col min="12291" max="12291" width="9.5546875" style="73" customWidth="1"/>
    <col min="12292" max="12292" width="7.88671875" style="73" bestFit="1" customWidth="1"/>
    <col min="12293" max="12293" width="12.88671875" style="73" bestFit="1" customWidth="1"/>
    <col min="12294" max="12294" width="14" style="73" customWidth="1"/>
    <col min="12295" max="12295" width="11" style="73" bestFit="1" customWidth="1"/>
    <col min="12296" max="12296" width="12.6640625" style="73" bestFit="1" customWidth="1"/>
    <col min="12297" max="12544" width="11.109375" style="73"/>
    <col min="12545" max="12545" width="7.77734375" style="73" customWidth="1"/>
    <col min="12546" max="12546" width="60.6640625" style="73" customWidth="1"/>
    <col min="12547" max="12547" width="9.5546875" style="73" customWidth="1"/>
    <col min="12548" max="12548" width="7.88671875" style="73" bestFit="1" customWidth="1"/>
    <col min="12549" max="12549" width="12.88671875" style="73" bestFit="1" customWidth="1"/>
    <col min="12550" max="12550" width="14" style="73" customWidth="1"/>
    <col min="12551" max="12551" width="11" style="73" bestFit="1" customWidth="1"/>
    <col min="12552" max="12552" width="12.6640625" style="73" bestFit="1" customWidth="1"/>
    <col min="12553" max="12800" width="11.109375" style="73"/>
    <col min="12801" max="12801" width="7.77734375" style="73" customWidth="1"/>
    <col min="12802" max="12802" width="60.6640625" style="73" customWidth="1"/>
    <col min="12803" max="12803" width="9.5546875" style="73" customWidth="1"/>
    <col min="12804" max="12804" width="7.88671875" style="73" bestFit="1" customWidth="1"/>
    <col min="12805" max="12805" width="12.88671875" style="73" bestFit="1" customWidth="1"/>
    <col min="12806" max="12806" width="14" style="73" customWidth="1"/>
    <col min="12807" max="12807" width="11" style="73" bestFit="1" customWidth="1"/>
    <col min="12808" max="12808" width="12.6640625" style="73" bestFit="1" customWidth="1"/>
    <col min="12809" max="13056" width="11.109375" style="73"/>
    <col min="13057" max="13057" width="7.77734375" style="73" customWidth="1"/>
    <col min="13058" max="13058" width="60.6640625" style="73" customWidth="1"/>
    <col min="13059" max="13059" width="9.5546875" style="73" customWidth="1"/>
    <col min="13060" max="13060" width="7.88671875" style="73" bestFit="1" customWidth="1"/>
    <col min="13061" max="13061" width="12.88671875" style="73" bestFit="1" customWidth="1"/>
    <col min="13062" max="13062" width="14" style="73" customWidth="1"/>
    <col min="13063" max="13063" width="11" style="73" bestFit="1" customWidth="1"/>
    <col min="13064" max="13064" width="12.6640625" style="73" bestFit="1" customWidth="1"/>
    <col min="13065" max="13312" width="11.109375" style="73"/>
    <col min="13313" max="13313" width="7.77734375" style="73" customWidth="1"/>
    <col min="13314" max="13314" width="60.6640625" style="73" customWidth="1"/>
    <col min="13315" max="13315" width="9.5546875" style="73" customWidth="1"/>
    <col min="13316" max="13316" width="7.88671875" style="73" bestFit="1" customWidth="1"/>
    <col min="13317" max="13317" width="12.88671875" style="73" bestFit="1" customWidth="1"/>
    <col min="13318" max="13318" width="14" style="73" customWidth="1"/>
    <col min="13319" max="13319" width="11" style="73" bestFit="1" customWidth="1"/>
    <col min="13320" max="13320" width="12.6640625" style="73" bestFit="1" customWidth="1"/>
    <col min="13321" max="13568" width="11.109375" style="73"/>
    <col min="13569" max="13569" width="7.77734375" style="73" customWidth="1"/>
    <col min="13570" max="13570" width="60.6640625" style="73" customWidth="1"/>
    <col min="13571" max="13571" width="9.5546875" style="73" customWidth="1"/>
    <col min="13572" max="13572" width="7.88671875" style="73" bestFit="1" customWidth="1"/>
    <col min="13573" max="13573" width="12.88671875" style="73" bestFit="1" customWidth="1"/>
    <col min="13574" max="13574" width="14" style="73" customWidth="1"/>
    <col min="13575" max="13575" width="11" style="73" bestFit="1" customWidth="1"/>
    <col min="13576" max="13576" width="12.6640625" style="73" bestFit="1" customWidth="1"/>
    <col min="13577" max="13824" width="11.109375" style="73"/>
    <col min="13825" max="13825" width="7.77734375" style="73" customWidth="1"/>
    <col min="13826" max="13826" width="60.6640625" style="73" customWidth="1"/>
    <col min="13827" max="13827" width="9.5546875" style="73" customWidth="1"/>
    <col min="13828" max="13828" width="7.88671875" style="73" bestFit="1" customWidth="1"/>
    <col min="13829" max="13829" width="12.88671875" style="73" bestFit="1" customWidth="1"/>
    <col min="13830" max="13830" width="14" style="73" customWidth="1"/>
    <col min="13831" max="13831" width="11" style="73" bestFit="1" customWidth="1"/>
    <col min="13832" max="13832" width="12.6640625" style="73" bestFit="1" customWidth="1"/>
    <col min="13833" max="14080" width="11.109375" style="73"/>
    <col min="14081" max="14081" width="7.77734375" style="73" customWidth="1"/>
    <col min="14082" max="14082" width="60.6640625" style="73" customWidth="1"/>
    <col min="14083" max="14083" width="9.5546875" style="73" customWidth="1"/>
    <col min="14084" max="14084" width="7.88671875" style="73" bestFit="1" customWidth="1"/>
    <col min="14085" max="14085" width="12.88671875" style="73" bestFit="1" customWidth="1"/>
    <col min="14086" max="14086" width="14" style="73" customWidth="1"/>
    <col min="14087" max="14087" width="11" style="73" bestFit="1" customWidth="1"/>
    <col min="14088" max="14088" width="12.6640625" style="73" bestFit="1" customWidth="1"/>
    <col min="14089" max="14336" width="11.109375" style="73"/>
    <col min="14337" max="14337" width="7.77734375" style="73" customWidth="1"/>
    <col min="14338" max="14338" width="60.6640625" style="73" customWidth="1"/>
    <col min="14339" max="14339" width="9.5546875" style="73" customWidth="1"/>
    <col min="14340" max="14340" width="7.88671875" style="73" bestFit="1" customWidth="1"/>
    <col min="14341" max="14341" width="12.88671875" style="73" bestFit="1" customWidth="1"/>
    <col min="14342" max="14342" width="14" style="73" customWidth="1"/>
    <col min="14343" max="14343" width="11" style="73" bestFit="1" customWidth="1"/>
    <col min="14344" max="14344" width="12.6640625" style="73" bestFit="1" customWidth="1"/>
    <col min="14345" max="14592" width="11.109375" style="73"/>
    <col min="14593" max="14593" width="7.77734375" style="73" customWidth="1"/>
    <col min="14594" max="14594" width="60.6640625" style="73" customWidth="1"/>
    <col min="14595" max="14595" width="9.5546875" style="73" customWidth="1"/>
    <col min="14596" max="14596" width="7.88671875" style="73" bestFit="1" customWidth="1"/>
    <col min="14597" max="14597" width="12.88671875" style="73" bestFit="1" customWidth="1"/>
    <col min="14598" max="14598" width="14" style="73" customWidth="1"/>
    <col min="14599" max="14599" width="11" style="73" bestFit="1" customWidth="1"/>
    <col min="14600" max="14600" width="12.6640625" style="73" bestFit="1" customWidth="1"/>
    <col min="14601" max="14848" width="11.109375" style="73"/>
    <col min="14849" max="14849" width="7.77734375" style="73" customWidth="1"/>
    <col min="14850" max="14850" width="60.6640625" style="73" customWidth="1"/>
    <col min="14851" max="14851" width="9.5546875" style="73" customWidth="1"/>
    <col min="14852" max="14852" width="7.88671875" style="73" bestFit="1" customWidth="1"/>
    <col min="14853" max="14853" width="12.88671875" style="73" bestFit="1" customWidth="1"/>
    <col min="14854" max="14854" width="14" style="73" customWidth="1"/>
    <col min="14855" max="14855" width="11" style="73" bestFit="1" customWidth="1"/>
    <col min="14856" max="14856" width="12.6640625" style="73" bestFit="1" customWidth="1"/>
    <col min="14857" max="15104" width="11.109375" style="73"/>
    <col min="15105" max="15105" width="7.77734375" style="73" customWidth="1"/>
    <col min="15106" max="15106" width="60.6640625" style="73" customWidth="1"/>
    <col min="15107" max="15107" width="9.5546875" style="73" customWidth="1"/>
    <col min="15108" max="15108" width="7.88671875" style="73" bestFit="1" customWidth="1"/>
    <col min="15109" max="15109" width="12.88671875" style="73" bestFit="1" customWidth="1"/>
    <col min="15110" max="15110" width="14" style="73" customWidth="1"/>
    <col min="15111" max="15111" width="11" style="73" bestFit="1" customWidth="1"/>
    <col min="15112" max="15112" width="12.6640625" style="73" bestFit="1" customWidth="1"/>
    <col min="15113" max="15360" width="11.109375" style="73"/>
    <col min="15361" max="15361" width="7.77734375" style="73" customWidth="1"/>
    <col min="15362" max="15362" width="60.6640625" style="73" customWidth="1"/>
    <col min="15363" max="15363" width="9.5546875" style="73" customWidth="1"/>
    <col min="15364" max="15364" width="7.88671875" style="73" bestFit="1" customWidth="1"/>
    <col min="15365" max="15365" width="12.88671875" style="73" bestFit="1" customWidth="1"/>
    <col min="15366" max="15366" width="14" style="73" customWidth="1"/>
    <col min="15367" max="15367" width="11" style="73" bestFit="1" customWidth="1"/>
    <col min="15368" max="15368" width="12.6640625" style="73" bestFit="1" customWidth="1"/>
    <col min="15369" max="15616" width="11.109375" style="73"/>
    <col min="15617" max="15617" width="7.77734375" style="73" customWidth="1"/>
    <col min="15618" max="15618" width="60.6640625" style="73" customWidth="1"/>
    <col min="15619" max="15619" width="9.5546875" style="73" customWidth="1"/>
    <col min="15620" max="15620" width="7.88671875" style="73" bestFit="1" customWidth="1"/>
    <col min="15621" max="15621" width="12.88671875" style="73" bestFit="1" customWidth="1"/>
    <col min="15622" max="15622" width="14" style="73" customWidth="1"/>
    <col min="15623" max="15623" width="11" style="73" bestFit="1" customWidth="1"/>
    <col min="15624" max="15624" width="12.6640625" style="73" bestFit="1" customWidth="1"/>
    <col min="15625" max="15872" width="11.109375" style="73"/>
    <col min="15873" max="15873" width="7.77734375" style="73" customWidth="1"/>
    <col min="15874" max="15874" width="60.6640625" style="73" customWidth="1"/>
    <col min="15875" max="15875" width="9.5546875" style="73" customWidth="1"/>
    <col min="15876" max="15876" width="7.88671875" style="73" bestFit="1" customWidth="1"/>
    <col min="15877" max="15877" width="12.88671875" style="73" bestFit="1" customWidth="1"/>
    <col min="15878" max="15878" width="14" style="73" customWidth="1"/>
    <col min="15879" max="15879" width="11" style="73" bestFit="1" customWidth="1"/>
    <col min="15880" max="15880" width="12.6640625" style="73" bestFit="1" customWidth="1"/>
    <col min="15881" max="16128" width="11.109375" style="73"/>
    <col min="16129" max="16129" width="7.77734375" style="73" customWidth="1"/>
    <col min="16130" max="16130" width="60.6640625" style="73" customWidth="1"/>
    <col min="16131" max="16131" width="9.5546875" style="73" customWidth="1"/>
    <col min="16132" max="16132" width="7.88671875" style="73" bestFit="1" customWidth="1"/>
    <col min="16133" max="16133" width="12.88671875" style="73" bestFit="1" customWidth="1"/>
    <col min="16134" max="16134" width="14" style="73" customWidth="1"/>
    <col min="16135" max="16135" width="11" style="73" bestFit="1" customWidth="1"/>
    <col min="16136" max="16136" width="12.6640625" style="73" bestFit="1" customWidth="1"/>
    <col min="16137" max="16384" width="11.109375" style="73"/>
  </cols>
  <sheetData>
    <row r="2" spans="1:6">
      <c r="B2" s="209" t="s">
        <v>180</v>
      </c>
      <c r="C2" s="208"/>
    </row>
    <row r="3" spans="1:6">
      <c r="B3" s="209" t="s">
        <v>181</v>
      </c>
      <c r="C3" s="208"/>
    </row>
    <row r="4" spans="1:6" ht="27.6" customHeight="1">
      <c r="B4" s="221" t="s">
        <v>183</v>
      </c>
      <c r="C4" s="221"/>
    </row>
    <row r="5" spans="1:6" ht="15.6">
      <c r="A5" s="222" t="s">
        <v>182</v>
      </c>
      <c r="B5" s="222"/>
      <c r="C5" s="222"/>
      <c r="D5" s="222"/>
      <c r="E5" s="222"/>
      <c r="F5" s="222"/>
    </row>
    <row r="6" spans="1:6" s="77" customFormat="1">
      <c r="A6" s="74"/>
      <c r="B6" s="68" t="s">
        <v>35</v>
      </c>
      <c r="C6" s="19"/>
      <c r="D6" s="75"/>
      <c r="E6" s="76"/>
      <c r="F6" s="76"/>
    </row>
    <row r="7" spans="1:6" s="81" customFormat="1" ht="39.6">
      <c r="A7" s="78" t="s">
        <v>36</v>
      </c>
      <c r="B7" s="79" t="s">
        <v>171</v>
      </c>
      <c r="C7" s="79" t="s">
        <v>172</v>
      </c>
      <c r="D7" s="80" t="s">
        <v>3</v>
      </c>
      <c r="E7" s="79" t="s">
        <v>173</v>
      </c>
      <c r="F7" s="79" t="s">
        <v>174</v>
      </c>
    </row>
    <row r="8" spans="1:6" s="1" customFormat="1">
      <c r="A8" s="20" t="s">
        <v>37</v>
      </c>
      <c r="B8" s="21"/>
      <c r="C8" s="64"/>
      <c r="D8" s="22"/>
      <c r="E8" s="23"/>
      <c r="F8" s="23"/>
    </row>
    <row r="9" spans="1:6" s="1" customFormat="1">
      <c r="A9" s="24" t="s">
        <v>38</v>
      </c>
      <c r="B9" s="21"/>
      <c r="C9" s="65"/>
      <c r="D9" s="22"/>
      <c r="E9" s="23"/>
      <c r="F9" s="23"/>
    </row>
    <row r="10" spans="1:6" s="1" customFormat="1">
      <c r="A10" s="24" t="s">
        <v>39</v>
      </c>
      <c r="B10" s="21"/>
      <c r="C10" s="65"/>
      <c r="D10" s="22"/>
      <c r="E10" s="23"/>
      <c r="F10" s="23"/>
    </row>
    <row r="11" spans="1:6" s="1" customFormat="1">
      <c r="A11" s="27"/>
      <c r="B11" s="21"/>
      <c r="C11" s="65"/>
      <c r="D11" s="22"/>
      <c r="E11" s="23"/>
      <c r="F11" s="23"/>
    </row>
    <row r="12" spans="1:6" s="1" customFormat="1">
      <c r="A12" s="28" t="s">
        <v>0</v>
      </c>
      <c r="B12" s="29" t="s">
        <v>40</v>
      </c>
      <c r="C12" s="66"/>
      <c r="D12" s="30"/>
      <c r="E12" s="31"/>
      <c r="F12" s="31"/>
    </row>
    <row r="13" spans="1:6" s="6" customFormat="1">
      <c r="A13" s="163"/>
      <c r="B13" s="152"/>
      <c r="C13" s="82"/>
      <c r="D13" s="83"/>
      <c r="E13" s="84"/>
      <c r="F13" s="85">
        <f t="shared" ref="F13:F30" si="0">$D13*E13</f>
        <v>0</v>
      </c>
    </row>
    <row r="14" spans="1:6" s="6" customFormat="1" ht="69">
      <c r="A14" s="128" t="s">
        <v>4</v>
      </c>
      <c r="B14" s="129" t="s">
        <v>41</v>
      </c>
      <c r="C14" s="127"/>
      <c r="D14" s="83"/>
      <c r="E14" s="84"/>
      <c r="F14" s="85">
        <f t="shared" si="0"/>
        <v>0</v>
      </c>
    </row>
    <row r="15" spans="1:6" s="6" customFormat="1">
      <c r="A15" s="131"/>
      <c r="B15" s="132"/>
      <c r="C15" s="127"/>
      <c r="D15" s="83"/>
      <c r="E15" s="84"/>
      <c r="F15" s="85">
        <f t="shared" si="0"/>
        <v>0</v>
      </c>
    </row>
    <row r="16" spans="1:6" s="6" customFormat="1">
      <c r="A16" s="133"/>
      <c r="B16" s="134" t="s">
        <v>42</v>
      </c>
      <c r="C16" s="127"/>
      <c r="D16" s="83"/>
      <c r="E16" s="84"/>
      <c r="F16" s="85">
        <f t="shared" si="0"/>
        <v>0</v>
      </c>
    </row>
    <row r="17" spans="1:6" s="6" customFormat="1" ht="16.2">
      <c r="A17" s="133"/>
      <c r="B17" s="135" t="s">
        <v>184</v>
      </c>
      <c r="C17" s="127"/>
      <c r="D17" s="83"/>
      <c r="E17" s="84"/>
      <c r="F17" s="85">
        <f t="shared" si="0"/>
        <v>0</v>
      </c>
    </row>
    <row r="18" spans="1:6" s="6" customFormat="1">
      <c r="A18" s="133"/>
      <c r="B18" s="135" t="s">
        <v>212</v>
      </c>
      <c r="C18" s="127"/>
      <c r="D18" s="83"/>
      <c r="E18" s="84"/>
      <c r="F18" s="85">
        <f t="shared" si="0"/>
        <v>0</v>
      </c>
    </row>
    <row r="19" spans="1:6" s="6" customFormat="1">
      <c r="A19" s="133"/>
      <c r="B19" s="136" t="s">
        <v>185</v>
      </c>
      <c r="C19" s="127" t="s">
        <v>53</v>
      </c>
      <c r="D19" s="83">
        <v>5</v>
      </c>
      <c r="E19" s="84"/>
      <c r="F19" s="85">
        <f t="shared" si="0"/>
        <v>0</v>
      </c>
    </row>
    <row r="20" spans="1:6" s="6" customFormat="1">
      <c r="A20" s="130"/>
      <c r="B20" s="140"/>
      <c r="C20" s="82"/>
      <c r="D20" s="83"/>
      <c r="E20" s="87"/>
      <c r="F20" s="85">
        <f t="shared" si="0"/>
        <v>0</v>
      </c>
    </row>
    <row r="21" spans="1:6" s="6" customFormat="1" ht="41.4">
      <c r="A21" s="137" t="s">
        <v>23</v>
      </c>
      <c r="B21" s="129" t="s">
        <v>43</v>
      </c>
      <c r="C21" s="127"/>
      <c r="D21" s="83"/>
      <c r="E21" s="84"/>
      <c r="F21" s="85">
        <f t="shared" si="0"/>
        <v>0</v>
      </c>
    </row>
    <row r="22" spans="1:6" s="6" customFormat="1">
      <c r="A22" s="138"/>
      <c r="B22" s="142"/>
      <c r="C22" s="127"/>
      <c r="D22" s="83"/>
      <c r="E22" s="84"/>
      <c r="F22" s="85">
        <f t="shared" si="0"/>
        <v>0</v>
      </c>
    </row>
    <row r="23" spans="1:6" s="6" customFormat="1">
      <c r="A23" s="139"/>
      <c r="B23" s="143" t="s">
        <v>42</v>
      </c>
      <c r="C23" s="127"/>
      <c r="D23" s="83"/>
      <c r="E23" s="84"/>
      <c r="F23" s="85">
        <f t="shared" si="0"/>
        <v>0</v>
      </c>
    </row>
    <row r="24" spans="1:6" s="6" customFormat="1">
      <c r="A24" s="139"/>
      <c r="B24" s="140" t="s">
        <v>44</v>
      </c>
      <c r="C24" s="127"/>
      <c r="D24" s="83"/>
      <c r="E24" s="84"/>
      <c r="F24" s="85">
        <f t="shared" si="0"/>
        <v>0</v>
      </c>
    </row>
    <row r="25" spans="1:6" s="6" customFormat="1">
      <c r="A25" s="139"/>
      <c r="B25" s="140" t="s">
        <v>45</v>
      </c>
      <c r="C25" s="127"/>
      <c r="D25" s="83"/>
      <c r="E25" s="84"/>
      <c r="F25" s="85">
        <f t="shared" si="0"/>
        <v>0</v>
      </c>
    </row>
    <row r="26" spans="1:6" s="6" customFormat="1">
      <c r="A26" s="139"/>
      <c r="B26" s="144" t="s">
        <v>46</v>
      </c>
      <c r="C26" s="127" t="s">
        <v>53</v>
      </c>
      <c r="D26" s="83">
        <v>3</v>
      </c>
      <c r="E26" s="87"/>
      <c r="F26" s="85">
        <f t="shared" si="0"/>
        <v>0</v>
      </c>
    </row>
    <row r="27" spans="1:6" s="1" customFormat="1">
      <c r="A27" s="27"/>
      <c r="B27" s="141"/>
      <c r="C27" s="65"/>
      <c r="D27" s="22"/>
      <c r="E27" s="23"/>
      <c r="F27" s="85">
        <f t="shared" si="0"/>
        <v>0</v>
      </c>
    </row>
    <row r="28" spans="1:6" s="6" customFormat="1">
      <c r="A28" s="43" t="s">
        <v>30</v>
      </c>
      <c r="B28" s="86" t="s">
        <v>47</v>
      </c>
      <c r="C28" s="82" t="s">
        <v>53</v>
      </c>
      <c r="D28" s="83">
        <v>5</v>
      </c>
      <c r="E28" s="87"/>
      <c r="F28" s="85">
        <f t="shared" si="0"/>
        <v>0</v>
      </c>
    </row>
    <row r="29" spans="1:6" s="6" customFormat="1">
      <c r="A29" s="35"/>
      <c r="B29" s="88"/>
      <c r="C29" s="82"/>
      <c r="D29" s="83"/>
      <c r="E29" s="84"/>
      <c r="F29" s="85">
        <f t="shared" si="0"/>
        <v>0</v>
      </c>
    </row>
    <row r="30" spans="1:6" s="6" customFormat="1">
      <c r="A30" s="43" t="s">
        <v>31</v>
      </c>
      <c r="B30" s="86" t="s">
        <v>48</v>
      </c>
      <c r="C30" s="82" t="s">
        <v>53</v>
      </c>
      <c r="D30" s="83">
        <v>3</v>
      </c>
      <c r="E30" s="87"/>
      <c r="F30" s="85">
        <f t="shared" si="0"/>
        <v>0</v>
      </c>
    </row>
    <row r="31" spans="1:6" s="6" customFormat="1">
      <c r="A31" s="43"/>
      <c r="B31" s="89"/>
      <c r="C31" s="82"/>
      <c r="D31" s="83"/>
      <c r="E31" s="87"/>
      <c r="F31" s="85"/>
    </row>
    <row r="32" spans="1:6" ht="55.2">
      <c r="A32" s="90" t="s">
        <v>49</v>
      </c>
      <c r="B32" s="88" t="s">
        <v>50</v>
      </c>
      <c r="C32" s="82" t="s">
        <v>53</v>
      </c>
      <c r="D32" s="83">
        <v>5</v>
      </c>
      <c r="E32" s="87"/>
      <c r="F32" s="85">
        <f>$D32*E32</f>
        <v>0</v>
      </c>
    </row>
    <row r="33" spans="1:6" s="6" customFormat="1">
      <c r="A33" s="43"/>
      <c r="B33" s="146"/>
      <c r="C33" s="82"/>
      <c r="D33" s="83"/>
      <c r="E33" s="87"/>
      <c r="F33" s="85">
        <f t="shared" ref="F33:F37" si="1">$D33*E33</f>
        <v>0</v>
      </c>
    </row>
    <row r="34" spans="1:6" ht="104.4" customHeight="1">
      <c r="A34" s="145" t="s">
        <v>51</v>
      </c>
      <c r="B34" s="149" t="s">
        <v>213</v>
      </c>
      <c r="C34" s="127"/>
      <c r="D34" s="91"/>
      <c r="E34" s="92"/>
      <c r="F34" s="85">
        <f t="shared" si="1"/>
        <v>0</v>
      </c>
    </row>
    <row r="35" spans="1:6" ht="33" customHeight="1">
      <c r="A35" s="145"/>
      <c r="B35" s="150" t="s">
        <v>52</v>
      </c>
      <c r="C35" s="127"/>
      <c r="D35" s="91"/>
      <c r="E35" s="92"/>
      <c r="F35" s="85">
        <f t="shared" si="1"/>
        <v>0</v>
      </c>
    </row>
    <row r="36" spans="1:6">
      <c r="A36" s="145"/>
      <c r="B36" s="147"/>
      <c r="C36" s="127" t="s">
        <v>53</v>
      </c>
      <c r="D36" s="91">
        <v>1</v>
      </c>
      <c r="E36" s="84"/>
      <c r="F36" s="85">
        <f>$D36*E36</f>
        <v>0</v>
      </c>
    </row>
    <row r="37" spans="1:6">
      <c r="A37" s="90"/>
      <c r="B37" s="147"/>
      <c r="C37" s="82"/>
      <c r="D37" s="91"/>
      <c r="E37" s="84"/>
      <c r="F37" s="85">
        <f t="shared" si="1"/>
        <v>0</v>
      </c>
    </row>
    <row r="38" spans="1:6" s="1" customFormat="1" ht="78" customHeight="1">
      <c r="A38" s="90" t="s">
        <v>54</v>
      </c>
      <c r="B38" s="93" t="s">
        <v>55</v>
      </c>
      <c r="C38" s="82" t="s">
        <v>53</v>
      </c>
      <c r="D38" s="83">
        <v>1</v>
      </c>
      <c r="E38" s="94"/>
      <c r="F38" s="85">
        <f>$D38*E38</f>
        <v>0</v>
      </c>
    </row>
    <row r="39" spans="1:6" s="1" customFormat="1">
      <c r="A39" s="28" t="s">
        <v>0</v>
      </c>
      <c r="B39" s="29" t="s">
        <v>56</v>
      </c>
      <c r="C39" s="66"/>
      <c r="D39" s="30"/>
      <c r="E39" s="31"/>
      <c r="F39" s="32">
        <f>SUM(F14:F38)</f>
        <v>0</v>
      </c>
    </row>
    <row r="40" spans="1:6" s="1" customFormat="1">
      <c r="A40" s="33"/>
      <c r="B40" s="34"/>
      <c r="C40" s="65"/>
      <c r="D40" s="22"/>
      <c r="E40" s="23"/>
      <c r="F40" s="23"/>
    </row>
    <row r="41" spans="1:6" s="1" customFormat="1">
      <c r="A41" s="28" t="s">
        <v>1</v>
      </c>
      <c r="B41" s="29" t="s">
        <v>57</v>
      </c>
      <c r="C41" s="66"/>
      <c r="D41" s="30"/>
      <c r="E41" s="31"/>
      <c r="F41" s="31"/>
    </row>
    <row r="42" spans="1:6" s="6" customFormat="1">
      <c r="A42" s="163"/>
      <c r="B42" s="152"/>
      <c r="C42" s="127"/>
      <c r="D42" s="83"/>
      <c r="E42" s="84"/>
      <c r="F42" s="85">
        <f>$D42*E42</f>
        <v>0</v>
      </c>
    </row>
    <row r="43" spans="1:6" s="6" customFormat="1" ht="27.6">
      <c r="A43" s="175" t="s">
        <v>58</v>
      </c>
      <c r="B43" s="210" t="s">
        <v>59</v>
      </c>
      <c r="C43" s="127"/>
      <c r="D43" s="83"/>
      <c r="E43" s="84"/>
      <c r="F43" s="85"/>
    </row>
    <row r="44" spans="1:6" s="6" customFormat="1" ht="41.4">
      <c r="A44" s="133"/>
      <c r="B44" s="210" t="s">
        <v>60</v>
      </c>
      <c r="C44" s="127"/>
      <c r="D44" s="83"/>
      <c r="E44" s="84"/>
      <c r="F44" s="85"/>
    </row>
    <row r="45" spans="1:6" s="6" customFormat="1" ht="55.2">
      <c r="A45" s="133"/>
      <c r="B45" s="210" t="s">
        <v>61</v>
      </c>
      <c r="C45" s="127"/>
      <c r="D45" s="83"/>
      <c r="E45" s="84"/>
      <c r="F45" s="85"/>
    </row>
    <row r="46" spans="1:6" s="6" customFormat="1" ht="41.4">
      <c r="A46" s="133"/>
      <c r="B46" s="210" t="s">
        <v>62</v>
      </c>
      <c r="C46" s="127"/>
      <c r="D46" s="83"/>
      <c r="E46" s="84"/>
      <c r="F46" s="85"/>
    </row>
    <row r="47" spans="1:6" s="6" customFormat="1" ht="27.6">
      <c r="A47" s="133"/>
      <c r="B47" s="210" t="s">
        <v>63</v>
      </c>
      <c r="C47" s="127"/>
      <c r="D47" s="83"/>
      <c r="E47" s="84"/>
      <c r="F47" s="85"/>
    </row>
    <row r="48" spans="1:6" s="6" customFormat="1" ht="82.8">
      <c r="A48" s="133"/>
      <c r="B48" s="210" t="s">
        <v>64</v>
      </c>
      <c r="C48" s="127"/>
      <c r="D48" s="83"/>
      <c r="E48" s="84"/>
      <c r="F48" s="85"/>
    </row>
    <row r="49" spans="1:6" s="6" customFormat="1" ht="55.2">
      <c r="A49" s="133"/>
      <c r="B49" s="210" t="s">
        <v>65</v>
      </c>
      <c r="C49" s="127"/>
      <c r="D49" s="83"/>
      <c r="E49" s="84"/>
      <c r="F49" s="85"/>
    </row>
    <row r="50" spans="1:6" s="6" customFormat="1">
      <c r="A50" s="133"/>
      <c r="B50" s="210" t="s">
        <v>66</v>
      </c>
      <c r="C50" s="127"/>
      <c r="D50" s="83"/>
      <c r="E50" s="84"/>
      <c r="F50" s="85"/>
    </row>
    <row r="51" spans="1:6" s="6" customFormat="1">
      <c r="A51" s="133"/>
      <c r="B51" s="210" t="s">
        <v>67</v>
      </c>
      <c r="C51" s="127"/>
      <c r="D51" s="83"/>
      <c r="E51" s="84"/>
      <c r="F51" s="85"/>
    </row>
    <row r="52" spans="1:6" s="6" customFormat="1">
      <c r="A52" s="133"/>
      <c r="B52" s="210" t="s">
        <v>68</v>
      </c>
      <c r="C52" s="127"/>
      <c r="D52" s="83"/>
      <c r="E52" s="84"/>
      <c r="F52" s="85"/>
    </row>
    <row r="53" spans="1:6" s="6" customFormat="1">
      <c r="A53" s="133"/>
      <c r="B53" s="210" t="s">
        <v>69</v>
      </c>
      <c r="C53" s="127"/>
      <c r="D53" s="83"/>
      <c r="E53" s="84"/>
      <c r="F53" s="85"/>
    </row>
    <row r="54" spans="1:6" s="6" customFormat="1">
      <c r="A54" s="133"/>
      <c r="B54" s="210" t="s">
        <v>70</v>
      </c>
      <c r="C54" s="127"/>
      <c r="D54" s="83"/>
      <c r="E54" s="84"/>
      <c r="F54" s="85"/>
    </row>
    <row r="55" spans="1:6" s="6" customFormat="1">
      <c r="A55" s="133"/>
      <c r="B55" s="210" t="s">
        <v>71</v>
      </c>
      <c r="C55" s="127"/>
      <c r="D55" s="83"/>
      <c r="E55" s="84"/>
      <c r="F55" s="85"/>
    </row>
    <row r="56" spans="1:6" s="6" customFormat="1" ht="82.8">
      <c r="A56" s="133"/>
      <c r="B56" s="210" t="s">
        <v>186</v>
      </c>
      <c r="C56" s="127"/>
      <c r="D56" s="83"/>
      <c r="E56" s="84"/>
      <c r="F56" s="85"/>
    </row>
    <row r="57" spans="1:6" s="6" customFormat="1">
      <c r="A57" s="133"/>
      <c r="B57" s="210"/>
      <c r="C57" s="127"/>
      <c r="D57" s="83"/>
      <c r="E57" s="84"/>
      <c r="F57" s="85"/>
    </row>
    <row r="58" spans="1:6" s="6" customFormat="1">
      <c r="A58" s="133"/>
      <c r="B58" s="210" t="s">
        <v>187</v>
      </c>
      <c r="C58" s="127"/>
      <c r="D58" s="83"/>
      <c r="E58" s="84"/>
      <c r="F58" s="85"/>
    </row>
    <row r="59" spans="1:6" s="6" customFormat="1">
      <c r="A59" s="133"/>
      <c r="B59" s="210" t="s">
        <v>188</v>
      </c>
      <c r="C59" s="127"/>
      <c r="D59" s="83"/>
      <c r="E59" s="84"/>
      <c r="F59" s="85"/>
    </row>
    <row r="60" spans="1:6" s="6" customFormat="1">
      <c r="A60" s="133"/>
      <c r="B60" s="210" t="s">
        <v>189</v>
      </c>
      <c r="C60" s="127"/>
      <c r="D60" s="83"/>
      <c r="E60" s="84"/>
      <c r="F60" s="85"/>
    </row>
    <row r="61" spans="1:6" s="6" customFormat="1">
      <c r="A61" s="133"/>
      <c r="B61" s="210" t="s">
        <v>72</v>
      </c>
      <c r="C61" s="127"/>
      <c r="D61" s="83"/>
      <c r="E61" s="84"/>
      <c r="F61" s="85"/>
    </row>
    <row r="62" spans="1:6" s="6" customFormat="1">
      <c r="A62" s="133"/>
      <c r="B62" s="210" t="s">
        <v>73</v>
      </c>
      <c r="C62" s="127"/>
      <c r="D62" s="83"/>
      <c r="E62" s="84"/>
      <c r="F62" s="85"/>
    </row>
    <row r="63" spans="1:6" s="6" customFormat="1">
      <c r="A63" s="133"/>
      <c r="B63" s="210" t="s">
        <v>190</v>
      </c>
      <c r="C63" s="127"/>
      <c r="D63" s="83"/>
      <c r="E63" s="84"/>
      <c r="F63" s="85"/>
    </row>
    <row r="64" spans="1:6" s="6" customFormat="1">
      <c r="A64" s="133"/>
      <c r="B64" s="210" t="s">
        <v>74</v>
      </c>
      <c r="C64" s="127"/>
      <c r="D64" s="83"/>
      <c r="E64" s="84"/>
      <c r="F64" s="85"/>
    </row>
    <row r="65" spans="1:6" s="6" customFormat="1">
      <c r="A65" s="133"/>
      <c r="B65" s="211" t="s">
        <v>75</v>
      </c>
      <c r="C65" s="127"/>
      <c r="D65" s="83"/>
      <c r="E65" s="84"/>
      <c r="F65" s="85"/>
    </row>
    <row r="66" spans="1:6" s="6" customFormat="1" ht="41.4">
      <c r="A66" s="133"/>
      <c r="B66" s="211" t="s">
        <v>176</v>
      </c>
      <c r="C66" s="127"/>
      <c r="D66" s="83"/>
      <c r="E66" s="84"/>
      <c r="F66" s="85"/>
    </row>
    <row r="67" spans="1:6" s="6" customFormat="1">
      <c r="A67" s="133"/>
      <c r="B67" s="211" t="s">
        <v>76</v>
      </c>
      <c r="C67" s="127"/>
      <c r="D67" s="83"/>
      <c r="E67" s="84"/>
      <c r="F67" s="85"/>
    </row>
    <row r="68" spans="1:6" s="6" customFormat="1">
      <c r="A68" s="133"/>
      <c r="B68" s="211" t="s">
        <v>191</v>
      </c>
      <c r="C68" s="127"/>
      <c r="D68" s="83"/>
      <c r="E68" s="84"/>
      <c r="F68" s="85"/>
    </row>
    <row r="69" spans="1:6" s="6" customFormat="1">
      <c r="A69" s="133"/>
      <c r="B69" s="211" t="s">
        <v>77</v>
      </c>
      <c r="C69" s="127"/>
      <c r="D69" s="83"/>
      <c r="E69" s="84"/>
      <c r="F69" s="85"/>
    </row>
    <row r="70" spans="1:6" s="6" customFormat="1">
      <c r="A70" s="133"/>
      <c r="B70" s="211" t="s">
        <v>192</v>
      </c>
      <c r="C70" s="127"/>
      <c r="D70" s="83"/>
      <c r="E70" s="84"/>
      <c r="F70" s="85"/>
    </row>
    <row r="71" spans="1:6" s="6" customFormat="1">
      <c r="A71" s="133"/>
      <c r="B71" s="211" t="s">
        <v>78</v>
      </c>
      <c r="C71" s="127"/>
      <c r="D71" s="83"/>
      <c r="E71" s="84"/>
      <c r="F71" s="85"/>
    </row>
    <row r="72" spans="1:6" s="6" customFormat="1">
      <c r="A72" s="133"/>
      <c r="B72" s="211" t="s">
        <v>79</v>
      </c>
      <c r="C72" s="127"/>
      <c r="D72" s="83"/>
      <c r="E72" s="84"/>
      <c r="F72" s="85"/>
    </row>
    <row r="73" spans="1:6" s="6" customFormat="1">
      <c r="A73" s="133"/>
      <c r="B73" s="211" t="s">
        <v>80</v>
      </c>
      <c r="C73" s="127"/>
      <c r="D73" s="83"/>
      <c r="E73" s="84"/>
      <c r="F73" s="85"/>
    </row>
    <row r="74" spans="1:6" s="6" customFormat="1">
      <c r="A74" s="133"/>
      <c r="B74" s="211" t="s">
        <v>81</v>
      </c>
      <c r="C74" s="127"/>
      <c r="D74" s="83"/>
      <c r="E74" s="84"/>
      <c r="F74" s="85"/>
    </row>
    <row r="75" spans="1:6" s="6" customFormat="1">
      <c r="A75" s="133"/>
      <c r="B75" s="211" t="s">
        <v>82</v>
      </c>
      <c r="C75" s="127"/>
      <c r="D75" s="83"/>
      <c r="E75" s="84"/>
      <c r="F75" s="85"/>
    </row>
    <row r="76" spans="1:6" s="6" customFormat="1">
      <c r="A76" s="133"/>
      <c r="B76" s="211" t="s">
        <v>83</v>
      </c>
      <c r="C76" s="127"/>
      <c r="D76" s="83"/>
      <c r="E76" s="84"/>
      <c r="F76" s="85"/>
    </row>
    <row r="77" spans="1:6" s="6" customFormat="1">
      <c r="A77" s="133"/>
      <c r="B77" s="211" t="s">
        <v>84</v>
      </c>
      <c r="C77" s="127"/>
      <c r="D77" s="83"/>
      <c r="E77" s="84"/>
      <c r="F77" s="85"/>
    </row>
    <row r="78" spans="1:6" s="6" customFormat="1">
      <c r="A78" s="133"/>
      <c r="B78" s="211" t="s">
        <v>85</v>
      </c>
      <c r="C78" s="127"/>
      <c r="D78" s="83"/>
      <c r="E78" s="84"/>
      <c r="F78" s="85"/>
    </row>
    <row r="79" spans="1:6" s="6" customFormat="1" ht="27.6">
      <c r="A79" s="133"/>
      <c r="B79" s="212" t="s">
        <v>86</v>
      </c>
      <c r="C79" s="127"/>
      <c r="D79" s="83"/>
      <c r="E79" s="84"/>
      <c r="F79" s="85"/>
    </row>
    <row r="80" spans="1:6" s="6" customFormat="1">
      <c r="A80" s="133"/>
      <c r="B80" s="211" t="s">
        <v>87</v>
      </c>
      <c r="C80" s="127"/>
      <c r="D80" s="83"/>
      <c r="E80" s="84"/>
      <c r="F80" s="85"/>
    </row>
    <row r="81" spans="1:10" s="6" customFormat="1">
      <c r="A81" s="133"/>
      <c r="B81" s="213" t="s">
        <v>88</v>
      </c>
      <c r="C81" s="127" t="s">
        <v>53</v>
      </c>
      <c r="D81" s="91">
        <v>1</v>
      </c>
      <c r="E81" s="84"/>
      <c r="F81" s="85">
        <f>D81*E81</f>
        <v>0</v>
      </c>
    </row>
    <row r="82" spans="1:10" s="1" customFormat="1">
      <c r="A82" s="176"/>
      <c r="B82" s="157"/>
      <c r="E82" s="87"/>
      <c r="F82" s="85">
        <f>$D81*E82</f>
        <v>0</v>
      </c>
      <c r="G82" s="95"/>
    </row>
    <row r="83" spans="1:10" s="1" customFormat="1">
      <c r="A83" s="161"/>
      <c r="B83" s="148"/>
      <c r="C83" s="127"/>
      <c r="D83" s="82"/>
      <c r="E83" s="87"/>
      <c r="F83" s="85"/>
      <c r="G83" s="95"/>
    </row>
    <row r="84" spans="1:10" s="1" customFormat="1" ht="41.4">
      <c r="A84" s="138" t="s">
        <v>5</v>
      </c>
      <c r="B84" s="214" t="s">
        <v>193</v>
      </c>
      <c r="C84" s="127" t="s">
        <v>53</v>
      </c>
      <c r="D84" s="91">
        <v>1</v>
      </c>
      <c r="E84" s="87"/>
      <c r="F84" s="85">
        <f>$D84*E84</f>
        <v>0</v>
      </c>
    </row>
    <row r="85" spans="1:10" s="3" customFormat="1">
      <c r="A85" s="170"/>
      <c r="B85" s="153"/>
      <c r="C85" s="164"/>
      <c r="D85" s="36"/>
      <c r="E85" s="37"/>
      <c r="F85" s="38">
        <f>$D85*E85</f>
        <v>0</v>
      </c>
    </row>
    <row r="86" spans="1:10" s="98" customFormat="1" ht="69">
      <c r="A86" s="145" t="s">
        <v>6</v>
      </c>
      <c r="B86" s="214" t="s">
        <v>194</v>
      </c>
      <c r="C86" s="165" t="s">
        <v>53</v>
      </c>
      <c r="D86" s="91">
        <v>1</v>
      </c>
      <c r="E86" s="87"/>
      <c r="F86" s="85">
        <f>$D86*E86</f>
        <v>0</v>
      </c>
    </row>
    <row r="87" spans="1:10" s="5" customFormat="1">
      <c r="A87" s="171"/>
      <c r="B87" s="172"/>
      <c r="C87" s="166"/>
      <c r="D87" s="40"/>
      <c r="E87" s="41"/>
      <c r="F87" s="38">
        <f>$D87*E87</f>
        <v>0</v>
      </c>
    </row>
    <row r="88" spans="1:10" s="101" customFormat="1" ht="55.2">
      <c r="A88" s="179" t="s">
        <v>7</v>
      </c>
      <c r="B88" s="180" t="s">
        <v>89</v>
      </c>
      <c r="C88" s="167"/>
      <c r="D88" s="86"/>
      <c r="E88" s="86"/>
      <c r="F88" s="42">
        <f>$D88*E88</f>
        <v>0</v>
      </c>
      <c r="G88" s="99"/>
      <c r="H88" s="99"/>
      <c r="I88" s="15"/>
      <c r="J88" s="100"/>
    </row>
    <row r="89" spans="1:10" s="101" customFormat="1">
      <c r="A89" s="131"/>
      <c r="B89" s="132"/>
      <c r="C89" s="167"/>
      <c r="D89" s="86"/>
      <c r="E89" s="86"/>
      <c r="F89" s="42"/>
      <c r="G89" s="99"/>
      <c r="H89" s="99"/>
      <c r="I89" s="15"/>
      <c r="J89" s="100"/>
    </row>
    <row r="90" spans="1:10" s="3" customFormat="1">
      <c r="A90" s="181"/>
      <c r="B90" s="215"/>
      <c r="C90" s="166"/>
      <c r="D90" s="40"/>
      <c r="E90" s="37"/>
      <c r="F90" s="42">
        <f>$D90*E90</f>
        <v>0</v>
      </c>
    </row>
    <row r="91" spans="1:10" s="3" customFormat="1">
      <c r="A91" s="181"/>
      <c r="B91" s="132" t="s">
        <v>90</v>
      </c>
      <c r="C91" s="166"/>
      <c r="D91" s="40"/>
      <c r="E91" s="37"/>
      <c r="F91" s="42">
        <f>$D91*E91</f>
        <v>0</v>
      </c>
    </row>
    <row r="92" spans="1:10" s="3" customFormat="1">
      <c r="A92" s="181"/>
      <c r="B92" s="216" t="s">
        <v>91</v>
      </c>
      <c r="C92" s="166"/>
      <c r="D92" s="40"/>
      <c r="E92" s="37"/>
      <c r="F92" s="42">
        <f>$D92*E92</f>
        <v>0</v>
      </c>
    </row>
    <row r="93" spans="1:10" s="3" customFormat="1" ht="27.6">
      <c r="A93" s="181"/>
      <c r="B93" s="216" t="s">
        <v>92</v>
      </c>
      <c r="C93" s="166"/>
      <c r="D93" s="40"/>
      <c r="E93" s="37"/>
      <c r="F93" s="42"/>
    </row>
    <row r="94" spans="1:10" s="3" customFormat="1">
      <c r="A94" s="181"/>
      <c r="B94" s="183" t="s">
        <v>93</v>
      </c>
      <c r="C94" s="166"/>
      <c r="D94" s="40"/>
      <c r="E94" s="49"/>
      <c r="F94" s="42">
        <f>$D94*E94</f>
        <v>0</v>
      </c>
    </row>
    <row r="95" spans="1:10" s="3" customFormat="1" ht="27.6">
      <c r="A95" s="181"/>
      <c r="B95" s="183" t="s">
        <v>94</v>
      </c>
      <c r="C95" s="127"/>
      <c r="D95" s="91"/>
      <c r="E95" s="87"/>
      <c r="F95" s="42">
        <f>$D95*E95</f>
        <v>0</v>
      </c>
    </row>
    <row r="96" spans="1:10" s="3" customFormat="1">
      <c r="A96" s="181"/>
      <c r="B96" s="216" t="s">
        <v>95</v>
      </c>
      <c r="C96" s="127"/>
      <c r="D96" s="91"/>
      <c r="E96" s="87"/>
      <c r="F96" s="42">
        <f>$D96*E96</f>
        <v>0</v>
      </c>
    </row>
    <row r="97" spans="1:10" s="106" customFormat="1">
      <c r="A97" s="182"/>
      <c r="B97" s="215" t="s">
        <v>96</v>
      </c>
      <c r="C97" s="168"/>
      <c r="D97" s="102"/>
      <c r="E97" s="102"/>
      <c r="F97" s="42">
        <f>$D97*E97</f>
        <v>0</v>
      </c>
      <c r="G97" s="103"/>
      <c r="H97" s="103"/>
      <c r="I97" s="104"/>
      <c r="J97" s="105"/>
    </row>
    <row r="98" spans="1:10" s="106" customFormat="1">
      <c r="A98" s="182"/>
      <c r="B98" s="215" t="s">
        <v>97</v>
      </c>
      <c r="C98" s="168"/>
      <c r="D98" s="102"/>
      <c r="E98" s="102"/>
      <c r="F98" s="42">
        <f>$D98*E98</f>
        <v>0</v>
      </c>
      <c r="G98" s="103"/>
      <c r="H98" s="103"/>
      <c r="I98" s="104"/>
      <c r="J98" s="105"/>
    </row>
    <row r="99" spans="1:10" s="106" customFormat="1">
      <c r="A99" s="182"/>
      <c r="B99" s="215" t="s">
        <v>98</v>
      </c>
      <c r="C99" s="168"/>
      <c r="D99" s="102"/>
      <c r="E99" s="102"/>
      <c r="F99" s="42"/>
      <c r="G99" s="103"/>
      <c r="H99" s="103"/>
      <c r="I99" s="104"/>
      <c r="J99" s="105"/>
    </row>
    <row r="100" spans="1:10" s="101" customFormat="1">
      <c r="A100" s="131"/>
      <c r="B100" s="215" t="s">
        <v>99</v>
      </c>
      <c r="C100" s="167"/>
      <c r="D100" s="86"/>
      <c r="E100" s="86"/>
      <c r="F100" s="42"/>
      <c r="G100" s="99"/>
      <c r="H100" s="99"/>
      <c r="I100" s="15"/>
      <c r="J100" s="100"/>
    </row>
    <row r="101" spans="1:10" s="3" customFormat="1">
      <c r="A101" s="181"/>
      <c r="B101" s="215" t="s">
        <v>100</v>
      </c>
      <c r="C101" s="166"/>
      <c r="D101" s="40"/>
      <c r="E101" s="37"/>
      <c r="F101" s="42">
        <f t="shared" ref="F101:F102" si="2">$D101*E101</f>
        <v>0</v>
      </c>
    </row>
    <row r="102" spans="1:10" s="3" customFormat="1">
      <c r="A102" s="181"/>
      <c r="B102" s="212" t="s">
        <v>101</v>
      </c>
      <c r="C102" s="166"/>
      <c r="D102" s="40"/>
      <c r="E102" s="37"/>
      <c r="F102" s="42">
        <f t="shared" si="2"/>
        <v>0</v>
      </c>
    </row>
    <row r="103" spans="1:10" s="106" customFormat="1">
      <c r="A103" s="182"/>
      <c r="B103" s="217" t="s">
        <v>102</v>
      </c>
      <c r="C103" s="127" t="s">
        <v>53</v>
      </c>
      <c r="D103" s="91">
        <v>19</v>
      </c>
      <c r="E103" s="102"/>
      <c r="F103" s="42">
        <f>E103</f>
        <v>0</v>
      </c>
      <c r="G103" s="103"/>
      <c r="H103" s="103"/>
      <c r="I103" s="104"/>
      <c r="J103" s="105"/>
    </row>
    <row r="104" spans="1:10" s="6" customFormat="1">
      <c r="A104" s="175"/>
      <c r="B104" s="186"/>
      <c r="C104" s="127"/>
      <c r="D104" s="91"/>
      <c r="E104" s="87"/>
      <c r="F104" s="94"/>
    </row>
    <row r="105" spans="1:10" s="6" customFormat="1" ht="41.4">
      <c r="A105" s="189" t="s">
        <v>24</v>
      </c>
      <c r="B105" s="218" t="s">
        <v>103</v>
      </c>
      <c r="C105" s="127"/>
      <c r="D105" s="91"/>
      <c r="E105" s="47"/>
      <c r="F105" s="39">
        <f>$D105*E105</f>
        <v>0</v>
      </c>
    </row>
    <row r="106" spans="1:10" s="6" customFormat="1">
      <c r="A106" s="175"/>
      <c r="B106" s="186" t="s">
        <v>104</v>
      </c>
      <c r="C106" s="127"/>
      <c r="D106" s="83"/>
      <c r="E106" s="47"/>
      <c r="F106" s="39">
        <f>$D106*E106</f>
        <v>0</v>
      </c>
    </row>
    <row r="107" spans="1:10" s="6" customFormat="1">
      <c r="A107" s="187"/>
      <c r="B107" s="188" t="s">
        <v>105</v>
      </c>
      <c r="C107" s="127" t="s">
        <v>170</v>
      </c>
      <c r="D107" s="91">
        <v>38</v>
      </c>
      <c r="E107" s="87"/>
      <c r="F107" s="39">
        <f>$D107*E107</f>
        <v>0</v>
      </c>
    </row>
    <row r="108" spans="1:10" s="6" customFormat="1">
      <c r="A108" s="173"/>
      <c r="B108" s="186"/>
      <c r="C108" s="127"/>
      <c r="D108" s="25"/>
      <c r="E108" s="42"/>
      <c r="F108" s="39">
        <f>$D108*E108</f>
        <v>0</v>
      </c>
    </row>
    <row r="109" spans="1:10" ht="55.2">
      <c r="A109" s="90" t="s">
        <v>8</v>
      </c>
      <c r="B109" s="214" t="s">
        <v>50</v>
      </c>
      <c r="C109" s="127" t="s">
        <v>53</v>
      </c>
      <c r="D109" s="83">
        <v>19</v>
      </c>
      <c r="E109" s="87"/>
      <c r="F109" s="85">
        <f>$D109*E109</f>
        <v>0</v>
      </c>
    </row>
    <row r="110" spans="1:10" s="6" customFormat="1">
      <c r="A110" s="174"/>
      <c r="B110" s="155"/>
      <c r="C110" s="127"/>
      <c r="D110" s="107"/>
      <c r="E110" s="23"/>
      <c r="F110" s="85"/>
    </row>
    <row r="111" spans="1:10" s="6" customFormat="1" ht="27.6">
      <c r="A111" s="96" t="s">
        <v>9</v>
      </c>
      <c r="B111" s="190" t="s">
        <v>106</v>
      </c>
      <c r="C111" s="127"/>
      <c r="D111" s="25"/>
      <c r="E111" s="87"/>
      <c r="F111" s="42">
        <f t="shared" ref="F111:F119" si="3">$D111*E111</f>
        <v>0</v>
      </c>
    </row>
    <row r="112" spans="1:10" s="6" customFormat="1">
      <c r="A112" s="131"/>
      <c r="B112" s="186"/>
      <c r="C112" s="127"/>
      <c r="D112" s="25"/>
      <c r="E112" s="87"/>
      <c r="F112" s="42">
        <f t="shared" si="3"/>
        <v>0</v>
      </c>
    </row>
    <row r="113" spans="1:8" s="6" customFormat="1">
      <c r="A113" s="175"/>
      <c r="B113" s="156" t="s">
        <v>195</v>
      </c>
      <c r="C113" s="127"/>
      <c r="D113" s="25"/>
      <c r="E113" s="87"/>
      <c r="F113" s="42">
        <f t="shared" si="3"/>
        <v>0</v>
      </c>
    </row>
    <row r="114" spans="1:8" s="6" customFormat="1">
      <c r="A114" s="175"/>
      <c r="B114" s="156" t="s">
        <v>107</v>
      </c>
      <c r="C114" s="127"/>
      <c r="D114" s="25"/>
      <c r="E114" s="87"/>
      <c r="F114" s="42">
        <f t="shared" si="3"/>
        <v>0</v>
      </c>
    </row>
    <row r="115" spans="1:8" s="6" customFormat="1">
      <c r="A115" s="175"/>
      <c r="B115" s="156"/>
      <c r="C115" s="127"/>
      <c r="D115" s="25"/>
      <c r="E115" s="87"/>
      <c r="F115" s="42">
        <f t="shared" si="3"/>
        <v>0</v>
      </c>
    </row>
    <row r="116" spans="1:8" s="6" customFormat="1" ht="27.6">
      <c r="A116" s="175"/>
      <c r="B116" s="156" t="s">
        <v>108</v>
      </c>
      <c r="C116" s="127"/>
      <c r="D116" s="25"/>
      <c r="E116" s="87"/>
      <c r="F116" s="42">
        <f t="shared" si="3"/>
        <v>0</v>
      </c>
    </row>
    <row r="117" spans="1:8" s="6" customFormat="1">
      <c r="A117" s="175"/>
      <c r="B117" s="156"/>
      <c r="C117" s="127"/>
      <c r="D117" s="25"/>
      <c r="E117" s="87"/>
      <c r="F117" s="42">
        <f t="shared" si="3"/>
        <v>0</v>
      </c>
    </row>
    <row r="118" spans="1:8" s="6" customFormat="1" ht="27.6">
      <c r="A118" s="175"/>
      <c r="B118" s="186" t="s">
        <v>109</v>
      </c>
      <c r="C118" s="127"/>
      <c r="D118" s="25"/>
      <c r="E118" s="87"/>
      <c r="F118" s="42">
        <f t="shared" si="3"/>
        <v>0</v>
      </c>
    </row>
    <row r="119" spans="1:8" s="6" customFormat="1" ht="41.4">
      <c r="A119" s="187"/>
      <c r="B119" s="188" t="s">
        <v>110</v>
      </c>
      <c r="C119" s="178" t="s">
        <v>53</v>
      </c>
      <c r="D119" s="25">
        <v>1</v>
      </c>
      <c r="E119" s="87"/>
      <c r="F119" s="42">
        <f t="shared" si="3"/>
        <v>0</v>
      </c>
    </row>
    <row r="120" spans="1:8" s="7" customFormat="1">
      <c r="A120" s="184"/>
      <c r="B120" s="185"/>
      <c r="C120" s="44"/>
      <c r="D120" s="45"/>
      <c r="E120" s="46"/>
      <c r="F120" s="42"/>
    </row>
    <row r="121" spans="1:8" s="6" customFormat="1" ht="55.2">
      <c r="A121" s="90" t="s">
        <v>10</v>
      </c>
      <c r="B121" s="93" t="s">
        <v>111</v>
      </c>
      <c r="C121" s="82"/>
      <c r="D121" s="91"/>
      <c r="E121" s="87"/>
      <c r="F121" s="42">
        <f>$D121*E121</f>
        <v>0</v>
      </c>
    </row>
    <row r="122" spans="1:8" s="6" customFormat="1">
      <c r="A122" s="35"/>
      <c r="B122" s="97" t="s">
        <v>196</v>
      </c>
      <c r="C122" s="82" t="s">
        <v>53</v>
      </c>
      <c r="D122" s="91">
        <v>1</v>
      </c>
      <c r="E122" s="87"/>
      <c r="F122" s="42">
        <f>$D122*E122</f>
        <v>0</v>
      </c>
    </row>
    <row r="123" spans="1:8" s="1" customFormat="1">
      <c r="A123" s="192"/>
      <c r="B123" s="193"/>
      <c r="C123" s="82"/>
      <c r="D123" s="91"/>
      <c r="E123" s="87"/>
      <c r="F123" s="94"/>
    </row>
    <row r="124" spans="1:8" s="9" customFormat="1" ht="124.2">
      <c r="A124" s="159" t="s">
        <v>21</v>
      </c>
      <c r="B124" s="190" t="s">
        <v>112</v>
      </c>
      <c r="C124" s="127"/>
      <c r="D124" s="91"/>
      <c r="E124" s="47"/>
      <c r="F124" s="42">
        <f t="shared" ref="F124:F129" si="4">$D124*E124</f>
        <v>0</v>
      </c>
    </row>
    <row r="125" spans="1:8" s="6" customFormat="1">
      <c r="A125" s="131"/>
      <c r="B125" s="155"/>
      <c r="C125" s="127"/>
      <c r="D125" s="25"/>
      <c r="E125" s="25"/>
      <c r="F125" s="42">
        <f t="shared" si="4"/>
        <v>0</v>
      </c>
    </row>
    <row r="126" spans="1:8" s="6" customFormat="1">
      <c r="A126" s="175"/>
      <c r="B126" s="186" t="s">
        <v>113</v>
      </c>
      <c r="C126" s="127"/>
      <c r="D126" s="91"/>
      <c r="E126" s="47"/>
      <c r="F126" s="42">
        <f t="shared" si="4"/>
        <v>0</v>
      </c>
    </row>
    <row r="127" spans="1:8" s="6" customFormat="1">
      <c r="A127" s="131"/>
      <c r="B127" s="155" t="s">
        <v>114</v>
      </c>
      <c r="C127" s="127"/>
      <c r="D127" s="48"/>
      <c r="E127" s="25"/>
      <c r="F127" s="42">
        <f t="shared" si="4"/>
        <v>0</v>
      </c>
      <c r="G127" s="10"/>
      <c r="H127" s="11"/>
    </row>
    <row r="128" spans="1:8" s="6" customFormat="1">
      <c r="A128" s="175"/>
      <c r="B128" s="186" t="s">
        <v>105</v>
      </c>
      <c r="C128" s="127" t="s">
        <v>170</v>
      </c>
      <c r="D128" s="91">
        <v>19</v>
      </c>
      <c r="E128" s="87"/>
      <c r="F128" s="42">
        <f t="shared" si="4"/>
        <v>0</v>
      </c>
    </row>
    <row r="129" spans="1:8" s="6" customFormat="1">
      <c r="A129" s="187"/>
      <c r="B129" s="188" t="s">
        <v>115</v>
      </c>
      <c r="C129" s="127" t="s">
        <v>170</v>
      </c>
      <c r="D129" s="91">
        <v>1</v>
      </c>
      <c r="E129" s="87"/>
      <c r="F129" s="42">
        <f t="shared" si="4"/>
        <v>0</v>
      </c>
    </row>
    <row r="130" spans="1:8" s="6" customFormat="1">
      <c r="A130" s="194"/>
      <c r="B130" s="150"/>
      <c r="C130" s="82"/>
      <c r="D130" s="91"/>
      <c r="E130" s="87"/>
      <c r="F130" s="42"/>
    </row>
    <row r="131" spans="1:8" s="9" customFormat="1" ht="124.2">
      <c r="A131" s="159" t="s">
        <v>22</v>
      </c>
      <c r="B131" s="190" t="s">
        <v>116</v>
      </c>
      <c r="C131" s="127"/>
      <c r="D131" s="91"/>
      <c r="E131" s="47"/>
      <c r="F131" s="42">
        <f t="shared" ref="F131:F143" si="5">$D131*E131</f>
        <v>0</v>
      </c>
    </row>
    <row r="132" spans="1:8" s="6" customFormat="1">
      <c r="A132" s="131"/>
      <c r="B132" s="155"/>
      <c r="C132" s="127"/>
      <c r="D132" s="25"/>
      <c r="E132" s="25"/>
      <c r="F132" s="42">
        <f t="shared" si="5"/>
        <v>0</v>
      </c>
    </row>
    <row r="133" spans="1:8" s="6" customFormat="1">
      <c r="A133" s="175"/>
      <c r="B133" s="186" t="s">
        <v>113</v>
      </c>
      <c r="C133" s="127"/>
      <c r="D133" s="91"/>
      <c r="E133" s="47"/>
      <c r="F133" s="42">
        <f t="shared" si="5"/>
        <v>0</v>
      </c>
    </row>
    <row r="134" spans="1:8" s="6" customFormat="1">
      <c r="A134" s="131"/>
      <c r="B134" s="155" t="s">
        <v>114</v>
      </c>
      <c r="C134" s="127"/>
      <c r="D134" s="48"/>
      <c r="E134" s="25"/>
      <c r="F134" s="42">
        <f t="shared" si="5"/>
        <v>0</v>
      </c>
      <c r="G134" s="10"/>
      <c r="H134" s="11"/>
    </row>
    <row r="135" spans="1:8" s="6" customFormat="1">
      <c r="A135" s="175"/>
      <c r="B135" s="186" t="s">
        <v>117</v>
      </c>
      <c r="C135" s="127" t="s">
        <v>170</v>
      </c>
      <c r="D135" s="91">
        <v>2</v>
      </c>
      <c r="E135" s="87"/>
      <c r="F135" s="42">
        <f t="shared" si="5"/>
        <v>0</v>
      </c>
    </row>
    <row r="136" spans="1:8" s="6" customFormat="1">
      <c r="A136" s="187"/>
      <c r="B136" s="188" t="s">
        <v>118</v>
      </c>
      <c r="C136" s="127" t="s">
        <v>170</v>
      </c>
      <c r="D136" s="91">
        <v>1</v>
      </c>
      <c r="E136" s="87"/>
      <c r="F136" s="42">
        <f t="shared" si="5"/>
        <v>0</v>
      </c>
    </row>
    <row r="137" spans="1:8" s="3" customFormat="1">
      <c r="A137" s="195"/>
      <c r="B137" s="154"/>
      <c r="C137" s="50"/>
      <c r="D137" s="40"/>
      <c r="E137" s="37"/>
      <c r="F137" s="42">
        <f t="shared" si="5"/>
        <v>0</v>
      </c>
    </row>
    <row r="138" spans="1:8" s="1" customFormat="1" ht="27.6">
      <c r="A138" s="191" t="s">
        <v>11</v>
      </c>
      <c r="B138" s="190" t="s">
        <v>119</v>
      </c>
      <c r="C138" s="127"/>
      <c r="D138" s="82"/>
      <c r="E138" s="21"/>
      <c r="F138" s="42">
        <f t="shared" si="5"/>
        <v>0</v>
      </c>
    </row>
    <row r="139" spans="1:8" s="1" customFormat="1">
      <c r="A139" s="131"/>
      <c r="B139" s="186"/>
      <c r="C139" s="127"/>
      <c r="D139" s="82"/>
      <c r="E139" s="21"/>
      <c r="F139" s="42">
        <f t="shared" si="5"/>
        <v>0</v>
      </c>
    </row>
    <row r="140" spans="1:8" s="6" customFormat="1">
      <c r="A140" s="175"/>
      <c r="B140" s="186" t="s">
        <v>113</v>
      </c>
      <c r="C140" s="127"/>
      <c r="D140" s="91"/>
      <c r="E140" s="47"/>
      <c r="F140" s="42">
        <f t="shared" si="5"/>
        <v>0</v>
      </c>
    </row>
    <row r="141" spans="1:8" s="6" customFormat="1">
      <c r="A141" s="131"/>
      <c r="B141" s="155" t="s">
        <v>114</v>
      </c>
      <c r="C141" s="127"/>
      <c r="D141" s="48"/>
      <c r="E141" s="25"/>
      <c r="F141" s="42">
        <f t="shared" si="5"/>
        <v>0</v>
      </c>
      <c r="G141" s="10"/>
      <c r="H141" s="11"/>
    </row>
    <row r="142" spans="1:8" s="1" customFormat="1">
      <c r="A142" s="175"/>
      <c r="B142" s="186" t="s">
        <v>105</v>
      </c>
      <c r="C142" s="127" t="s">
        <v>170</v>
      </c>
      <c r="D142" s="91">
        <v>19</v>
      </c>
      <c r="E142" s="87"/>
      <c r="F142" s="94">
        <f t="shared" si="5"/>
        <v>0</v>
      </c>
    </row>
    <row r="143" spans="1:8" s="6" customFormat="1">
      <c r="A143" s="187"/>
      <c r="B143" s="188" t="s">
        <v>115</v>
      </c>
      <c r="C143" s="127" t="s">
        <v>170</v>
      </c>
      <c r="D143" s="91">
        <v>1</v>
      </c>
      <c r="E143" s="87"/>
      <c r="F143" s="42">
        <f t="shared" si="5"/>
        <v>0</v>
      </c>
    </row>
    <row r="144" spans="1:8" s="1" customFormat="1">
      <c r="A144" s="194"/>
      <c r="B144" s="150"/>
      <c r="C144" s="82"/>
      <c r="D144" s="91"/>
      <c r="E144" s="87"/>
      <c r="F144" s="94"/>
    </row>
    <row r="145" spans="1:8" s="1" customFormat="1" ht="41.4">
      <c r="A145" s="191" t="s">
        <v>12</v>
      </c>
      <c r="B145" s="190" t="s">
        <v>120</v>
      </c>
      <c r="C145" s="127"/>
      <c r="D145" s="82"/>
      <c r="E145" s="21"/>
      <c r="F145" s="42">
        <f t="shared" ref="F145:F163" si="6">$D145*E145</f>
        <v>0</v>
      </c>
    </row>
    <row r="146" spans="1:8" s="1" customFormat="1">
      <c r="A146" s="131"/>
      <c r="B146" s="186"/>
      <c r="C146" s="127"/>
      <c r="D146" s="82"/>
      <c r="E146" s="21"/>
      <c r="F146" s="42">
        <f t="shared" si="6"/>
        <v>0</v>
      </c>
    </row>
    <row r="147" spans="1:8" s="6" customFormat="1">
      <c r="A147" s="175"/>
      <c r="B147" s="186" t="s">
        <v>113</v>
      </c>
      <c r="C147" s="127"/>
      <c r="D147" s="91"/>
      <c r="E147" s="47"/>
      <c r="F147" s="42">
        <f t="shared" si="6"/>
        <v>0</v>
      </c>
    </row>
    <row r="148" spans="1:8" s="6" customFormat="1">
      <c r="A148" s="131"/>
      <c r="B148" s="155" t="s">
        <v>114</v>
      </c>
      <c r="C148" s="127"/>
      <c r="D148" s="48"/>
      <c r="E148" s="25"/>
      <c r="F148" s="42">
        <f t="shared" si="6"/>
        <v>0</v>
      </c>
      <c r="G148" s="10"/>
      <c r="H148" s="11"/>
    </row>
    <row r="149" spans="1:8" s="6" customFormat="1">
      <c r="A149" s="175"/>
      <c r="B149" s="186" t="s">
        <v>117</v>
      </c>
      <c r="C149" s="127" t="s">
        <v>170</v>
      </c>
      <c r="D149" s="91">
        <v>2</v>
      </c>
      <c r="E149" s="87"/>
      <c r="F149" s="42">
        <f t="shared" si="6"/>
        <v>0</v>
      </c>
    </row>
    <row r="150" spans="1:8" s="6" customFormat="1">
      <c r="A150" s="187"/>
      <c r="B150" s="188" t="s">
        <v>118</v>
      </c>
      <c r="C150" s="127" t="s">
        <v>170</v>
      </c>
      <c r="D150" s="91">
        <v>3</v>
      </c>
      <c r="E150" s="87"/>
      <c r="F150" s="42">
        <f t="shared" si="6"/>
        <v>0</v>
      </c>
    </row>
    <row r="151" spans="1:8" s="5" customFormat="1">
      <c r="A151" s="195"/>
      <c r="B151" s="197"/>
      <c r="C151" s="50"/>
      <c r="D151" s="40"/>
      <c r="E151" s="49"/>
      <c r="F151" s="42">
        <f t="shared" si="6"/>
        <v>0</v>
      </c>
    </row>
    <row r="152" spans="1:8" s="6" customFormat="1" ht="41.4">
      <c r="A152" s="159" t="s">
        <v>13</v>
      </c>
      <c r="B152" s="190" t="s">
        <v>121</v>
      </c>
      <c r="C152" s="127"/>
      <c r="D152" s="91"/>
      <c r="E152" s="23"/>
      <c r="F152" s="42">
        <f t="shared" si="6"/>
        <v>0</v>
      </c>
    </row>
    <row r="153" spans="1:8" s="6" customFormat="1">
      <c r="A153" s="175"/>
      <c r="B153" s="186"/>
      <c r="C153" s="127"/>
      <c r="D153" s="91"/>
      <c r="E153" s="23"/>
      <c r="F153" s="42">
        <f t="shared" si="6"/>
        <v>0</v>
      </c>
    </row>
    <row r="154" spans="1:8" s="6" customFormat="1">
      <c r="A154" s="175"/>
      <c r="B154" s="186" t="s">
        <v>113</v>
      </c>
      <c r="C154" s="127"/>
      <c r="D154" s="91"/>
      <c r="E154" s="47"/>
      <c r="F154" s="42">
        <f t="shared" si="6"/>
        <v>0</v>
      </c>
    </row>
    <row r="155" spans="1:8" s="5" customFormat="1">
      <c r="A155" s="182"/>
      <c r="B155" s="155" t="s">
        <v>114</v>
      </c>
      <c r="C155" s="166"/>
      <c r="D155" s="51"/>
      <c r="E155" s="36"/>
      <c r="F155" s="42">
        <f t="shared" si="6"/>
        <v>0</v>
      </c>
      <c r="G155" s="12"/>
      <c r="H155" s="13"/>
    </row>
    <row r="156" spans="1:8" s="6" customFormat="1">
      <c r="A156" s="187"/>
      <c r="B156" s="188" t="s">
        <v>118</v>
      </c>
      <c r="C156" s="127" t="s">
        <v>170</v>
      </c>
      <c r="D156" s="91">
        <v>1</v>
      </c>
      <c r="E156" s="87"/>
      <c r="F156" s="94">
        <f t="shared" si="6"/>
        <v>0</v>
      </c>
    </row>
    <row r="157" spans="1:8" s="5" customFormat="1">
      <c r="A157" s="195"/>
      <c r="B157" s="197"/>
      <c r="C157" s="50"/>
      <c r="D157" s="40"/>
      <c r="E157" s="37"/>
      <c r="F157" s="42">
        <f t="shared" si="6"/>
        <v>0</v>
      </c>
    </row>
    <row r="158" spans="1:8" s="6" customFormat="1" ht="55.2">
      <c r="A158" s="159" t="s">
        <v>25</v>
      </c>
      <c r="B158" s="190" t="s">
        <v>122</v>
      </c>
      <c r="C158" s="127"/>
      <c r="D158" s="91"/>
      <c r="E158" s="47"/>
      <c r="F158" s="42">
        <f t="shared" si="6"/>
        <v>0</v>
      </c>
    </row>
    <row r="159" spans="1:8" s="6" customFormat="1">
      <c r="A159" s="175"/>
      <c r="B159" s="186" t="s">
        <v>113</v>
      </c>
      <c r="C159" s="127"/>
      <c r="D159" s="91"/>
      <c r="E159" s="47"/>
      <c r="F159" s="42">
        <f t="shared" si="6"/>
        <v>0</v>
      </c>
    </row>
    <row r="160" spans="1:8" s="6" customFormat="1">
      <c r="A160" s="175"/>
      <c r="B160" s="186"/>
      <c r="C160" s="127"/>
      <c r="D160" s="91"/>
      <c r="E160" s="23"/>
      <c r="F160" s="42">
        <f t="shared" si="6"/>
        <v>0</v>
      </c>
    </row>
    <row r="161" spans="1:8" s="6" customFormat="1">
      <c r="A161" s="175"/>
      <c r="B161" s="186" t="s">
        <v>113</v>
      </c>
      <c r="C161" s="127"/>
      <c r="D161" s="91"/>
      <c r="E161" s="47"/>
      <c r="F161" s="42">
        <f t="shared" si="6"/>
        <v>0</v>
      </c>
    </row>
    <row r="162" spans="1:8" s="6" customFormat="1">
      <c r="A162" s="131"/>
      <c r="B162" s="155" t="s">
        <v>114</v>
      </c>
      <c r="C162" s="127"/>
      <c r="D162" s="48"/>
      <c r="E162" s="25"/>
      <c r="F162" s="42">
        <f t="shared" si="6"/>
        <v>0</v>
      </c>
      <c r="G162" s="10"/>
      <c r="H162" s="11"/>
    </row>
    <row r="163" spans="1:8" s="6" customFormat="1">
      <c r="A163" s="187"/>
      <c r="B163" s="188" t="s">
        <v>105</v>
      </c>
      <c r="C163" s="127" t="s">
        <v>170</v>
      </c>
      <c r="D163" s="91">
        <v>1</v>
      </c>
      <c r="E163" s="87"/>
      <c r="F163" s="42">
        <f t="shared" si="6"/>
        <v>0</v>
      </c>
    </row>
    <row r="164" spans="1:8" s="1" customFormat="1">
      <c r="A164" s="198"/>
      <c r="B164" s="151"/>
      <c r="C164" s="67"/>
      <c r="D164" s="25"/>
      <c r="E164" s="23"/>
      <c r="F164" s="85"/>
    </row>
    <row r="165" spans="1:8" s="6" customFormat="1" ht="55.2">
      <c r="A165" s="159" t="s">
        <v>26</v>
      </c>
      <c r="B165" s="190" t="s">
        <v>123</v>
      </c>
      <c r="C165" s="127"/>
      <c r="D165" s="91"/>
      <c r="E165" s="47"/>
      <c r="F165" s="42">
        <f t="shared" ref="F165:F241" si="7">$D165*E165</f>
        <v>0</v>
      </c>
    </row>
    <row r="166" spans="1:8" s="6" customFormat="1">
      <c r="A166" s="173"/>
      <c r="B166" s="186"/>
      <c r="C166" s="127"/>
      <c r="D166" s="91"/>
      <c r="E166" s="47"/>
      <c r="F166" s="42"/>
    </row>
    <row r="167" spans="1:8" s="6" customFormat="1">
      <c r="A167" s="175"/>
      <c r="B167" s="186" t="s">
        <v>104</v>
      </c>
      <c r="C167" s="127"/>
      <c r="D167" s="91"/>
      <c r="E167" s="47"/>
      <c r="F167" s="42">
        <f t="shared" si="7"/>
        <v>0</v>
      </c>
    </row>
    <row r="168" spans="1:8" s="6" customFormat="1">
      <c r="A168" s="131"/>
      <c r="B168" s="155" t="s">
        <v>114</v>
      </c>
      <c r="C168" s="127"/>
      <c r="D168" s="48"/>
      <c r="E168" s="25"/>
      <c r="F168" s="42">
        <f t="shared" si="7"/>
        <v>0</v>
      </c>
      <c r="G168" s="10"/>
      <c r="H168" s="11"/>
    </row>
    <row r="169" spans="1:8" s="6" customFormat="1">
      <c r="A169" s="187"/>
      <c r="B169" s="188" t="s">
        <v>124</v>
      </c>
      <c r="C169" s="127" t="s">
        <v>170</v>
      </c>
      <c r="D169" s="91">
        <v>9</v>
      </c>
      <c r="E169" s="26"/>
      <c r="F169" s="42">
        <f t="shared" si="7"/>
        <v>0</v>
      </c>
    </row>
    <row r="170" spans="1:8" s="1" customFormat="1">
      <c r="A170" s="160"/>
      <c r="B170" s="147"/>
      <c r="C170" s="82"/>
      <c r="D170" s="82"/>
      <c r="E170" s="47"/>
      <c r="F170" s="42">
        <f t="shared" si="7"/>
        <v>0</v>
      </c>
    </row>
    <row r="171" spans="1:8" s="6" customFormat="1">
      <c r="A171" s="90" t="s">
        <v>14</v>
      </c>
      <c r="B171" s="93" t="s">
        <v>125</v>
      </c>
      <c r="C171" s="82" t="s">
        <v>53</v>
      </c>
      <c r="D171" s="91">
        <v>10</v>
      </c>
      <c r="E171" s="87"/>
      <c r="F171" s="42">
        <f t="shared" si="7"/>
        <v>0</v>
      </c>
    </row>
    <row r="172" spans="1:8" s="6" customFormat="1">
      <c r="A172" s="192"/>
      <c r="B172" s="193"/>
      <c r="C172" s="82"/>
      <c r="D172" s="91"/>
      <c r="E172" s="87"/>
      <c r="F172" s="42">
        <f t="shared" si="7"/>
        <v>0</v>
      </c>
    </row>
    <row r="173" spans="1:8" s="6" customFormat="1" ht="41.4">
      <c r="A173" s="159" t="s">
        <v>15</v>
      </c>
      <c r="B173" s="190" t="s">
        <v>197</v>
      </c>
      <c r="C173" s="165"/>
      <c r="D173" s="91"/>
      <c r="E173" s="42"/>
      <c r="F173" s="42">
        <f>$D173*E173</f>
        <v>0</v>
      </c>
    </row>
    <row r="174" spans="1:8" s="6" customFormat="1">
      <c r="A174" s="175"/>
      <c r="B174" s="186" t="s">
        <v>126</v>
      </c>
      <c r="C174" s="127"/>
      <c r="D174" s="91"/>
      <c r="E174" s="26"/>
      <c r="F174" s="42">
        <f>$D174*E174</f>
        <v>0</v>
      </c>
    </row>
    <row r="175" spans="1:8" s="6" customFormat="1">
      <c r="A175" s="187"/>
      <c r="B175" s="158" t="s">
        <v>114</v>
      </c>
      <c r="C175" s="127" t="s">
        <v>53</v>
      </c>
      <c r="D175" s="91">
        <v>4</v>
      </c>
      <c r="E175" s="47"/>
      <c r="F175" s="42">
        <f>$D175*E175</f>
        <v>0</v>
      </c>
    </row>
    <row r="176" spans="1:8" s="6" customFormat="1">
      <c r="A176" s="194"/>
      <c r="B176" s="151"/>
      <c r="C176" s="82"/>
      <c r="D176" s="91"/>
      <c r="E176" s="47"/>
      <c r="F176" s="42"/>
    </row>
    <row r="177" spans="1:6" s="6" customFormat="1" ht="41.4">
      <c r="A177" s="159" t="s">
        <v>27</v>
      </c>
      <c r="B177" s="190" t="s">
        <v>198</v>
      </c>
      <c r="C177" s="127"/>
      <c r="D177" s="91"/>
      <c r="E177" s="47"/>
      <c r="F177" s="42">
        <f t="shared" si="7"/>
        <v>0</v>
      </c>
    </row>
    <row r="178" spans="1:6" s="6" customFormat="1">
      <c r="A178" s="175"/>
      <c r="B178" s="186" t="s">
        <v>127</v>
      </c>
      <c r="C178" s="127"/>
      <c r="D178" s="91"/>
      <c r="E178" s="26"/>
      <c r="F178" s="42">
        <f t="shared" si="7"/>
        <v>0</v>
      </c>
    </row>
    <row r="179" spans="1:6" s="6" customFormat="1">
      <c r="A179" s="187"/>
      <c r="B179" s="158" t="s">
        <v>114</v>
      </c>
      <c r="C179" s="127" t="s">
        <v>53</v>
      </c>
      <c r="D179" s="91">
        <v>2</v>
      </c>
      <c r="E179" s="47"/>
      <c r="F179" s="42">
        <f>$D179*E179</f>
        <v>0</v>
      </c>
    </row>
    <row r="180" spans="1:6" s="6" customFormat="1">
      <c r="A180" s="194"/>
      <c r="B180" s="150"/>
      <c r="C180" s="82"/>
      <c r="D180" s="91"/>
      <c r="E180" s="47"/>
      <c r="F180" s="42">
        <f t="shared" si="7"/>
        <v>0</v>
      </c>
    </row>
    <row r="181" spans="1:6" s="6" customFormat="1" ht="41.4">
      <c r="A181" s="159" t="s">
        <v>28</v>
      </c>
      <c r="B181" s="190" t="s">
        <v>128</v>
      </c>
      <c r="C181" s="127"/>
      <c r="D181" s="91"/>
      <c r="E181" s="87"/>
      <c r="F181" s="42">
        <f t="shared" si="7"/>
        <v>0</v>
      </c>
    </row>
    <row r="182" spans="1:6" s="6" customFormat="1">
      <c r="A182" s="187"/>
      <c r="B182" s="158" t="s">
        <v>114</v>
      </c>
      <c r="C182" s="127" t="s">
        <v>53</v>
      </c>
      <c r="D182" s="91">
        <v>2</v>
      </c>
      <c r="E182" s="47"/>
      <c r="F182" s="42">
        <f>$D182*E182</f>
        <v>0</v>
      </c>
    </row>
    <row r="183" spans="1:6" s="6" customFormat="1">
      <c r="A183" s="194"/>
      <c r="B183" s="199"/>
      <c r="C183" s="82"/>
      <c r="D183" s="91"/>
      <c r="E183" s="87"/>
      <c r="F183" s="42">
        <f t="shared" si="7"/>
        <v>0</v>
      </c>
    </row>
    <row r="184" spans="1:6" s="1" customFormat="1" ht="27.6">
      <c r="A184" s="159" t="s">
        <v>29</v>
      </c>
      <c r="B184" s="190" t="s">
        <v>177</v>
      </c>
      <c r="C184" s="127"/>
      <c r="D184" s="82"/>
      <c r="E184" s="47"/>
      <c r="F184" s="42">
        <f t="shared" si="7"/>
        <v>0</v>
      </c>
    </row>
    <row r="185" spans="1:6" s="1" customFormat="1">
      <c r="A185" s="175"/>
      <c r="B185" s="186" t="s">
        <v>199</v>
      </c>
      <c r="C185" s="127" t="s">
        <v>2</v>
      </c>
      <c r="D185" s="91">
        <v>196</v>
      </c>
      <c r="E185" s="87"/>
      <c r="F185" s="42">
        <f>$D185*E185</f>
        <v>0</v>
      </c>
    </row>
    <row r="186" spans="1:6" s="1" customFormat="1">
      <c r="A186" s="187"/>
      <c r="B186" s="188" t="s">
        <v>200</v>
      </c>
      <c r="C186" s="127" t="s">
        <v>2</v>
      </c>
      <c r="D186" s="91">
        <v>80</v>
      </c>
      <c r="E186" s="87"/>
      <c r="F186" s="42">
        <f t="shared" si="7"/>
        <v>0</v>
      </c>
    </row>
    <row r="187" spans="1:6" s="1" customFormat="1">
      <c r="A187" s="194"/>
      <c r="B187" s="150"/>
      <c r="C187" s="82"/>
      <c r="D187" s="91"/>
      <c r="E187" s="47"/>
      <c r="F187" s="42">
        <f t="shared" si="7"/>
        <v>0</v>
      </c>
    </row>
    <row r="188" spans="1:6" s="1" customFormat="1" ht="27.6">
      <c r="A188" s="159" t="s">
        <v>16</v>
      </c>
      <c r="B188" s="190" t="s">
        <v>129</v>
      </c>
      <c r="C188" s="127"/>
      <c r="D188" s="91"/>
      <c r="E188" s="47"/>
      <c r="F188" s="42">
        <f t="shared" si="7"/>
        <v>0</v>
      </c>
    </row>
    <row r="189" spans="1:6" s="1" customFormat="1">
      <c r="A189" s="175"/>
      <c r="B189" s="186" t="s">
        <v>201</v>
      </c>
      <c r="C189" s="127" t="s">
        <v>2</v>
      </c>
      <c r="D189" s="91">
        <v>73</v>
      </c>
      <c r="E189" s="87"/>
      <c r="F189" s="42">
        <f t="shared" si="7"/>
        <v>0</v>
      </c>
    </row>
    <row r="190" spans="1:6" s="1" customFormat="1">
      <c r="A190" s="175"/>
      <c r="B190" s="186" t="s">
        <v>202</v>
      </c>
      <c r="C190" s="127" t="s">
        <v>2</v>
      </c>
      <c r="D190" s="91">
        <v>198</v>
      </c>
      <c r="E190" s="87"/>
      <c r="F190" s="42">
        <f t="shared" si="7"/>
        <v>0</v>
      </c>
    </row>
    <row r="191" spans="1:6" s="1" customFormat="1">
      <c r="A191" s="187"/>
      <c r="B191" s="188" t="s">
        <v>203</v>
      </c>
      <c r="C191" s="127" t="s">
        <v>2</v>
      </c>
      <c r="D191" s="91">
        <v>33</v>
      </c>
      <c r="E191" s="87"/>
      <c r="F191" s="42">
        <f t="shared" si="7"/>
        <v>0</v>
      </c>
    </row>
    <row r="192" spans="1:6" s="3" customFormat="1">
      <c r="A192" s="184"/>
      <c r="B192" s="196"/>
      <c r="C192" s="50"/>
      <c r="D192" s="40"/>
      <c r="E192" s="41"/>
      <c r="F192" s="42">
        <f t="shared" si="7"/>
        <v>0</v>
      </c>
    </row>
    <row r="193" spans="1:10" s="1" customFormat="1" ht="104.4" customHeight="1">
      <c r="A193" s="35" t="s">
        <v>17</v>
      </c>
      <c r="B193" s="93" t="s">
        <v>204</v>
      </c>
      <c r="C193" s="82" t="s">
        <v>130</v>
      </c>
      <c r="D193" s="91">
        <v>565</v>
      </c>
      <c r="E193" s="87"/>
      <c r="F193" s="42">
        <f t="shared" si="7"/>
        <v>0</v>
      </c>
    </row>
    <row r="194" spans="1:10" s="1" customFormat="1">
      <c r="A194" s="192"/>
      <c r="B194" s="193"/>
      <c r="C194" s="82"/>
      <c r="D194" s="83"/>
      <c r="E194" s="47"/>
      <c r="F194" s="42">
        <f t="shared" si="7"/>
        <v>0</v>
      </c>
    </row>
    <row r="195" spans="1:10" s="1" customFormat="1" ht="62.4" customHeight="1">
      <c r="A195" s="159" t="s">
        <v>18</v>
      </c>
      <c r="B195" s="190" t="s">
        <v>131</v>
      </c>
      <c r="C195" s="127"/>
      <c r="D195" s="83"/>
      <c r="E195" s="47"/>
      <c r="F195" s="42">
        <f t="shared" si="7"/>
        <v>0</v>
      </c>
    </row>
    <row r="196" spans="1:10" s="1" customFormat="1" ht="59.4" customHeight="1">
      <c r="A196" s="187"/>
      <c r="B196" s="188" t="s">
        <v>132</v>
      </c>
      <c r="C196" s="127" t="s">
        <v>130</v>
      </c>
      <c r="D196" s="83">
        <v>425</v>
      </c>
      <c r="E196" s="87"/>
      <c r="F196" s="42">
        <f t="shared" si="7"/>
        <v>0</v>
      </c>
    </row>
    <row r="197" spans="1:10" s="1" customFormat="1">
      <c r="A197" s="160"/>
      <c r="B197" s="169"/>
      <c r="C197" s="82"/>
      <c r="D197" s="83"/>
      <c r="E197" s="47"/>
      <c r="F197" s="42">
        <f t="shared" si="7"/>
        <v>0</v>
      </c>
    </row>
    <row r="198" spans="1:10" s="1" customFormat="1" ht="45.6" customHeight="1">
      <c r="A198" s="90" t="s">
        <v>19</v>
      </c>
      <c r="B198" s="93" t="s">
        <v>133</v>
      </c>
      <c r="C198" s="82" t="s">
        <v>134</v>
      </c>
      <c r="D198" s="83">
        <v>106</v>
      </c>
      <c r="E198" s="87"/>
      <c r="F198" s="42">
        <f t="shared" si="7"/>
        <v>0</v>
      </c>
    </row>
    <row r="199" spans="1:10" s="1" customFormat="1">
      <c r="A199" s="35"/>
      <c r="B199" s="93"/>
      <c r="C199" s="82"/>
      <c r="D199" s="83"/>
      <c r="E199" s="47"/>
      <c r="F199" s="42">
        <f t="shared" si="7"/>
        <v>0</v>
      </c>
    </row>
    <row r="200" spans="1:10" s="1" customFormat="1" ht="45" customHeight="1">
      <c r="A200" s="90" t="s">
        <v>20</v>
      </c>
      <c r="B200" s="93" t="s">
        <v>135</v>
      </c>
      <c r="C200" s="82" t="s">
        <v>134</v>
      </c>
      <c r="D200" s="83">
        <v>2</v>
      </c>
      <c r="E200" s="87"/>
      <c r="F200" s="42">
        <f t="shared" si="7"/>
        <v>0</v>
      </c>
    </row>
    <row r="201" spans="1:10" s="3" customFormat="1">
      <c r="A201" s="200"/>
      <c r="B201" s="201"/>
      <c r="C201" s="50"/>
      <c r="D201" s="50"/>
      <c r="E201" s="52"/>
      <c r="F201" s="42">
        <f t="shared" si="7"/>
        <v>0</v>
      </c>
    </row>
    <row r="202" spans="1:10" s="1" customFormat="1" ht="55.2">
      <c r="A202" s="191" t="s">
        <v>32</v>
      </c>
      <c r="B202" s="190" t="s">
        <v>136</v>
      </c>
      <c r="C202" s="127"/>
      <c r="D202" s="107"/>
      <c r="E202" s="87"/>
      <c r="F202" s="42">
        <f>$D202*E202</f>
        <v>0</v>
      </c>
      <c r="G202" s="14"/>
      <c r="H202" s="14"/>
      <c r="I202" s="14"/>
      <c r="J202" s="8"/>
    </row>
    <row r="203" spans="1:10" s="1" customFormat="1">
      <c r="A203" s="175"/>
      <c r="B203" s="210" t="s">
        <v>205</v>
      </c>
      <c r="C203" s="165" t="s">
        <v>2</v>
      </c>
      <c r="D203" s="53">
        <v>125</v>
      </c>
      <c r="E203" s="26"/>
      <c r="F203" s="42">
        <f>$D203*E203</f>
        <v>0</v>
      </c>
      <c r="G203" s="14"/>
      <c r="H203" s="14"/>
      <c r="I203" s="14"/>
      <c r="J203" s="8"/>
    </row>
    <row r="204" spans="1:10" s="1" customFormat="1">
      <c r="A204" s="175"/>
      <c r="B204" s="210" t="s">
        <v>206</v>
      </c>
      <c r="C204" s="165" t="s">
        <v>2</v>
      </c>
      <c r="D204" s="53">
        <v>66</v>
      </c>
      <c r="E204" s="26"/>
      <c r="F204" s="42">
        <f>$D204*E204</f>
        <v>0</v>
      </c>
      <c r="G204" s="14"/>
      <c r="H204" s="14"/>
      <c r="I204" s="14"/>
      <c r="J204" s="8"/>
    </row>
    <row r="205" spans="1:10" s="1" customFormat="1">
      <c r="A205" s="187"/>
      <c r="B205" s="219" t="s">
        <v>207</v>
      </c>
      <c r="C205" s="165" t="s">
        <v>2</v>
      </c>
      <c r="D205" s="53">
        <v>14</v>
      </c>
      <c r="E205" s="26"/>
      <c r="F205" s="42">
        <f>$D205*E205</f>
        <v>0</v>
      </c>
      <c r="G205" s="14"/>
      <c r="H205" s="14"/>
      <c r="I205" s="14"/>
      <c r="J205" s="8"/>
    </row>
    <row r="206" spans="1:10" s="1" customFormat="1">
      <c r="A206" s="194"/>
      <c r="B206" s="151"/>
      <c r="C206" s="67"/>
      <c r="D206" s="53"/>
      <c r="E206" s="26"/>
      <c r="F206" s="42"/>
      <c r="G206" s="14"/>
      <c r="H206" s="14"/>
      <c r="I206" s="14"/>
      <c r="J206" s="8"/>
    </row>
    <row r="207" spans="1:10" s="17" customFormat="1" ht="45.6" customHeight="1">
      <c r="A207" s="189" t="s">
        <v>33</v>
      </c>
      <c r="B207" s="218" t="s">
        <v>137</v>
      </c>
      <c r="C207" s="127"/>
      <c r="D207" s="91"/>
      <c r="E207" s="26"/>
      <c r="F207" s="42">
        <f t="shared" si="7"/>
        <v>0</v>
      </c>
      <c r="G207" s="15"/>
      <c r="H207" s="15"/>
      <c r="I207" s="15"/>
      <c r="J207" s="16"/>
    </row>
    <row r="208" spans="1:10" s="17" customFormat="1" ht="34.200000000000003" customHeight="1">
      <c r="A208" s="175"/>
      <c r="B208" s="220" t="s">
        <v>175</v>
      </c>
      <c r="C208" s="127"/>
      <c r="D208" s="91"/>
      <c r="E208" s="26"/>
      <c r="F208" s="42">
        <f t="shared" si="7"/>
        <v>0</v>
      </c>
      <c r="G208" s="15"/>
      <c r="H208" s="15"/>
      <c r="I208" s="15"/>
      <c r="J208" s="16"/>
    </row>
    <row r="209" spans="1:10" s="17" customFormat="1" ht="75.599999999999994" customHeight="1">
      <c r="A209" s="175"/>
      <c r="B209" s="220" t="s">
        <v>178</v>
      </c>
      <c r="C209" s="127"/>
      <c r="D209" s="91"/>
      <c r="E209" s="26"/>
      <c r="F209" s="42">
        <f t="shared" si="7"/>
        <v>0</v>
      </c>
      <c r="G209" s="15"/>
      <c r="H209" s="15"/>
      <c r="I209" s="15"/>
      <c r="J209" s="16"/>
    </row>
    <row r="210" spans="1:10" s="17" customFormat="1" ht="69">
      <c r="A210" s="175"/>
      <c r="B210" s="220" t="s">
        <v>208</v>
      </c>
      <c r="C210" s="127"/>
      <c r="D210" s="91"/>
      <c r="E210" s="26"/>
      <c r="F210" s="42">
        <f t="shared" si="7"/>
        <v>0</v>
      </c>
      <c r="G210" s="15"/>
      <c r="H210" s="15"/>
      <c r="I210" s="15"/>
      <c r="J210" s="16"/>
    </row>
    <row r="211" spans="1:10" s="17" customFormat="1" ht="27.6">
      <c r="A211" s="175"/>
      <c r="B211" s="220" t="s">
        <v>138</v>
      </c>
      <c r="C211" s="127"/>
      <c r="D211" s="91"/>
      <c r="E211" s="26"/>
      <c r="F211" s="42">
        <f t="shared" si="7"/>
        <v>0</v>
      </c>
      <c r="G211" s="15"/>
      <c r="H211" s="15"/>
      <c r="I211" s="15"/>
      <c r="J211" s="16"/>
    </row>
    <row r="212" spans="1:10" s="17" customFormat="1">
      <c r="A212" s="175"/>
      <c r="B212" s="220" t="s">
        <v>139</v>
      </c>
      <c r="C212" s="127"/>
      <c r="D212" s="91"/>
      <c r="E212" s="26"/>
      <c r="F212" s="42">
        <f t="shared" si="7"/>
        <v>0</v>
      </c>
      <c r="G212" s="15"/>
      <c r="H212" s="15"/>
      <c r="I212" s="15"/>
      <c r="J212" s="16"/>
    </row>
    <row r="213" spans="1:10" s="17" customFormat="1">
      <c r="A213" s="175"/>
      <c r="B213" s="203"/>
      <c r="C213" s="127"/>
      <c r="D213" s="91"/>
      <c r="E213" s="26"/>
      <c r="F213" s="42">
        <f t="shared" si="7"/>
        <v>0</v>
      </c>
      <c r="G213" s="15"/>
      <c r="H213" s="15"/>
      <c r="I213" s="15"/>
      <c r="J213" s="16"/>
    </row>
    <row r="214" spans="1:10" s="17" customFormat="1">
      <c r="A214" s="175"/>
      <c r="B214" s="186" t="s">
        <v>140</v>
      </c>
      <c r="C214" s="127"/>
      <c r="D214" s="91"/>
      <c r="E214" s="26"/>
      <c r="F214" s="42">
        <f t="shared" si="7"/>
        <v>0</v>
      </c>
      <c r="G214" s="15"/>
      <c r="H214" s="15"/>
      <c r="I214" s="15"/>
      <c r="J214" s="16"/>
    </row>
    <row r="215" spans="1:10" s="17" customFormat="1">
      <c r="A215" s="175"/>
      <c r="B215" s="186" t="s">
        <v>141</v>
      </c>
      <c r="C215" s="127"/>
      <c r="D215" s="91"/>
      <c r="E215" s="26"/>
      <c r="F215" s="42"/>
      <c r="G215" s="15"/>
      <c r="H215" s="15"/>
      <c r="I215" s="15"/>
      <c r="J215" s="16"/>
    </row>
    <row r="216" spans="1:10" s="17" customFormat="1">
      <c r="A216" s="175"/>
      <c r="B216" s="186" t="s">
        <v>105</v>
      </c>
      <c r="C216" s="127" t="s">
        <v>2</v>
      </c>
      <c r="D216" s="91">
        <v>196</v>
      </c>
      <c r="E216" s="26"/>
      <c r="F216" s="42">
        <f>$D216*E216</f>
        <v>0</v>
      </c>
      <c r="G216" s="15"/>
      <c r="H216" s="15"/>
      <c r="I216" s="15"/>
      <c r="J216" s="16"/>
    </row>
    <row r="217" spans="1:10" s="17" customFormat="1">
      <c r="A217" s="175"/>
      <c r="B217" s="186" t="s">
        <v>142</v>
      </c>
      <c r="C217" s="127" t="s">
        <v>2</v>
      </c>
      <c r="D217" s="91">
        <v>80</v>
      </c>
      <c r="E217" s="26"/>
      <c r="F217" s="42">
        <f t="shared" si="7"/>
        <v>0</v>
      </c>
      <c r="G217" s="15"/>
      <c r="H217" s="15"/>
      <c r="I217" s="15"/>
      <c r="J217" s="16"/>
    </row>
    <row r="218" spans="1:10" s="17" customFormat="1">
      <c r="A218" s="175"/>
      <c r="B218" s="186" t="s">
        <v>115</v>
      </c>
      <c r="C218" s="127" t="s">
        <v>2</v>
      </c>
      <c r="D218" s="91">
        <v>73</v>
      </c>
      <c r="E218" s="26"/>
      <c r="F218" s="42">
        <f t="shared" si="7"/>
        <v>0</v>
      </c>
      <c r="G218" s="15"/>
      <c r="H218" s="15"/>
      <c r="I218" s="15"/>
      <c r="J218" s="16"/>
    </row>
    <row r="219" spans="1:10" s="17" customFormat="1">
      <c r="A219" s="175"/>
      <c r="B219" s="186" t="s">
        <v>117</v>
      </c>
      <c r="C219" s="127" t="s">
        <v>2</v>
      </c>
      <c r="D219" s="91">
        <v>198</v>
      </c>
      <c r="E219" s="26"/>
      <c r="F219" s="42">
        <f t="shared" si="7"/>
        <v>0</v>
      </c>
      <c r="G219" s="15"/>
      <c r="H219" s="15"/>
      <c r="I219" s="15"/>
      <c r="J219" s="16"/>
    </row>
    <row r="220" spans="1:10" s="17" customFormat="1">
      <c r="A220" s="175"/>
      <c r="B220" s="186" t="s">
        <v>118</v>
      </c>
      <c r="C220" s="127" t="s">
        <v>2</v>
      </c>
      <c r="D220" s="91">
        <v>33</v>
      </c>
      <c r="E220" s="26"/>
      <c r="F220" s="42">
        <f>$D220*E220</f>
        <v>0</v>
      </c>
      <c r="G220" s="15"/>
      <c r="H220" s="15"/>
      <c r="I220" s="15"/>
      <c r="J220" s="16"/>
    </row>
    <row r="221" spans="1:10" s="1" customFormat="1">
      <c r="A221" s="175"/>
      <c r="B221" s="210" t="s">
        <v>205</v>
      </c>
      <c r="C221" s="165" t="s">
        <v>2</v>
      </c>
      <c r="D221" s="53">
        <v>125</v>
      </c>
      <c r="E221" s="26"/>
      <c r="F221" s="42">
        <f>$D221*E221</f>
        <v>0</v>
      </c>
      <c r="G221" s="14"/>
      <c r="H221" s="14"/>
      <c r="I221" s="14"/>
      <c r="J221" s="8"/>
    </row>
    <row r="222" spans="1:10" s="1" customFormat="1">
      <c r="A222" s="175"/>
      <c r="B222" s="210" t="s">
        <v>206</v>
      </c>
      <c r="C222" s="165" t="s">
        <v>2</v>
      </c>
      <c r="D222" s="53">
        <v>66</v>
      </c>
      <c r="E222" s="26"/>
      <c r="F222" s="42">
        <f>$D222*E222</f>
        <v>0</v>
      </c>
      <c r="G222" s="14"/>
      <c r="H222" s="14"/>
      <c r="I222" s="14"/>
      <c r="J222" s="8"/>
    </row>
    <row r="223" spans="1:10" s="1" customFormat="1">
      <c r="A223" s="187"/>
      <c r="B223" s="219" t="s">
        <v>207</v>
      </c>
      <c r="C223" s="165" t="s">
        <v>2</v>
      </c>
      <c r="D223" s="53">
        <v>14</v>
      </c>
      <c r="E223" s="26"/>
      <c r="F223" s="42">
        <f>$D223*E223</f>
        <v>0</v>
      </c>
      <c r="G223" s="14"/>
      <c r="H223" s="14"/>
      <c r="I223" s="14"/>
      <c r="J223" s="8"/>
    </row>
    <row r="224" spans="1:10" s="17" customFormat="1">
      <c r="A224" s="204"/>
      <c r="B224" s="150"/>
      <c r="C224" s="82"/>
      <c r="D224" s="91"/>
      <c r="E224" s="26"/>
      <c r="F224" s="42">
        <f t="shared" si="7"/>
        <v>0</v>
      </c>
      <c r="G224" s="15"/>
      <c r="H224" s="15"/>
      <c r="I224" s="15"/>
      <c r="J224" s="16"/>
    </row>
    <row r="225" spans="1:10" s="17" customFormat="1" ht="46.2" customHeight="1">
      <c r="A225" s="189" t="s">
        <v>34</v>
      </c>
      <c r="B225" s="190" t="s">
        <v>179</v>
      </c>
      <c r="C225" s="127"/>
      <c r="D225" s="91"/>
      <c r="E225" s="26"/>
      <c r="F225" s="42"/>
      <c r="G225" s="15"/>
      <c r="H225" s="15"/>
      <c r="I225" s="15"/>
      <c r="J225" s="16"/>
    </row>
    <row r="226" spans="1:10" s="17" customFormat="1">
      <c r="A226" s="175"/>
      <c r="B226" s="186"/>
      <c r="C226" s="127"/>
      <c r="D226" s="91"/>
      <c r="E226" s="26"/>
      <c r="F226" s="42"/>
      <c r="G226" s="15"/>
      <c r="H226" s="15"/>
      <c r="I226" s="15"/>
      <c r="J226" s="16"/>
    </row>
    <row r="227" spans="1:10" s="17" customFormat="1">
      <c r="A227" s="175"/>
      <c r="B227" s="186" t="s">
        <v>141</v>
      </c>
      <c r="C227" s="127"/>
      <c r="D227" s="91"/>
      <c r="E227" s="26"/>
      <c r="F227" s="42"/>
      <c r="G227" s="15"/>
      <c r="H227" s="15"/>
      <c r="I227" s="15"/>
      <c r="J227" s="16"/>
    </row>
    <row r="228" spans="1:10" s="17" customFormat="1">
      <c r="A228" s="175"/>
      <c r="B228" s="93" t="s">
        <v>105</v>
      </c>
      <c r="C228" s="127" t="s">
        <v>2</v>
      </c>
      <c r="D228" s="91">
        <v>196</v>
      </c>
      <c r="E228" s="26"/>
      <c r="F228" s="42">
        <f t="shared" ref="F228:F235" si="8">$D228*E228</f>
        <v>0</v>
      </c>
      <c r="G228" s="15"/>
      <c r="H228" s="15"/>
      <c r="I228" s="15"/>
      <c r="J228" s="16"/>
    </row>
    <row r="229" spans="1:10" s="17" customFormat="1">
      <c r="A229" s="175"/>
      <c r="B229" s="93" t="s">
        <v>142</v>
      </c>
      <c r="C229" s="127" t="s">
        <v>2</v>
      </c>
      <c r="D229" s="91">
        <v>80</v>
      </c>
      <c r="E229" s="26"/>
      <c r="F229" s="42">
        <f t="shared" si="8"/>
        <v>0</v>
      </c>
      <c r="G229" s="15"/>
      <c r="H229" s="15"/>
      <c r="I229" s="15"/>
      <c r="J229" s="16"/>
    </row>
    <row r="230" spans="1:10" s="17" customFormat="1">
      <c r="A230" s="175"/>
      <c r="B230" s="93" t="s">
        <v>115</v>
      </c>
      <c r="C230" s="127" t="s">
        <v>2</v>
      </c>
      <c r="D230" s="91">
        <v>73</v>
      </c>
      <c r="E230" s="26"/>
      <c r="F230" s="42">
        <f t="shared" si="8"/>
        <v>0</v>
      </c>
      <c r="G230" s="15"/>
      <c r="H230" s="15"/>
      <c r="I230" s="15"/>
      <c r="J230" s="16"/>
    </row>
    <row r="231" spans="1:10" s="17" customFormat="1">
      <c r="A231" s="175"/>
      <c r="B231" s="93" t="s">
        <v>117</v>
      </c>
      <c r="C231" s="127" t="s">
        <v>2</v>
      </c>
      <c r="D231" s="91">
        <v>198</v>
      </c>
      <c r="E231" s="26"/>
      <c r="F231" s="42">
        <f t="shared" si="8"/>
        <v>0</v>
      </c>
      <c r="G231" s="15"/>
      <c r="H231" s="15"/>
      <c r="I231" s="15"/>
      <c r="J231" s="16"/>
    </row>
    <row r="232" spans="1:10" s="17" customFormat="1">
      <c r="A232" s="175"/>
      <c r="B232" s="93" t="s">
        <v>118</v>
      </c>
      <c r="C232" s="127" t="s">
        <v>2</v>
      </c>
      <c r="D232" s="91">
        <v>33</v>
      </c>
      <c r="E232" s="26"/>
      <c r="F232" s="42">
        <f t="shared" si="8"/>
        <v>0</v>
      </c>
      <c r="G232" s="15"/>
      <c r="H232" s="15"/>
      <c r="I232" s="15"/>
      <c r="J232" s="16"/>
    </row>
    <row r="233" spans="1:10" s="1" customFormat="1">
      <c r="A233" s="175"/>
      <c r="B233" s="88" t="s">
        <v>205</v>
      </c>
      <c r="C233" s="165" t="s">
        <v>2</v>
      </c>
      <c r="D233" s="53">
        <v>125</v>
      </c>
      <c r="E233" s="26"/>
      <c r="F233" s="42">
        <f t="shared" si="8"/>
        <v>0</v>
      </c>
      <c r="G233" s="14"/>
      <c r="H233" s="14"/>
      <c r="I233" s="14"/>
      <c r="J233" s="8"/>
    </row>
    <row r="234" spans="1:10" s="1" customFormat="1">
      <c r="A234" s="175"/>
      <c r="B234" s="88" t="s">
        <v>206</v>
      </c>
      <c r="C234" s="165" t="s">
        <v>2</v>
      </c>
      <c r="D234" s="53">
        <v>66</v>
      </c>
      <c r="E234" s="26"/>
      <c r="F234" s="42">
        <f t="shared" si="8"/>
        <v>0</v>
      </c>
      <c r="G234" s="14"/>
      <c r="H234" s="14"/>
      <c r="I234" s="14"/>
      <c r="J234" s="8"/>
    </row>
    <row r="235" spans="1:10" s="1" customFormat="1">
      <c r="A235" s="187"/>
      <c r="B235" s="88" t="s">
        <v>207</v>
      </c>
      <c r="C235" s="165" t="s">
        <v>2</v>
      </c>
      <c r="D235" s="53">
        <v>14</v>
      </c>
      <c r="E235" s="26"/>
      <c r="F235" s="42">
        <f t="shared" si="8"/>
        <v>0</v>
      </c>
      <c r="G235" s="14"/>
      <c r="H235" s="14"/>
      <c r="I235" s="14"/>
      <c r="J235" s="8"/>
    </row>
    <row r="236" spans="1:10" s="17" customFormat="1">
      <c r="A236" s="204"/>
      <c r="B236" s="150"/>
      <c r="C236" s="82"/>
      <c r="D236" s="91"/>
      <c r="E236" s="26"/>
      <c r="F236" s="42"/>
      <c r="G236" s="15"/>
      <c r="H236" s="15"/>
      <c r="I236" s="15"/>
      <c r="J236" s="16"/>
    </row>
    <row r="237" spans="1:10" s="6" customFormat="1" ht="61.8" customHeight="1">
      <c r="A237" s="159" t="s">
        <v>143</v>
      </c>
      <c r="B237" s="190" t="s">
        <v>144</v>
      </c>
      <c r="C237" s="127"/>
      <c r="D237" s="91"/>
      <c r="E237" s="87"/>
      <c r="F237" s="42">
        <f t="shared" si="7"/>
        <v>0</v>
      </c>
    </row>
    <row r="238" spans="1:10" s="1" customFormat="1">
      <c r="A238" s="187"/>
      <c r="B238" s="188" t="s">
        <v>118</v>
      </c>
      <c r="C238" s="127" t="s">
        <v>2</v>
      </c>
      <c r="D238" s="91">
        <v>12</v>
      </c>
      <c r="E238" s="87"/>
      <c r="F238" s="42">
        <f t="shared" si="7"/>
        <v>0</v>
      </c>
    </row>
    <row r="239" spans="1:10" s="1" customFormat="1">
      <c r="A239" s="194"/>
      <c r="B239" s="150"/>
      <c r="C239" s="82"/>
      <c r="D239" s="91"/>
      <c r="E239" s="87"/>
      <c r="F239" s="42">
        <f t="shared" si="7"/>
        <v>0</v>
      </c>
    </row>
    <row r="240" spans="1:10" s="6" customFormat="1" ht="27.6">
      <c r="A240" s="191" t="s">
        <v>145</v>
      </c>
      <c r="B240" s="190" t="s">
        <v>146</v>
      </c>
      <c r="C240" s="127"/>
      <c r="D240" s="91"/>
      <c r="E240" s="23"/>
      <c r="F240" s="42">
        <f t="shared" si="7"/>
        <v>0</v>
      </c>
    </row>
    <row r="241" spans="1:6" s="6" customFormat="1" ht="90" customHeight="1">
      <c r="A241" s="131"/>
      <c r="B241" s="186" t="s">
        <v>147</v>
      </c>
      <c r="C241" s="127"/>
      <c r="D241" s="91"/>
      <c r="E241" s="23"/>
      <c r="F241" s="42">
        <f t="shared" si="7"/>
        <v>0</v>
      </c>
    </row>
    <row r="242" spans="1:6" s="6" customFormat="1">
      <c r="A242" s="175"/>
      <c r="B242" s="186" t="s">
        <v>148</v>
      </c>
      <c r="C242" s="127"/>
      <c r="D242" s="91"/>
      <c r="E242" s="87"/>
      <c r="F242" s="42"/>
    </row>
    <row r="243" spans="1:6" s="6" customFormat="1">
      <c r="A243" s="187"/>
      <c r="B243" s="188" t="s">
        <v>209</v>
      </c>
      <c r="C243" s="127" t="s">
        <v>53</v>
      </c>
      <c r="D243" s="91">
        <v>1</v>
      </c>
      <c r="E243" s="23"/>
      <c r="F243" s="42">
        <f>$D243*E243</f>
        <v>0</v>
      </c>
    </row>
    <row r="244" spans="1:6" s="1" customFormat="1">
      <c r="A244" s="194"/>
      <c r="B244" s="151"/>
      <c r="C244" s="82"/>
      <c r="D244" s="83"/>
      <c r="E244" s="87"/>
      <c r="F244" s="85">
        <f t="shared" ref="F244:F273" si="9">$D244*E244</f>
        <v>0</v>
      </c>
    </row>
    <row r="245" spans="1:6" s="1" customFormat="1" ht="92.4" customHeight="1">
      <c r="A245" s="189" t="s">
        <v>149</v>
      </c>
      <c r="B245" s="162" t="s">
        <v>214</v>
      </c>
      <c r="C245" s="127"/>
      <c r="D245" s="91"/>
      <c r="E245" s="23"/>
      <c r="F245" s="85">
        <f t="shared" si="9"/>
        <v>0</v>
      </c>
    </row>
    <row r="246" spans="1:6" s="1" customFormat="1">
      <c r="A246" s="175"/>
      <c r="B246" s="155"/>
      <c r="C246" s="127"/>
      <c r="D246" s="91"/>
      <c r="E246" s="23"/>
      <c r="F246" s="85">
        <f t="shared" si="9"/>
        <v>0</v>
      </c>
    </row>
    <row r="247" spans="1:6" s="1" customFormat="1" ht="34.799999999999997" customHeight="1">
      <c r="A247" s="175"/>
      <c r="B247" s="186" t="s">
        <v>52</v>
      </c>
      <c r="C247" s="127"/>
      <c r="D247" s="91"/>
      <c r="E247" s="23"/>
      <c r="F247" s="85">
        <f t="shared" si="9"/>
        <v>0</v>
      </c>
    </row>
    <row r="248" spans="1:6" s="6" customFormat="1" ht="52.2" customHeight="1">
      <c r="A248" s="175"/>
      <c r="B248" s="186" t="s">
        <v>215</v>
      </c>
      <c r="C248" s="127"/>
      <c r="D248" s="82"/>
      <c r="E248" s="47"/>
      <c r="F248" s="94">
        <f t="shared" si="9"/>
        <v>0</v>
      </c>
    </row>
    <row r="249" spans="1:6" s="6" customFormat="1" ht="39.6" customHeight="1">
      <c r="A249" s="187"/>
      <c r="B249" s="158" t="s">
        <v>216</v>
      </c>
      <c r="C249" s="127" t="s">
        <v>53</v>
      </c>
      <c r="D249" s="91">
        <v>1</v>
      </c>
      <c r="E249" s="84"/>
      <c r="F249" s="85">
        <f>$D249*E249</f>
        <v>0</v>
      </c>
    </row>
    <row r="250" spans="1:6" s="3" customFormat="1">
      <c r="A250" s="195"/>
      <c r="B250" s="154"/>
      <c r="C250" s="50"/>
      <c r="D250" s="40"/>
      <c r="E250" s="54"/>
      <c r="F250" s="85">
        <f t="shared" si="9"/>
        <v>0</v>
      </c>
    </row>
    <row r="251" spans="1:6" s="6" customFormat="1" ht="55.2">
      <c r="A251" s="179" t="s">
        <v>150</v>
      </c>
      <c r="B251" s="190" t="s">
        <v>151</v>
      </c>
      <c r="C251" s="178"/>
      <c r="D251" s="91"/>
      <c r="E251" s="47"/>
      <c r="F251" s="85">
        <f t="shared" si="9"/>
        <v>0</v>
      </c>
    </row>
    <row r="252" spans="1:6" s="6" customFormat="1">
      <c r="A252" s="175"/>
      <c r="B252" s="186"/>
      <c r="C252" s="178"/>
      <c r="D252" s="91"/>
      <c r="E252" s="47"/>
      <c r="F252" s="85">
        <f t="shared" si="9"/>
        <v>0</v>
      </c>
    </row>
    <row r="253" spans="1:6" s="6" customFormat="1">
      <c r="A253" s="175"/>
      <c r="B253" s="186" t="s">
        <v>210</v>
      </c>
      <c r="C253" s="178"/>
      <c r="D253" s="91"/>
      <c r="E253" s="47"/>
      <c r="F253" s="85">
        <f t="shared" si="9"/>
        <v>0</v>
      </c>
    </row>
    <row r="254" spans="1:6" s="6" customFormat="1">
      <c r="A254" s="175"/>
      <c r="B254" s="186"/>
      <c r="C254" s="178"/>
      <c r="D254" s="91"/>
      <c r="E254" s="47"/>
      <c r="F254" s="85">
        <f t="shared" si="9"/>
        <v>0</v>
      </c>
    </row>
    <row r="255" spans="1:6" s="6" customFormat="1" ht="27.6">
      <c r="A255" s="175"/>
      <c r="B255" s="186" t="s">
        <v>152</v>
      </c>
      <c r="C255" s="178"/>
      <c r="D255" s="91"/>
      <c r="E255" s="94"/>
      <c r="F255" s="85">
        <f t="shared" si="9"/>
        <v>0</v>
      </c>
    </row>
    <row r="256" spans="1:6" s="6" customFormat="1">
      <c r="A256" s="175"/>
      <c r="B256" s="186"/>
      <c r="C256" s="178"/>
      <c r="D256" s="91"/>
      <c r="E256" s="94"/>
      <c r="F256" s="85">
        <f t="shared" si="9"/>
        <v>0</v>
      </c>
    </row>
    <row r="257" spans="1:6" s="6" customFormat="1">
      <c r="A257" s="175"/>
      <c r="B257" s="186" t="s">
        <v>153</v>
      </c>
      <c r="C257" s="178"/>
      <c r="D257" s="91"/>
      <c r="E257" s="94"/>
      <c r="F257" s="85">
        <f t="shared" si="9"/>
        <v>0</v>
      </c>
    </row>
    <row r="258" spans="1:6" s="6" customFormat="1">
      <c r="A258" s="187"/>
      <c r="B258" s="205" t="s">
        <v>154</v>
      </c>
      <c r="C258" s="178" t="s">
        <v>53</v>
      </c>
      <c r="D258" s="91">
        <v>1</v>
      </c>
      <c r="E258" s="94"/>
      <c r="F258" s="85">
        <f>$D258*E258</f>
        <v>0</v>
      </c>
    </row>
    <row r="259" spans="1:6" s="6" customFormat="1">
      <c r="A259" s="160"/>
      <c r="B259" s="169"/>
      <c r="C259" s="67"/>
      <c r="D259" s="42"/>
      <c r="E259" s="42"/>
      <c r="F259" s="42"/>
    </row>
    <row r="260" spans="1:6" s="6" customFormat="1" ht="27.6">
      <c r="A260" s="96" t="s">
        <v>155</v>
      </c>
      <c r="B260" s="93" t="s">
        <v>156</v>
      </c>
      <c r="C260" s="48"/>
      <c r="D260" s="91"/>
      <c r="E260" s="47"/>
      <c r="F260" s="85">
        <f>$D260*E260</f>
        <v>0</v>
      </c>
    </row>
    <row r="261" spans="1:6" s="6" customFormat="1">
      <c r="A261" s="35"/>
      <c r="B261" s="93"/>
      <c r="C261" s="48"/>
      <c r="D261" s="91"/>
      <c r="E261" s="47"/>
      <c r="F261" s="85">
        <f>$D261*E261</f>
        <v>0</v>
      </c>
    </row>
    <row r="262" spans="1:6" s="6" customFormat="1">
      <c r="A262" s="35"/>
      <c r="B262" s="108" t="s">
        <v>154</v>
      </c>
      <c r="C262" s="48" t="s">
        <v>53</v>
      </c>
      <c r="D262" s="91">
        <v>1</v>
      </c>
      <c r="E262" s="94"/>
      <c r="F262" s="85">
        <f>$D262*E262</f>
        <v>0</v>
      </c>
    </row>
    <row r="263" spans="1:6" s="6" customFormat="1">
      <c r="A263" s="35"/>
      <c r="B263" s="93"/>
      <c r="C263" s="48"/>
      <c r="D263" s="91"/>
      <c r="E263" s="47"/>
      <c r="F263" s="85">
        <f>$D263*E263</f>
        <v>0</v>
      </c>
    </row>
    <row r="264" spans="1:6" s="1" customFormat="1" ht="79.2" customHeight="1">
      <c r="A264" s="90" t="s">
        <v>157</v>
      </c>
      <c r="B264" s="93" t="s">
        <v>55</v>
      </c>
      <c r="C264" s="82" t="s">
        <v>53</v>
      </c>
      <c r="D264" s="83">
        <v>1</v>
      </c>
      <c r="E264" s="94"/>
      <c r="F264" s="85">
        <f>$D264*E264</f>
        <v>0</v>
      </c>
    </row>
    <row r="265" spans="1:6" s="1" customFormat="1">
      <c r="A265" s="192"/>
      <c r="B265" s="206"/>
      <c r="C265" s="82"/>
      <c r="D265" s="83"/>
      <c r="E265" s="23"/>
      <c r="F265" s="85">
        <f t="shared" si="9"/>
        <v>0</v>
      </c>
    </row>
    <row r="266" spans="1:6" s="6" customFormat="1" ht="77.400000000000006" customHeight="1">
      <c r="A266" s="159" t="s">
        <v>158</v>
      </c>
      <c r="B266" s="162" t="s">
        <v>159</v>
      </c>
      <c r="C266" s="178"/>
      <c r="D266" s="91"/>
      <c r="E266" s="26"/>
      <c r="F266" s="85">
        <f t="shared" si="9"/>
        <v>0</v>
      </c>
    </row>
    <row r="267" spans="1:6" s="6" customFormat="1" ht="52.2" customHeight="1">
      <c r="A267" s="187"/>
      <c r="B267" s="158" t="s">
        <v>217</v>
      </c>
      <c r="C267" s="178" t="s">
        <v>53</v>
      </c>
      <c r="D267" s="107">
        <v>1</v>
      </c>
      <c r="E267" s="94"/>
      <c r="F267" s="85">
        <f>D267*E267</f>
        <v>0</v>
      </c>
    </row>
    <row r="268" spans="1:6" s="6" customFormat="1">
      <c r="A268" s="194"/>
      <c r="B268" s="151"/>
      <c r="C268" s="48"/>
      <c r="D268" s="91"/>
      <c r="E268" s="26"/>
      <c r="F268" s="85">
        <f t="shared" si="9"/>
        <v>0</v>
      </c>
    </row>
    <row r="269" spans="1:6" s="6" customFormat="1" ht="61.8" customHeight="1">
      <c r="A269" s="159" t="s">
        <v>160</v>
      </c>
      <c r="B269" s="162" t="s">
        <v>161</v>
      </c>
      <c r="C269" s="178"/>
      <c r="D269" s="91"/>
      <c r="E269" s="26"/>
      <c r="F269" s="85">
        <f t="shared" si="9"/>
        <v>0</v>
      </c>
    </row>
    <row r="270" spans="1:6" s="6" customFormat="1" ht="32.4" customHeight="1">
      <c r="A270" s="175"/>
      <c r="B270" s="155" t="s">
        <v>162</v>
      </c>
      <c r="C270" s="178"/>
      <c r="D270" s="91"/>
      <c r="E270" s="26"/>
      <c r="F270" s="85">
        <f t="shared" si="9"/>
        <v>0</v>
      </c>
    </row>
    <row r="271" spans="1:6" s="17" customFormat="1" ht="48" customHeight="1">
      <c r="A271" s="207"/>
      <c r="B271" s="158" t="s">
        <v>163</v>
      </c>
      <c r="C271" s="127" t="s">
        <v>53</v>
      </c>
      <c r="D271" s="91">
        <v>1</v>
      </c>
      <c r="E271" s="94"/>
      <c r="F271" s="85">
        <f t="shared" si="9"/>
        <v>0</v>
      </c>
    </row>
    <row r="272" spans="1:6" s="6" customFormat="1">
      <c r="A272" s="194"/>
      <c r="B272" s="150"/>
      <c r="C272" s="48"/>
      <c r="D272" s="91"/>
      <c r="E272" s="26"/>
      <c r="F272" s="85">
        <f t="shared" si="9"/>
        <v>0</v>
      </c>
    </row>
    <row r="273" spans="1:7" s="17" customFormat="1" ht="41.4">
      <c r="A273" s="145" t="s">
        <v>164</v>
      </c>
      <c r="B273" s="177" t="s">
        <v>211</v>
      </c>
      <c r="C273" s="127" t="s">
        <v>53</v>
      </c>
      <c r="D273" s="91">
        <v>1</v>
      </c>
      <c r="E273" s="94"/>
      <c r="F273" s="85">
        <f t="shared" si="9"/>
        <v>0</v>
      </c>
    </row>
    <row r="274" spans="1:7" s="17" customFormat="1">
      <c r="A274" s="202"/>
      <c r="B274" s="147"/>
      <c r="C274" s="82"/>
      <c r="D274" s="91"/>
      <c r="E274" s="94"/>
      <c r="F274" s="85"/>
    </row>
    <row r="275" spans="1:7" s="1" customFormat="1">
      <c r="A275" s="28" t="s">
        <v>1</v>
      </c>
      <c r="B275" s="29" t="s">
        <v>165</v>
      </c>
      <c r="C275" s="66"/>
      <c r="D275" s="30"/>
      <c r="E275" s="31"/>
      <c r="F275" s="55">
        <f>SUM(F42:F274)</f>
        <v>0</v>
      </c>
    </row>
    <row r="276" spans="1:7" s="111" customFormat="1">
      <c r="A276" s="56"/>
      <c r="B276" s="88"/>
      <c r="C276" s="82"/>
      <c r="D276" s="107"/>
      <c r="E276" s="109"/>
      <c r="F276" s="85"/>
      <c r="G276" s="110"/>
    </row>
    <row r="277" spans="1:7" s="1" customFormat="1">
      <c r="A277" s="35"/>
      <c r="B277" s="88"/>
      <c r="C277" s="82"/>
      <c r="D277" s="91"/>
      <c r="E277" s="23"/>
      <c r="F277" s="85"/>
    </row>
    <row r="278" spans="1:7" s="1" customFormat="1" ht="27.6">
      <c r="A278" s="28"/>
      <c r="B278" s="29" t="s">
        <v>166</v>
      </c>
      <c r="C278" s="66"/>
      <c r="D278" s="30"/>
      <c r="E278" s="31"/>
      <c r="F278" s="57">
        <f>$D278*E278</f>
        <v>0</v>
      </c>
    </row>
    <row r="279" spans="1:7" s="1" customFormat="1">
      <c r="A279" s="28" t="s">
        <v>0</v>
      </c>
      <c r="B279" s="29" t="s">
        <v>56</v>
      </c>
      <c r="C279" s="66"/>
      <c r="D279" s="30"/>
      <c r="E279" s="31"/>
      <c r="F279" s="55">
        <f>F39</f>
        <v>0</v>
      </c>
    </row>
    <row r="280" spans="1:7" s="1" customFormat="1">
      <c r="A280" s="28" t="s">
        <v>1</v>
      </c>
      <c r="B280" s="29" t="s">
        <v>165</v>
      </c>
      <c r="C280" s="66"/>
      <c r="D280" s="30"/>
      <c r="E280" s="31"/>
      <c r="F280" s="55">
        <f>F275</f>
        <v>0</v>
      </c>
    </row>
    <row r="281" spans="1:7" ht="27.6">
      <c r="A281" s="112"/>
      <c r="B281" s="58" t="s">
        <v>167</v>
      </c>
      <c r="C281" s="59"/>
      <c r="D281" s="113"/>
      <c r="E281" s="114"/>
      <c r="F281" s="63">
        <f>SUM(F279:F280)</f>
        <v>0</v>
      </c>
    </row>
    <row r="282" spans="1:7" s="119" customFormat="1">
      <c r="A282" s="115"/>
      <c r="B282" s="116"/>
      <c r="C282" s="117"/>
      <c r="D282" s="118"/>
      <c r="E282" s="60" t="s">
        <v>168</v>
      </c>
      <c r="F282" s="63">
        <f>F281*0.25</f>
        <v>0</v>
      </c>
    </row>
    <row r="283" spans="1:7" s="1" customFormat="1">
      <c r="A283" s="120"/>
      <c r="B283" s="61"/>
      <c r="C283" s="121">
        <f>C282*0.25</f>
        <v>0</v>
      </c>
      <c r="D283" s="62"/>
      <c r="E283" s="60" t="s">
        <v>169</v>
      </c>
      <c r="F283" s="63">
        <f>F281+F282</f>
        <v>0</v>
      </c>
      <c r="G283" s="8"/>
    </row>
    <row r="284" spans="1:7" s="6" customFormat="1">
      <c r="A284" s="2"/>
      <c r="B284" s="18"/>
      <c r="C284" s="122"/>
      <c r="D284" s="4"/>
      <c r="E284" s="123"/>
      <c r="F284" s="123"/>
    </row>
    <row r="285" spans="1:7" s="6" customFormat="1">
      <c r="A285" s="2"/>
      <c r="B285" s="18"/>
      <c r="C285" s="122"/>
      <c r="D285" s="124"/>
      <c r="E285" s="123"/>
      <c r="F285" s="123"/>
    </row>
    <row r="286" spans="1:7">
      <c r="A286" s="71"/>
      <c r="B286" s="95"/>
    </row>
    <row r="287" spans="1:7">
      <c r="A287" s="71"/>
      <c r="B287" s="125"/>
    </row>
    <row r="288" spans="1:7">
      <c r="A288" s="71"/>
      <c r="B288" s="126"/>
    </row>
    <row r="289" spans="1:256">
      <c r="A289" s="71"/>
      <c r="B289" s="95"/>
    </row>
    <row r="290" spans="1:256">
      <c r="A290" s="71"/>
      <c r="B290" s="95"/>
    </row>
    <row r="291" spans="1:256">
      <c r="A291" s="71"/>
      <c r="B291" s="95"/>
    </row>
    <row r="292" spans="1:256" s="1" customFormat="1">
      <c r="A292" s="69"/>
      <c r="B292" s="70"/>
      <c r="C292" s="71"/>
      <c r="D292" s="72"/>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c r="BS292" s="73"/>
      <c r="BT292" s="73"/>
      <c r="BU292" s="73"/>
      <c r="BV292" s="73"/>
      <c r="BW292" s="73"/>
      <c r="BX292" s="73"/>
      <c r="BY292" s="73"/>
      <c r="BZ292" s="73"/>
      <c r="CA292" s="73"/>
      <c r="CB292" s="73"/>
      <c r="CC292" s="73"/>
      <c r="CD292" s="73"/>
      <c r="CE292" s="73"/>
      <c r="CF292" s="73"/>
      <c r="CG292" s="73"/>
      <c r="CH292" s="73"/>
      <c r="CI292" s="73"/>
      <c r="CJ292" s="73"/>
      <c r="CK292" s="73"/>
      <c r="CL292" s="73"/>
      <c r="CM292" s="73"/>
      <c r="CN292" s="73"/>
      <c r="CO292" s="73"/>
      <c r="CP292" s="73"/>
      <c r="CQ292" s="73"/>
      <c r="CR292" s="73"/>
      <c r="CS292" s="73"/>
      <c r="CT292" s="73"/>
      <c r="CU292" s="73"/>
      <c r="CV292" s="73"/>
      <c r="CW292" s="73"/>
      <c r="CX292" s="73"/>
      <c r="CY292" s="73"/>
      <c r="CZ292" s="73"/>
      <c r="DA292" s="73"/>
      <c r="DB292" s="73"/>
      <c r="DC292" s="73"/>
      <c r="DD292" s="73"/>
      <c r="DE292" s="73"/>
      <c r="DF292" s="73"/>
      <c r="DG292" s="73"/>
      <c r="DH292" s="73"/>
      <c r="DI292" s="73"/>
      <c r="DJ292" s="73"/>
      <c r="DK292" s="73"/>
      <c r="DL292" s="73"/>
      <c r="DM292" s="73"/>
      <c r="DN292" s="73"/>
      <c r="DO292" s="73"/>
      <c r="DP292" s="73"/>
      <c r="DQ292" s="73"/>
      <c r="DR292" s="73"/>
      <c r="DS292" s="73"/>
      <c r="DT292" s="73"/>
      <c r="DU292" s="73"/>
      <c r="DV292" s="73"/>
      <c r="DW292" s="73"/>
      <c r="DX292" s="73"/>
      <c r="DY292" s="73"/>
      <c r="DZ292" s="73"/>
      <c r="EA292" s="73"/>
      <c r="EB292" s="73"/>
      <c r="EC292" s="73"/>
      <c r="ED292" s="73"/>
      <c r="EE292" s="73"/>
      <c r="EF292" s="73"/>
      <c r="EG292" s="73"/>
      <c r="EH292" s="73"/>
      <c r="EI292" s="73"/>
      <c r="EJ292" s="73"/>
      <c r="EK292" s="73"/>
      <c r="EL292" s="73"/>
      <c r="EM292" s="73"/>
      <c r="EN292" s="73"/>
      <c r="EO292" s="73"/>
      <c r="EP292" s="73"/>
      <c r="EQ292" s="73"/>
      <c r="ER292" s="73"/>
      <c r="ES292" s="73"/>
      <c r="ET292" s="73"/>
      <c r="EU292" s="73"/>
      <c r="EV292" s="73"/>
      <c r="EW292" s="73"/>
      <c r="EX292" s="73"/>
      <c r="EY292" s="73"/>
      <c r="EZ292" s="73"/>
      <c r="FA292" s="73"/>
      <c r="FB292" s="73"/>
      <c r="FC292" s="73"/>
      <c r="FD292" s="73"/>
      <c r="FE292" s="73"/>
      <c r="FF292" s="73"/>
      <c r="FG292" s="73"/>
      <c r="FH292" s="73"/>
      <c r="FI292" s="73"/>
      <c r="FJ292" s="73"/>
      <c r="FK292" s="73"/>
      <c r="FL292" s="73"/>
      <c r="FM292" s="73"/>
      <c r="FN292" s="73"/>
      <c r="FO292" s="73"/>
      <c r="FP292" s="73"/>
      <c r="FQ292" s="73"/>
      <c r="FR292" s="73"/>
      <c r="FS292" s="73"/>
      <c r="FT292" s="73"/>
      <c r="FU292" s="73"/>
      <c r="FV292" s="73"/>
      <c r="FW292" s="73"/>
      <c r="FX292" s="73"/>
      <c r="FY292" s="73"/>
      <c r="FZ292" s="73"/>
      <c r="GA292" s="73"/>
      <c r="GB292" s="73"/>
      <c r="GC292" s="73"/>
      <c r="GD292" s="73"/>
      <c r="GE292" s="73"/>
      <c r="GF292" s="73"/>
      <c r="GG292" s="73"/>
      <c r="GH292" s="73"/>
      <c r="GI292" s="73"/>
      <c r="GJ292" s="73"/>
      <c r="GK292" s="73"/>
      <c r="GL292" s="73"/>
      <c r="GM292" s="73"/>
      <c r="GN292" s="73"/>
      <c r="GO292" s="73"/>
      <c r="GP292" s="73"/>
      <c r="GQ292" s="73"/>
      <c r="GR292" s="73"/>
      <c r="GS292" s="73"/>
      <c r="GT292" s="73"/>
      <c r="GU292" s="73"/>
      <c r="GV292" s="73"/>
      <c r="GW292" s="73"/>
      <c r="GX292" s="73"/>
      <c r="GY292" s="73"/>
      <c r="GZ292" s="73"/>
      <c r="HA292" s="73"/>
      <c r="HB292" s="73"/>
      <c r="HC292" s="73"/>
      <c r="HD292" s="73"/>
      <c r="HE292" s="73"/>
      <c r="HF292" s="73"/>
      <c r="HG292" s="73"/>
      <c r="HH292" s="73"/>
      <c r="HI292" s="73"/>
      <c r="HJ292" s="73"/>
      <c r="HK292" s="73"/>
      <c r="HL292" s="73"/>
      <c r="HM292" s="73"/>
      <c r="HN292" s="73"/>
      <c r="HO292" s="73"/>
      <c r="HP292" s="73"/>
      <c r="HQ292" s="73"/>
      <c r="HR292" s="73"/>
      <c r="HS292" s="73"/>
      <c r="HT292" s="73"/>
      <c r="HU292" s="73"/>
      <c r="HV292" s="73"/>
      <c r="HW292" s="73"/>
      <c r="HX292" s="73"/>
      <c r="HY292" s="73"/>
      <c r="HZ292" s="73"/>
      <c r="IA292" s="73"/>
      <c r="IB292" s="73"/>
      <c r="IC292" s="73"/>
      <c r="ID292" s="73"/>
      <c r="IE292" s="73"/>
      <c r="IF292" s="73"/>
      <c r="IG292" s="73"/>
      <c r="IH292" s="73"/>
      <c r="II292" s="73"/>
      <c r="IJ292" s="73"/>
      <c r="IK292" s="73"/>
      <c r="IL292" s="73"/>
      <c r="IM292" s="73"/>
      <c r="IN292" s="73"/>
      <c r="IO292" s="73"/>
      <c r="IP292" s="73"/>
      <c r="IQ292" s="73"/>
      <c r="IR292" s="73"/>
      <c r="IS292" s="73"/>
      <c r="IT292" s="73"/>
      <c r="IU292" s="73"/>
      <c r="IV292" s="73"/>
    </row>
  </sheetData>
  <dataConsolidate/>
  <mergeCells count="2">
    <mergeCell ref="B4:C4"/>
    <mergeCell ref="A5:F5"/>
  </mergeCells>
  <printOptions horizontalCentered="1"/>
  <pageMargins left="0.74803149606299213" right="0.19685039370078741" top="0.86614173228346458" bottom="0.98425196850393704" header="0.39370078740157483" footer="0.39370078740157483"/>
  <pageSetup paperSize="9" scale="82" fitToHeight="0" orientation="portrait" r:id="rId1"/>
  <headerFooter scaleWithDoc="0" alignWithMargins="0">
    <oddHeader>&amp;L&amp;8&amp;G&amp;C&amp;8HALA IT9
k.č. 884/1, k.o. Rugvica&amp;R&amp;8STRANICA: &amp;P
DATUM: SIJEČANJ 2021.</oddHeader>
    <oddFooter>&amp;L&amp;8PROJEKTANT:
TOMISLAV VUČINIĆ,
dipl.ing.stroj.&amp;C&amp;8GLAVNI PROJEKTANT:
&amp;R&amp;8BROJ:       1/1307
IZMJENA:              .
DATUM:              .</oddFooter>
  </headerFooter>
  <rowBreaks count="7" manualBreakCount="7">
    <brk id="56" max="5" man="1"/>
    <brk id="107" max="5" man="1"/>
    <brk id="136" max="5" man="1"/>
    <brk id="175" max="5" man="1"/>
    <brk id="205" max="5" man="1"/>
    <brk id="238" max="5" man="1"/>
    <brk id="262" max="5" man="1"/>
  </rowBreaks>
  <colBreaks count="1" manualBreakCount="1">
    <brk id="1" min="5" max="328"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Dizalice topline</vt:lpstr>
      <vt:lpstr>'Dizalice topline'!Print_Area</vt:lpstr>
      <vt:lpstr>'Dizalice topline'!Print_Titles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2021-12-21T08:36:38Z</dcterms:modified>
</cp:coreProperties>
</file>