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ska\Desktop\Spačva - IRI 2\Nabave\Trupci - NOVO\"/>
    </mc:Choice>
  </mc:AlternateContent>
  <xr:revisionPtr revIDLastSave="0" documentId="13_ncr:1_{DEED3805-8B02-4367-AB6E-FF4A3517B0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abava trupac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2" l="1"/>
  <c r="G17" i="2"/>
  <c r="G16" i="2"/>
  <c r="G15" i="2"/>
  <c r="G10" i="2" l="1"/>
  <c r="G11" i="2"/>
  <c r="G9" i="2"/>
  <c r="G14" i="2" l="1"/>
  <c r="G18" i="2"/>
  <c r="G19" i="2"/>
  <c r="G20" i="2"/>
  <c r="G21" i="2"/>
  <c r="G22" i="2"/>
  <c r="G23" i="2"/>
  <c r="G13" i="2"/>
  <c r="G12" i="2"/>
  <c r="G24" i="2" l="1"/>
  <c r="G25" i="2" s="1"/>
  <c r="G26" i="2" s="1"/>
</calcChain>
</file>

<file path=xl/sharedStrings.xml><?xml version="1.0" encoding="utf-8"?>
<sst xmlns="http://schemas.openxmlformats.org/spreadsheetml/2006/main" count="38" uniqueCount="30">
  <si>
    <t>RED. BR.</t>
  </si>
  <si>
    <t>OPIS STAVKE</t>
  </si>
  <si>
    <t>JED. MJERE</t>
  </si>
  <si>
    <t>UKUPNO bez PDV-a</t>
  </si>
  <si>
    <t>IZNOS PDV-a</t>
  </si>
  <si>
    <t>m³</t>
  </si>
  <si>
    <t>Promjer  30  - 40 cm</t>
  </si>
  <si>
    <t>Promjer  40  - 50 cm</t>
  </si>
  <si>
    <t>Promjer  50 &lt; cm</t>
  </si>
  <si>
    <t>Promjer  25  - 40 cm</t>
  </si>
  <si>
    <t>HRAST LUŽNJAK - Jedričavo drvo, bijel uska žućkastobijele boje, srž žućkastosmeđa, tamnosiva, žućkastocrvena. Godovi markantni, prstenastoporozni. Pore kasnog drva odmah se nastavljaju na pore ranog drva. Sržni traci vrlo krupni i vidljivi. Srednje elastičan, visoke čvrstoće na smicanja i manje čvrstoće na savijanje</t>
  </si>
  <si>
    <t>Vrsta drva:</t>
  </si>
  <si>
    <t>Klase:</t>
  </si>
  <si>
    <t>Debljinski razred:</t>
  </si>
  <si>
    <t>HRA TRU III - Trupci hrasta lužnjaka III. klase
- trupci za rezanje III. klase mogu imati greške koje
su veće od dozvoljenih za II. klasu, ali ograničene
sljedećim dozvoljenim greškama:
1. zdrave, male i srednje kvrge, neograničeno;
2. na svakom tekućem metru po 2 zdrave kvrge
veličine do 30 % srednjeg promjera trupca;
3. sljepice visine bradavice na kori do 4 cm (kvrge
od grana debljine do 2 cm) neograničeno, a veće
sljepice po 2 na tekući metar;
4. greške u srcu, do 50 % srednjeg promjera bez
bonifikacije;
5. raspukline na jednom ili oba čela trupca, do
dvostruke duljine srednjeg promjera trupca;
6. jednostrana zakrivljenost, visina luka do 5%
duljine trupca;
7. eliptičnost, neograničena;
8. koničnost do 10 % većeg promjera;
9. usukanost velika; dvostruko srce;
10. bušotine od velikog crva ili mušice, do 5 na tekući
metar;
11. žljebovitost, neograničena;
12. zagušenost s oba čela, do 15 % duljine i 2 cm
dubine po obimu.
Na jednom trupcu može biti najviše 6 nabrojanih grešaka.</t>
  </si>
  <si>
    <t>Ukupna cijena bez PDV-a</t>
  </si>
  <si>
    <t>HRA TRU II - Trupci hrasta lužnjaka II. Klase 
- u pogledu vanjskog izgleda, vrijedi isto kao kod trupaca I. klase.
Dozvoljene greške:
1. zdrave srasle kvržice, male i srednje kvrge, do 40 mm promjera, neograničeno;
2. zdrave kvrge, veličine do 1/4 srednjeg promjera trupaca, po jedna na tekućem metru;
3. sljepice visine bradavice na kori, do 4 cm (kvrge od grana debljine do 2 cm) neograničeno, a veće sljepice po jedna na tekućem metru;
4. sve greške u srcu, do 1/4 srednjeg promjera, bez bonifikacije;
5. raspukline na jednom ili oba čela trupaca, do duljine srednjeg promjera;
6. jednostrana zakrivljenost; visina luka do 4 % duljine trupca;
7. eliptičnost, neograničena;
8. koničnost, do 6 % većeg promjera;
9. srednja usukanost;
10. bušotine od velikog crva, po jedna na tekućem metru;
11. bušotine od mušica, po tri na tekućem metru, ukoliko ne ulaze u srčiku;
12. žljebovitost, do dubine 10.% srednjeg promjera;
13. zagušenost sa oba čela, ukupno do 10 % duljine trupca;
14. za hrastovinu, bijeljika sa napuklinama, prešla, natrula i mušičava.
Na jednom trupcu može biti najviše 6 nabrojane greške.</t>
  </si>
  <si>
    <t>HRA TRU I - Trupci hrasta lužnjaka I. klase. 
- zdravi, pravi, pravi vlakana, jedri, bez napuklina, raspuklina, kvrga, zimotrenosti, okružljivosti  bušotina od insekata
DOZVOLJENE GREŠKE:
1. zdrave kvržice i male kvrge, do 20 mm, neograničeno;
2. zdrave srasle kvrge veličine do 15% srednjeg promjera trupca, po jedna na tekući metar;
3. po jedna sljepica na dva tekuća metra;
4. po jedna raspuklina na jednom ili na oba čela ukupne duljine srednjeg promjera trupca;
5. bušotine od velikog crva, jedna na svaka dva metra i od mušica do 3 na tekući metar, ukoliko ne zalaze u srčiku;
6. jednostrana zakrivljenost; visina luka do 3 % od duljine trupca;
7. mala usukanost;
8. koničnost, do 4 % od promjera na debljem kraju;
9. žljebovitost, dubine do 5 % promjera trupca na tanjem kraju trupca;
10. eliptičnost, neograničena;
11. sve greške u srcu, do 20 % promjera trupca, bez bonifikacije;
12. za hrastovinu, bijeljika s napuklinama, prešla, natrula i mušićava,
13. djelomična povreda kore pri manipulaciji i transportu;
14. srednja usukanost;
15. ekscentrično srce.
Na jednom trupcu mogu biti najviše 4 nabrojane
greške.</t>
  </si>
  <si>
    <t>UKUPNA KOLIČINA</t>
  </si>
  <si>
    <t>Jedinična cijena bez PDV-a</t>
  </si>
  <si>
    <t>UKUPNO s PDV-om</t>
  </si>
  <si>
    <r>
      <t>Količina u m</t>
    </r>
    <r>
      <rPr>
        <b/>
        <sz val="12"/>
        <color theme="1"/>
        <rFont val="Calibri"/>
        <family val="2"/>
        <charset val="238"/>
      </rPr>
      <t>³</t>
    </r>
  </si>
  <si>
    <t>Promjer  50  - 60 cm</t>
  </si>
  <si>
    <t>Promjer  60 - 70 cm</t>
  </si>
  <si>
    <t>Promjer  70 &lt; cm</t>
  </si>
  <si>
    <t>HRA TRU F I - Furnirski trupci hrasta lužnjaka I. klase. 
- zdravi, pravi, pravi vlakana, jedri, bez napuklina, raspuklina, kvrga, zimotrenosti, okružljivosti  bušotina od insekata, raspuklina i mehaničkih ozljeda
DOZVOLJENE GREŠKE:
1. zdrave kvržice i male kvrge, do 5 mm, neograničeno;
2. zdrave kvržice promjera do 10 mm, do 2 na tekući metar;
3. mala kvrga promjera do 20 mm, 1 na tekući metar;
4. jednostrana zakrivljenost; visina luka do 2 % od debljine trupca;
5. bušotine od strizibuba kod trupaca srednjeg promjera većeg od 55 cm, po jedna na tekući metar;
6. centalna trulež se dozvoljava uz uvjet da širina prstena na zdravom dijelu drva na tanjem kraju iznosi najmanje 25 cm;
7. trulo drvo se bonificira;
8. prešla, natrula i mušićava bijeljika je dozvoljena ali uz uvjet da promjer zdravog drva ima najmannje 40 cm;
9. bijeljika se u ovom slučaju bonificira;
10. koničnost do 3 % promjera na debljem kraju;
11. eliptičnost do 20 % srednjeg projera;
12. djelomične povrede kore pri manipulaciji i transportu,
13. raspuklina na jednom čelu trupca, do 10 cm dubine;
14. ozljede, zatesi i zarasle rane, do dubine 5 % srednjeg promjera;
15. okružljivost i nagorjelost do 10 % srednjeg promjera.
Na jednom trupcu mogu biti do 4 od nabrojanih grešaka.</t>
  </si>
  <si>
    <t>HRA TRU F II - Furnirski trupci hrasta lužnjaka II. klase. 
- zdravi, pravi, pravi vlakana, jedri, bez napuklina, raspuklina, kvrga, zimotrenosti, okružljivosti  bušotina od insekata, raspuklina i mehančkih ozljeda
DOZVOLJENE GREŠKE:
1. zdrave kvržice promjera do 10 mm, neograničeno, a male kvrge do 20 mm, po 2 na tekući metar;
2. zates dubine do 10 % od srednjeg promjera;
3. bušotine od strizibuba, po 1 na tekući metar;
4. prešla, natrula i mušićava bijeljika je dozvoljena uz uvjet da promjer zdravog drva ima najmanje 35 cm; bijeljika se u ovom slučaju bonificira
5. koničnost, do 5 % promjera na debljem kraju;
6. eliptičnost neograničena;
7. usukanost vlakana, mala;
8. dvostruko srce sa razmakom centra, do 20 % promjera trupca;
9. povreda kore, djelomična;
10. čeone raspukline na oba čela, zajedno do 10 cm; pukotine, zimotrenost i nagorjelost, do 40 % promjera;
Na jednom trupcu može biti do 6 nabrojanih grešaka.</t>
  </si>
  <si>
    <t>Promjer  60 &lt; cm</t>
  </si>
  <si>
    <t>PRILOG II - TROŠKOVNIK 
za projekt "Istraživanje i razvoj inovativnih drvnih zidnih obloga, pregradnih i nosivih zidova za održivu gradnju u poduzeću Spačva d.d." 
KK.01.2.1.02.0244
Naziv nabave: NABAVA TRUPACA
Evidencijski broj nabave: 01/2020</t>
  </si>
  <si>
    <t>Furnirski i pilanski trupci hrasta lužnjaka FI., FII., I., II. i III. razreda kvalitete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</si>
</sst>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k_n_-;\-* #,##0.00\ _k_n_-;_-* &quot;-&quot;??\ _k_n_-;_-@_-"/>
    <numFmt numFmtId="165" formatCode="#,##0.00\ &quot;kn&quot;"/>
    <numFmt numFmtId="166" formatCode="_-* #,##0.000\ _k_n_-;\-* #,##0.000\ _k_n_-;_-* &quot;-&quot;??\ _k_n_-;_-@_-"/>
    <numFmt numFmtId="167" formatCode="0.000"/>
    <numFmt numFmtId="168" formatCode="_-* #,##0.000\ _k_n_-;\-* #,##0.000\ _k_n_-;_-* &quot;-&quot;???\ _k_n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2">
    <xf numFmtId="0" fontId="0" fillId="0" borderId="0" xfId="0"/>
    <xf numFmtId="164" fontId="0" fillId="0" borderId="0" xfId="1" applyFont="1"/>
    <xf numFmtId="0" fontId="4" fillId="2" borderId="0" xfId="0" applyFont="1" applyFill="1"/>
    <xf numFmtId="0" fontId="0" fillId="0" borderId="0" xfId="0" applyFont="1"/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4" fontId="0" fillId="0" borderId="0" xfId="0" applyNumberFormat="1" applyFont="1"/>
    <xf numFmtId="0" fontId="4" fillId="0" borderId="0" xfId="0" applyFont="1" applyFill="1" applyBorder="1"/>
    <xf numFmtId="0" fontId="0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right" vertical="center" wrapText="1"/>
    </xf>
    <xf numFmtId="166" fontId="7" fillId="0" borderId="0" xfId="1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right" vertical="center" wrapText="1"/>
    </xf>
    <xf numFmtId="166" fontId="8" fillId="0" borderId="0" xfId="1" applyNumberFormat="1" applyFont="1" applyFill="1" applyBorder="1" applyAlignment="1">
      <alignment horizontal="right" vertical="center" wrapText="1"/>
    </xf>
    <xf numFmtId="4" fontId="8" fillId="0" borderId="0" xfId="0" applyNumberFormat="1" applyFont="1" applyFill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 wrapText="1"/>
    </xf>
    <xf numFmtId="164" fontId="2" fillId="0" borderId="23" xfId="1" applyFont="1" applyBorder="1" applyAlignment="1">
      <alignment horizontal="center" vertical="center"/>
    </xf>
    <xf numFmtId="164" fontId="2" fillId="0" borderId="23" xfId="1" applyFont="1" applyBorder="1" applyAlignment="1">
      <alignment horizontal="center" vertical="center" wrapText="1"/>
    </xf>
    <xf numFmtId="165" fontId="9" fillId="0" borderId="25" xfId="0" applyNumberFormat="1" applyFont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 wrapText="1"/>
    </xf>
    <xf numFmtId="0" fontId="9" fillId="0" borderId="28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4" fontId="9" fillId="0" borderId="28" xfId="0" applyNumberFormat="1" applyFont="1" applyBorder="1" applyAlignment="1">
      <alignment horizontal="center" vertical="center" wrapText="1"/>
    </xf>
    <xf numFmtId="0" fontId="9" fillId="0" borderId="29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4" fontId="9" fillId="0" borderId="17" xfId="0" applyNumberFormat="1" applyFont="1" applyBorder="1" applyAlignment="1">
      <alignment horizontal="center" vertical="center" wrapText="1"/>
    </xf>
    <xf numFmtId="165" fontId="9" fillId="0" borderId="18" xfId="0" applyNumberFormat="1" applyFont="1" applyBorder="1" applyAlignment="1">
      <alignment horizontal="center" vertical="center" wrapText="1"/>
    </xf>
    <xf numFmtId="165" fontId="9" fillId="0" borderId="35" xfId="0" applyNumberFormat="1" applyFont="1" applyBorder="1" applyAlignment="1">
      <alignment horizontal="center" vertical="center" wrapText="1"/>
    </xf>
    <xf numFmtId="165" fontId="9" fillId="0" borderId="30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22" xfId="0" applyNumberFormat="1" applyFont="1" applyBorder="1" applyAlignment="1">
      <alignment horizontal="center" vertical="center" wrapText="1"/>
    </xf>
    <xf numFmtId="4" fontId="9" fillId="0" borderId="29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164" fontId="10" fillId="0" borderId="7" xfId="1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 wrapText="1"/>
    </xf>
    <xf numFmtId="164" fontId="10" fillId="0" borderId="7" xfId="1" applyFont="1" applyBorder="1" applyAlignment="1">
      <alignment horizontal="center" vertical="center" wrapText="1"/>
    </xf>
    <xf numFmtId="164" fontId="10" fillId="0" borderId="8" xfId="1" applyFont="1" applyBorder="1" applyAlignment="1">
      <alignment horizontal="center" vertical="center" wrapText="1"/>
    </xf>
    <xf numFmtId="165" fontId="10" fillId="0" borderId="25" xfId="0" applyNumberFormat="1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3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vertical="center" wrapText="1"/>
    </xf>
    <xf numFmtId="4" fontId="9" fillId="0" borderId="21" xfId="0" applyNumberFormat="1" applyFont="1" applyBorder="1" applyAlignment="1">
      <alignment horizontal="center" vertical="center" wrapText="1"/>
    </xf>
    <xf numFmtId="167" fontId="9" fillId="0" borderId="17" xfId="0" applyNumberFormat="1" applyFont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9" fillId="0" borderId="21" xfId="0" applyNumberFormat="1" applyFont="1" applyBorder="1" applyAlignment="1">
      <alignment horizontal="center" vertical="center" wrapText="1"/>
    </xf>
    <xf numFmtId="167" fontId="9" fillId="0" borderId="22" xfId="0" applyNumberFormat="1" applyFont="1" applyBorder="1" applyAlignment="1">
      <alignment horizontal="center" vertical="center" wrapText="1"/>
    </xf>
    <xf numFmtId="167" fontId="9" fillId="0" borderId="28" xfId="0" applyNumberFormat="1" applyFont="1" applyBorder="1" applyAlignment="1">
      <alignment horizontal="center" vertical="center" wrapText="1"/>
    </xf>
    <xf numFmtId="167" fontId="9" fillId="0" borderId="29" xfId="0" applyNumberFormat="1" applyFont="1" applyBorder="1" applyAlignment="1">
      <alignment horizontal="center" vertical="center" wrapText="1"/>
    </xf>
    <xf numFmtId="166" fontId="10" fillId="0" borderId="21" xfId="1" applyNumberFormat="1" applyFont="1" applyBorder="1" applyAlignment="1">
      <alignment horizontal="left" vertical="center"/>
    </xf>
    <xf numFmtId="168" fontId="0" fillId="0" borderId="0" xfId="0" applyNumberFormat="1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2" fillId="0" borderId="31" xfId="1" applyFont="1" applyBorder="1" applyAlignment="1">
      <alignment horizontal="center" vertical="center" wrapText="1"/>
    </xf>
    <xf numFmtId="164" fontId="2" fillId="0" borderId="32" xfId="1" applyFont="1" applyBorder="1" applyAlignment="1">
      <alignment horizontal="center" vertical="center" wrapText="1"/>
    </xf>
    <xf numFmtId="164" fontId="2" fillId="0" borderId="33" xfId="1" applyFont="1" applyBorder="1" applyAlignment="1">
      <alignment horizontal="center" vertical="center" wrapText="1"/>
    </xf>
    <xf numFmtId="164" fontId="2" fillId="0" borderId="34" xfId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right" vertical="center"/>
    </xf>
    <xf numFmtId="0" fontId="10" fillId="0" borderId="16" xfId="0" applyFont="1" applyBorder="1" applyAlignment="1">
      <alignment horizontal="right" vertical="center"/>
    </xf>
    <xf numFmtId="0" fontId="10" fillId="0" borderId="24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topLeftCell="A33" zoomScale="70" zoomScaleNormal="70" workbookViewId="0">
      <selection activeCell="B2" sqref="B2:G2"/>
    </sheetView>
  </sheetViews>
  <sheetFormatPr defaultColWidth="8.88671875" defaultRowHeight="14.4" x14ac:dyDescent="0.3"/>
  <cols>
    <col min="1" max="1" width="8.88671875" style="3"/>
    <col min="2" max="2" width="46.109375" style="3" customWidth="1"/>
    <col min="3" max="3" width="62.5546875" style="3" customWidth="1"/>
    <col min="4" max="4" width="19.88671875" style="3" customWidth="1"/>
    <col min="5" max="5" width="25.6640625" style="3" customWidth="1"/>
    <col min="6" max="6" width="26.44140625" style="3" customWidth="1"/>
    <col min="7" max="7" width="25.5546875" style="3" customWidth="1"/>
    <col min="8" max="8" width="8.88671875" style="3"/>
    <col min="9" max="9" width="9.6640625" style="3" bestFit="1" customWidth="1"/>
    <col min="10" max="16384" width="8.88671875" style="3"/>
  </cols>
  <sheetData>
    <row r="1" spans="1:9" ht="15" thickBot="1" x14ac:dyDescent="0.35"/>
    <row r="2" spans="1:9" customFormat="1" ht="126" customHeight="1" thickBot="1" x14ac:dyDescent="0.35">
      <c r="B2" s="64" t="s">
        <v>28</v>
      </c>
      <c r="C2" s="65"/>
      <c r="D2" s="65"/>
      <c r="E2" s="65"/>
      <c r="F2" s="65"/>
      <c r="G2" s="66"/>
    </row>
    <row r="3" spans="1:9" customFormat="1" ht="15" thickBot="1" x14ac:dyDescent="0.35">
      <c r="D3" s="1"/>
      <c r="E3" s="1"/>
      <c r="F3" s="1"/>
      <c r="G3" s="1"/>
    </row>
    <row r="4" spans="1:9" s="60" customFormat="1" ht="16.2" thickBot="1" x14ac:dyDescent="0.35">
      <c r="A4" s="59"/>
      <c r="B4" s="38" t="s">
        <v>0</v>
      </c>
      <c r="C4" s="39" t="s">
        <v>1</v>
      </c>
      <c r="D4" s="37" t="s">
        <v>2</v>
      </c>
      <c r="E4" s="37" t="s">
        <v>18</v>
      </c>
      <c r="F4" s="67"/>
      <c r="G4" s="68"/>
    </row>
    <row r="5" spans="1:9" s="60" customFormat="1" ht="39.6" customHeight="1" thickBot="1" x14ac:dyDescent="0.35">
      <c r="A5" s="59"/>
      <c r="B5" s="40">
        <v>1</v>
      </c>
      <c r="C5" s="41" t="s">
        <v>29</v>
      </c>
      <c r="D5" s="36" t="s">
        <v>5</v>
      </c>
      <c r="E5" s="57">
        <v>4150</v>
      </c>
      <c r="F5" s="69"/>
      <c r="G5" s="70"/>
    </row>
    <row r="6" spans="1:9" s="5" customFormat="1" ht="15" thickBot="1" x14ac:dyDescent="0.35">
      <c r="A6" s="4"/>
      <c r="B6" s="16"/>
      <c r="C6" s="17"/>
      <c r="D6" s="18"/>
      <c r="E6" s="19"/>
      <c r="F6" s="20"/>
      <c r="G6" s="20"/>
    </row>
    <row r="7" spans="1:9" s="5" customFormat="1" ht="31.8" thickBot="1" x14ac:dyDescent="0.35">
      <c r="A7" s="4"/>
      <c r="B7" s="40" t="s">
        <v>11</v>
      </c>
      <c r="C7" s="42" t="s">
        <v>12</v>
      </c>
      <c r="D7" s="43" t="s">
        <v>13</v>
      </c>
      <c r="E7" s="37" t="s">
        <v>21</v>
      </c>
      <c r="F7" s="44" t="s">
        <v>19</v>
      </c>
      <c r="G7" s="45" t="s">
        <v>15</v>
      </c>
    </row>
    <row r="8" spans="1:9" ht="151.5" customHeight="1" x14ac:dyDescent="0.3">
      <c r="B8" s="89" t="s">
        <v>10</v>
      </c>
      <c r="C8" s="82" t="s">
        <v>25</v>
      </c>
      <c r="D8" s="28" t="s">
        <v>7</v>
      </c>
      <c r="E8" s="51">
        <v>598.9633643798461</v>
      </c>
      <c r="F8" s="29"/>
      <c r="G8" s="30">
        <f>E8*F8</f>
        <v>0</v>
      </c>
      <c r="I8" s="58"/>
    </row>
    <row r="9" spans="1:9" ht="151.19999999999999" customHeight="1" x14ac:dyDescent="0.3">
      <c r="B9" s="90"/>
      <c r="C9" s="83"/>
      <c r="D9" s="24" t="s">
        <v>22</v>
      </c>
      <c r="E9" s="52">
        <v>1100.5406172734015</v>
      </c>
      <c r="F9" s="33"/>
      <c r="G9" s="22">
        <f>E9*F9</f>
        <v>0</v>
      </c>
      <c r="I9" s="58"/>
    </row>
    <row r="10" spans="1:9" ht="142.19999999999999" customHeight="1" x14ac:dyDescent="0.3">
      <c r="B10" s="90"/>
      <c r="C10" s="88"/>
      <c r="D10" s="24" t="s">
        <v>23</v>
      </c>
      <c r="E10" s="52">
        <v>875.56673438279563</v>
      </c>
      <c r="F10" s="33"/>
      <c r="G10" s="22">
        <f t="shared" ref="G10" si="0">E10*F10</f>
        <v>0</v>
      </c>
      <c r="I10" s="58"/>
    </row>
    <row r="11" spans="1:9" ht="142.19999999999999" customHeight="1" thickBot="1" x14ac:dyDescent="0.35">
      <c r="B11" s="90"/>
      <c r="C11" s="84"/>
      <c r="D11" s="49" t="s">
        <v>24</v>
      </c>
      <c r="E11" s="53">
        <v>598.76889872625691</v>
      </c>
      <c r="F11" s="50"/>
      <c r="G11" s="31">
        <f t="shared" ref="G11" si="1">E11*F11</f>
        <v>0</v>
      </c>
      <c r="I11" s="58"/>
    </row>
    <row r="12" spans="1:9" ht="151.5" customHeight="1" x14ac:dyDescent="0.3">
      <c r="B12" s="90"/>
      <c r="C12" s="82" t="s">
        <v>26</v>
      </c>
      <c r="D12" s="28" t="s">
        <v>7</v>
      </c>
      <c r="E12" s="51">
        <v>278.79740014168016</v>
      </c>
      <c r="F12" s="29"/>
      <c r="G12" s="30">
        <f>E12*F12</f>
        <v>0</v>
      </c>
      <c r="I12" s="58"/>
    </row>
    <row r="13" spans="1:9" ht="151.19999999999999" customHeight="1" x14ac:dyDescent="0.3">
      <c r="B13" s="90"/>
      <c r="C13" s="83"/>
      <c r="D13" s="24" t="s">
        <v>22</v>
      </c>
      <c r="E13" s="52">
        <v>264.19417347273492</v>
      </c>
      <c r="F13" s="33"/>
      <c r="G13" s="22">
        <f>E13*F13</f>
        <v>0</v>
      </c>
      <c r="I13" s="58"/>
    </row>
    <row r="14" spans="1:9" ht="142.19999999999999" customHeight="1" thickBot="1" x14ac:dyDescent="0.35">
      <c r="B14" s="90"/>
      <c r="C14" s="84"/>
      <c r="D14" s="25" t="s">
        <v>27</v>
      </c>
      <c r="E14" s="54">
        <v>182.80457786757594</v>
      </c>
      <c r="F14" s="34"/>
      <c r="G14" s="31">
        <f t="shared" ref="G14:G23" si="2">E14*F14</f>
        <v>0</v>
      </c>
      <c r="I14" s="58"/>
    </row>
    <row r="15" spans="1:9" ht="151.5" customHeight="1" x14ac:dyDescent="0.3">
      <c r="B15" s="90"/>
      <c r="C15" s="82" t="s">
        <v>17</v>
      </c>
      <c r="D15" s="28" t="s">
        <v>6</v>
      </c>
      <c r="E15" s="51">
        <v>0.46442973739556609</v>
      </c>
      <c r="F15" s="29"/>
      <c r="G15" s="30">
        <f>E15*F15</f>
        <v>0</v>
      </c>
      <c r="I15" s="58"/>
    </row>
    <row r="16" spans="1:9" ht="151.19999999999999" customHeight="1" x14ac:dyDescent="0.3">
      <c r="B16" s="90"/>
      <c r="C16" s="83"/>
      <c r="D16" s="24" t="s">
        <v>7</v>
      </c>
      <c r="E16" s="52">
        <v>47.662387779122312</v>
      </c>
      <c r="F16" s="33"/>
      <c r="G16" s="22">
        <f>E16*F16</f>
        <v>0</v>
      </c>
      <c r="I16" s="58"/>
    </row>
    <row r="17" spans="2:15" ht="142.19999999999999" customHeight="1" thickBot="1" x14ac:dyDescent="0.35">
      <c r="B17" s="90"/>
      <c r="C17" s="84"/>
      <c r="D17" s="25" t="s">
        <v>8</v>
      </c>
      <c r="E17" s="54">
        <v>174.76513896507339</v>
      </c>
      <c r="F17" s="34"/>
      <c r="G17" s="31">
        <f t="shared" ref="G17" si="3">E17*F17</f>
        <v>0</v>
      </c>
      <c r="I17" s="58"/>
    </row>
    <row r="18" spans="2:15" ht="155.25" customHeight="1" x14ac:dyDescent="0.3">
      <c r="B18" s="90"/>
      <c r="C18" s="85" t="s">
        <v>16</v>
      </c>
      <c r="D18" s="23" t="s">
        <v>9</v>
      </c>
      <c r="E18" s="55">
        <v>9.3801079966592149E-2</v>
      </c>
      <c r="F18" s="26"/>
      <c r="G18" s="21">
        <f t="shared" si="2"/>
        <v>0</v>
      </c>
      <c r="I18" s="58"/>
    </row>
    <row r="19" spans="2:15" ht="155.25" customHeight="1" x14ac:dyDescent="0.3">
      <c r="B19" s="90"/>
      <c r="C19" s="86"/>
      <c r="D19" s="24" t="s">
        <v>7</v>
      </c>
      <c r="E19" s="52">
        <v>1.2262775332217903</v>
      </c>
      <c r="F19" s="33"/>
      <c r="G19" s="21">
        <f t="shared" si="2"/>
        <v>0</v>
      </c>
      <c r="I19" s="58"/>
    </row>
    <row r="20" spans="2:15" ht="136.94999999999999" customHeight="1" thickBot="1" x14ac:dyDescent="0.35">
      <c r="B20" s="90"/>
      <c r="C20" s="87"/>
      <c r="D20" s="27" t="s">
        <v>8</v>
      </c>
      <c r="E20" s="56">
        <v>4.934851938730227</v>
      </c>
      <c r="F20" s="35"/>
      <c r="G20" s="32">
        <f t="shared" si="2"/>
        <v>0</v>
      </c>
      <c r="I20" s="58"/>
    </row>
    <row r="21" spans="2:15" ht="129" customHeight="1" x14ac:dyDescent="0.3">
      <c r="B21" s="90"/>
      <c r="C21" s="82" t="s">
        <v>14</v>
      </c>
      <c r="D21" s="28" t="s">
        <v>9</v>
      </c>
      <c r="E21" s="51">
        <v>1.3726987312184219E-2</v>
      </c>
      <c r="F21" s="29"/>
      <c r="G21" s="30">
        <f t="shared" si="2"/>
        <v>0</v>
      </c>
      <c r="I21" s="58"/>
    </row>
    <row r="22" spans="2:15" ht="129" customHeight="1" x14ac:dyDescent="0.3">
      <c r="B22" s="90"/>
      <c r="C22" s="83"/>
      <c r="D22" s="24" t="s">
        <v>7</v>
      </c>
      <c r="E22" s="52">
        <v>1.6541019711181986</v>
      </c>
      <c r="F22" s="33"/>
      <c r="G22" s="22">
        <f t="shared" si="2"/>
        <v>0</v>
      </c>
      <c r="I22" s="58"/>
    </row>
    <row r="23" spans="2:15" ht="140.4" customHeight="1" thickBot="1" x14ac:dyDescent="0.35">
      <c r="B23" s="91"/>
      <c r="C23" s="84"/>
      <c r="D23" s="25" t="s">
        <v>8</v>
      </c>
      <c r="E23" s="54">
        <v>19.549517763769025</v>
      </c>
      <c r="F23" s="34"/>
      <c r="G23" s="31">
        <f t="shared" si="2"/>
        <v>0</v>
      </c>
      <c r="I23" s="58"/>
    </row>
    <row r="24" spans="2:15" ht="33" customHeight="1" x14ac:dyDescent="0.3">
      <c r="B24" s="71" t="s">
        <v>3</v>
      </c>
      <c r="C24" s="72"/>
      <c r="D24" s="72"/>
      <c r="E24" s="72"/>
      <c r="F24" s="73"/>
      <c r="G24" s="46">
        <f>SUM(G8:G23)</f>
        <v>0</v>
      </c>
    </row>
    <row r="25" spans="2:15" ht="35.4" customHeight="1" x14ac:dyDescent="0.3">
      <c r="B25" s="74" t="s">
        <v>4</v>
      </c>
      <c r="C25" s="75"/>
      <c r="D25" s="75"/>
      <c r="E25" s="75"/>
      <c r="F25" s="76"/>
      <c r="G25" s="47">
        <f>G24*0.25</f>
        <v>0</v>
      </c>
    </row>
    <row r="26" spans="2:15" ht="38.4" customHeight="1" thickBot="1" x14ac:dyDescent="0.35">
      <c r="B26" s="77" t="s">
        <v>20</v>
      </c>
      <c r="C26" s="78"/>
      <c r="D26" s="78"/>
      <c r="E26" s="78"/>
      <c r="F26" s="79"/>
      <c r="G26" s="48">
        <f>G24+G25</f>
        <v>0</v>
      </c>
    </row>
    <row r="27" spans="2:15" x14ac:dyDescent="0.3">
      <c r="C27" s="2"/>
      <c r="E27" s="6"/>
    </row>
    <row r="28" spans="2:15" ht="51" customHeight="1" x14ac:dyDescent="0.3">
      <c r="B28" s="80"/>
      <c r="C28" s="81"/>
      <c r="D28" s="81"/>
      <c r="E28" s="81"/>
      <c r="F28" s="81"/>
      <c r="G28" s="81"/>
      <c r="H28" s="7"/>
      <c r="I28" s="2"/>
      <c r="J28" s="2"/>
      <c r="K28" s="2"/>
      <c r="L28" s="2"/>
      <c r="M28" s="2"/>
      <c r="N28" s="2"/>
      <c r="O28" s="2"/>
    </row>
    <row r="29" spans="2:15" x14ac:dyDescent="0.3">
      <c r="B29" s="8"/>
      <c r="C29" s="62"/>
      <c r="D29" s="63"/>
      <c r="E29" s="63"/>
      <c r="F29" s="9"/>
      <c r="G29" s="61"/>
      <c r="H29" s="7"/>
      <c r="I29" s="2"/>
      <c r="J29" s="2"/>
      <c r="K29" s="2"/>
      <c r="L29" s="2"/>
      <c r="M29" s="2"/>
      <c r="N29" s="2"/>
      <c r="O29" s="2"/>
    </row>
    <row r="30" spans="2:15" x14ac:dyDescent="0.3">
      <c r="B30" s="8"/>
      <c r="C30" s="62"/>
      <c r="D30" s="63"/>
      <c r="E30" s="63"/>
      <c r="F30" s="9"/>
      <c r="G30" s="61"/>
      <c r="H30" s="8"/>
    </row>
    <row r="31" spans="2:15" x14ac:dyDescent="0.3">
      <c r="B31" s="8"/>
      <c r="C31" s="10"/>
      <c r="D31" s="11"/>
      <c r="E31" s="12"/>
      <c r="F31" s="11"/>
      <c r="G31" s="13"/>
      <c r="H31" s="8"/>
    </row>
    <row r="32" spans="2:15" x14ac:dyDescent="0.3">
      <c r="B32" s="8"/>
      <c r="C32" s="10"/>
      <c r="D32" s="11"/>
      <c r="E32" s="12"/>
      <c r="F32" s="11"/>
      <c r="G32" s="13"/>
      <c r="H32" s="8"/>
    </row>
    <row r="33" spans="2:8" x14ac:dyDescent="0.3">
      <c r="B33" s="8"/>
      <c r="C33" s="10"/>
      <c r="D33" s="11"/>
      <c r="E33" s="12"/>
      <c r="F33" s="11"/>
      <c r="G33" s="13"/>
      <c r="H33" s="8"/>
    </row>
    <row r="34" spans="2:8" x14ac:dyDescent="0.3">
      <c r="B34" s="8"/>
      <c r="C34" s="10"/>
      <c r="D34" s="11"/>
      <c r="E34" s="12"/>
      <c r="F34" s="11"/>
      <c r="G34" s="13"/>
      <c r="H34" s="8"/>
    </row>
    <row r="35" spans="2:8" x14ac:dyDescent="0.3">
      <c r="B35" s="8"/>
      <c r="C35" s="10"/>
      <c r="D35" s="11"/>
      <c r="E35" s="12"/>
      <c r="F35" s="11"/>
      <c r="G35" s="13"/>
      <c r="H35" s="8"/>
    </row>
    <row r="36" spans="2:8" x14ac:dyDescent="0.3">
      <c r="B36" s="8"/>
      <c r="C36" s="10"/>
      <c r="D36" s="11"/>
      <c r="E36" s="12"/>
      <c r="F36" s="11"/>
      <c r="G36" s="13"/>
      <c r="H36" s="8"/>
    </row>
    <row r="37" spans="2:8" x14ac:dyDescent="0.3">
      <c r="B37" s="8"/>
      <c r="C37" s="10"/>
      <c r="D37" s="11"/>
      <c r="E37" s="12"/>
      <c r="F37" s="11"/>
      <c r="G37" s="13"/>
      <c r="H37" s="8"/>
    </row>
    <row r="38" spans="2:8" x14ac:dyDescent="0.3">
      <c r="B38" s="8"/>
      <c r="C38" s="10"/>
      <c r="D38" s="11"/>
      <c r="E38" s="12"/>
      <c r="F38" s="11"/>
      <c r="G38" s="13"/>
      <c r="H38" s="8"/>
    </row>
    <row r="39" spans="2:8" x14ac:dyDescent="0.3">
      <c r="B39" s="8"/>
      <c r="C39" s="8"/>
      <c r="D39" s="8"/>
      <c r="E39" s="14"/>
      <c r="F39" s="8"/>
      <c r="G39" s="15"/>
      <c r="H39" s="8"/>
    </row>
  </sheetData>
  <mergeCells count="16">
    <mergeCell ref="G29:G30"/>
    <mergeCell ref="C29:C30"/>
    <mergeCell ref="D29:D30"/>
    <mergeCell ref="E29:E30"/>
    <mergeCell ref="B2:G2"/>
    <mergeCell ref="F4:G5"/>
    <mergeCell ref="B24:F24"/>
    <mergeCell ref="B25:F25"/>
    <mergeCell ref="B26:F26"/>
    <mergeCell ref="B28:G28"/>
    <mergeCell ref="C12:C14"/>
    <mergeCell ref="C18:C20"/>
    <mergeCell ref="C21:C23"/>
    <mergeCell ref="C8:C11"/>
    <mergeCell ref="B8:B23"/>
    <mergeCell ref="C15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Nabava trupaca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Author</cp:lastModifiedBy>
  <dcterms:created xsi:type="dcterms:W3CDTF">2018-04-11T09:59:17Z</dcterms:created>
  <dcterms:modified xsi:type="dcterms:W3CDTF">2022-01-03T13:24:31Z</dcterms:modified>
</cp:coreProperties>
</file>