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5" yWindow="-105" windowWidth="23250" windowHeight="12570"/>
  </bookViews>
  <sheets>
    <sheet name="GROUP 1" sheetId="1" r:id="rId1"/>
    <sheet name="GROUP 2" sheetId="2" r:id="rId2"/>
  </sheets>
  <externalReferences>
    <externalReference r:id="rId3"/>
  </externalReferences>
  <definedNames>
    <definedName name="__ko6" localSheetId="1">#REF!</definedName>
    <definedName name="__ko6">#REF!</definedName>
    <definedName name="__MAT1" localSheetId="1">#REF!</definedName>
    <definedName name="__MAT1">#REF!</definedName>
    <definedName name="_ko1" localSheetId="1">'[1]01'!#REF!</definedName>
    <definedName name="_ko1">'[1]01'!#REF!</definedName>
    <definedName name="_ko120" localSheetId="1">'[1]19'!#REF!</definedName>
    <definedName name="_ko120">'[1]19'!#REF!</definedName>
    <definedName name="_ko15" localSheetId="1">'[1]15'!#REF!</definedName>
    <definedName name="_ko15">'[1]15'!#REF!</definedName>
    <definedName name="_ko16" localSheetId="1">'[1]16'!#REF!</definedName>
    <definedName name="_ko16">'[1]16'!#REF!</definedName>
    <definedName name="_ko19" localSheetId="1">'[1]19'!#REF!</definedName>
    <definedName name="_ko19">'[1]19'!#REF!</definedName>
    <definedName name="_ko2" localSheetId="1">'[1]02'!#REF!</definedName>
    <definedName name="_ko2">'[1]02'!#REF!</definedName>
    <definedName name="_ko21" localSheetId="1">'[1]21'!#REF!</definedName>
    <definedName name="_ko21">'[1]21'!#REF!</definedName>
    <definedName name="_ko22" localSheetId="1">'[1]22'!#REF!</definedName>
    <definedName name="_ko22">'[1]22'!#REF!</definedName>
    <definedName name="_ko23" localSheetId="1">'[1]23'!#REF!</definedName>
    <definedName name="_ko23">'[1]23'!#REF!</definedName>
    <definedName name="_ko24" localSheetId="1">'[1]24'!#REF!</definedName>
    <definedName name="_ko24">'[1]24'!#REF!</definedName>
    <definedName name="_ko26" localSheetId="1">'[1]26'!#REF!</definedName>
    <definedName name="_ko26">'[1]26'!#REF!</definedName>
    <definedName name="_ko3" localSheetId="1">'[1]03'!#REF!</definedName>
    <definedName name="_ko3">'[1]03'!#REF!</definedName>
    <definedName name="_ko35" localSheetId="1">'[1]35'!#REF!</definedName>
    <definedName name="_ko35">'[1]35'!#REF!</definedName>
    <definedName name="_ko39" localSheetId="1">'[1]39'!#REF!</definedName>
    <definedName name="_ko39">'[1]39'!#REF!</definedName>
    <definedName name="_ko40" localSheetId="1">'[1]40'!#REF!</definedName>
    <definedName name="_ko40">'[1]40'!#REF!</definedName>
    <definedName name="_ko7" localSheetId="1">'[1]07'!#REF!</definedName>
    <definedName name="_ko7">'[1]07'!#REF!</definedName>
    <definedName name="A" localSheetId="1">#REF!</definedName>
    <definedName name="A">#REF!</definedName>
    <definedName name="B" localSheetId="1">#REF!</definedName>
    <definedName name="B">#REF!</definedName>
    <definedName name="BPRV" localSheetId="1">#REF!</definedName>
    <definedName name="BPRV">#REF!</definedName>
    <definedName name="BZAD" localSheetId="1">#REF!</definedName>
    <definedName name="BZAD">#REF!</definedName>
    <definedName name="dtce" localSheetId="1">#REF!</definedName>
    <definedName name="dtce">#REF!</definedName>
    <definedName name="EQS_IzvozVExcel" localSheetId="1">#REF!</definedName>
    <definedName name="EQS_IzvozVExcel">#REF!</definedName>
    <definedName name="Gradjevina" localSheetId="1">#REF!</definedName>
    <definedName name="Gradjevina">#REF!</definedName>
    <definedName name="Iznos" localSheetId="1">#REF!</definedName>
    <definedName name="Iznos">#REF!</definedName>
    <definedName name="kmc" localSheetId="1">#REF!</definedName>
    <definedName name="kmc">#REF!</definedName>
    <definedName name="koef" localSheetId="1">#REF!</definedName>
    <definedName name="koef">#REF!</definedName>
    <definedName name="MA" localSheetId="1">#REF!</definedName>
    <definedName name="MA">#REF!</definedName>
    <definedName name="MAT" localSheetId="1">#REF!</definedName>
    <definedName name="MAT">#REF!</definedName>
    <definedName name="MATE" localSheetId="1">#REF!</definedName>
    <definedName name="MATE">#REF!</definedName>
    <definedName name="MATERIJAL" localSheetId="1">#REF!</definedName>
    <definedName name="MATERIJAL">#REF!</definedName>
    <definedName name="MATŽ" localSheetId="1">#REF!</definedName>
    <definedName name="MATŽ">#REF!</definedName>
    <definedName name="mc" localSheetId="1">#REF!</definedName>
    <definedName name="mc">#REF!</definedName>
    <definedName name="mcme" localSheetId="1">#REF!</definedName>
    <definedName name="mcme">#REF!</definedName>
    <definedName name="mcmf" localSheetId="1">#REF!</definedName>
    <definedName name="mcmf">#REF!</definedName>
    <definedName name="mcml" localSheetId="1">#REF!</definedName>
    <definedName name="mcml">#REF!</definedName>
    <definedName name="me" localSheetId="1">#REF!</definedName>
    <definedName name="me">#REF!</definedName>
    <definedName name="mf" localSheetId="1">#REF!</definedName>
    <definedName name="mf">#REF!</definedName>
    <definedName name="MjeseciG" localSheetId="1">#REF!</definedName>
    <definedName name="MjeseciG">#REF!</definedName>
    <definedName name="ml" localSheetId="1">#REF!</definedName>
    <definedName name="ml">#REF!</definedName>
    <definedName name="mzad" localSheetId="1">#REF!</definedName>
    <definedName name="mzad">#REF!</definedName>
    <definedName name="Ponudjac" localSheetId="1">#REF!</definedName>
    <definedName name="Ponudjac">#REF!</definedName>
    <definedName name="RA" localSheetId="1">#REF!</definedName>
    <definedName name="RA">#REF!</definedName>
    <definedName name="RAD" localSheetId="1">#REF!</definedName>
    <definedName name="RAD">#REF!</definedName>
    <definedName name="sho" localSheetId="1">#REF!</definedName>
    <definedName name="sho">#REF!</definedName>
    <definedName name="UKUP" localSheetId="1">#REF!</definedName>
    <definedName name="UKUP">#REF!</definedName>
    <definedName name="UKUPNO" localSheetId="1">#REF!</definedName>
    <definedName name="UKUPNO">#REF!</definedName>
    <definedName name="vho" localSheetId="1">#REF!</definedName>
    <definedName name="vho">#REF!</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01" i="2" l="1"/>
  <c r="F695" i="2"/>
  <c r="G695" i="2" s="1"/>
  <c r="F692" i="2"/>
  <c r="G692" i="2" s="1"/>
  <c r="F689" i="2"/>
  <c r="G689" i="2" s="1"/>
  <c r="F686" i="2"/>
  <c r="G686" i="2" s="1"/>
  <c r="F683" i="2"/>
  <c r="G683" i="2" s="1"/>
  <c r="F680" i="2"/>
  <c r="G680" i="2" s="1"/>
  <c r="F677" i="2"/>
  <c r="G677" i="2" s="1"/>
  <c r="F674" i="2"/>
  <c r="G674" i="2" s="1"/>
  <c r="F672" i="2"/>
  <c r="G672" i="2" s="1"/>
  <c r="F668" i="2"/>
  <c r="G668" i="2" s="1"/>
  <c r="F661" i="2"/>
  <c r="G661" i="2" s="1"/>
  <c r="F658" i="2"/>
  <c r="G658" i="2" s="1"/>
  <c r="F655" i="2"/>
  <c r="G655" i="2" s="1"/>
  <c r="F652" i="2"/>
  <c r="G652" i="2" s="1"/>
  <c r="F649" i="2"/>
  <c r="G649" i="2" s="1"/>
  <c r="F642" i="2"/>
  <c r="G642" i="2" s="1"/>
  <c r="F639" i="2"/>
  <c r="G639" i="2" s="1"/>
  <c r="F636" i="2"/>
  <c r="G636" i="2" s="1"/>
  <c r="F633" i="2"/>
  <c r="G633" i="2" s="1"/>
  <c r="F626" i="2"/>
  <c r="G626" i="2" s="1"/>
  <c r="F623" i="2"/>
  <c r="G623" i="2" s="1"/>
  <c r="F620" i="2"/>
  <c r="G620" i="2" s="1"/>
  <c r="F617" i="2"/>
  <c r="G617" i="2" s="1"/>
  <c r="F614" i="2"/>
  <c r="G614" i="2" s="1"/>
  <c r="F607" i="2"/>
  <c r="F600" i="2"/>
  <c r="G600" i="2" s="1"/>
  <c r="F597" i="2"/>
  <c r="G597" i="2" s="1"/>
  <c r="F594" i="2"/>
  <c r="G594" i="2" s="1"/>
  <c r="F591" i="2"/>
  <c r="G591" i="2" s="1"/>
  <c r="F588" i="2"/>
  <c r="G588" i="2" s="1"/>
  <c r="F580" i="2"/>
  <c r="G580" i="2" s="1"/>
  <c r="F578" i="2"/>
  <c r="G578" i="2" s="1"/>
  <c r="F576" i="2"/>
  <c r="G576" i="2" s="1"/>
  <c r="F574" i="2"/>
  <c r="G574" i="2" s="1"/>
  <c r="F572" i="2"/>
  <c r="G572" i="2" s="1"/>
  <c r="F570" i="2"/>
  <c r="G570" i="2" s="1"/>
  <c r="F568" i="2"/>
  <c r="G568" i="2" s="1"/>
  <c r="F566" i="2"/>
  <c r="G566" i="2" s="1"/>
  <c r="F564" i="2"/>
  <c r="G564" i="2" s="1"/>
  <c r="F562" i="2"/>
  <c r="G562" i="2" s="1"/>
  <c r="F560" i="2"/>
  <c r="G560" i="2" s="1"/>
  <c r="F558" i="2"/>
  <c r="G558" i="2" s="1"/>
  <c r="F556" i="2"/>
  <c r="G556" i="2" s="1"/>
  <c r="F554" i="2"/>
  <c r="G554" i="2" s="1"/>
  <c r="F552" i="2"/>
  <c r="G552" i="2" s="1"/>
  <c r="F550" i="2"/>
  <c r="G550" i="2" s="1"/>
  <c r="F548" i="2"/>
  <c r="G548" i="2" s="1"/>
  <c r="F546" i="2"/>
  <c r="G546" i="2" s="1"/>
  <c r="F544" i="2"/>
  <c r="G544" i="2" s="1"/>
  <c r="F542" i="2"/>
  <c r="G542" i="2" s="1"/>
  <c r="F540" i="2"/>
  <c r="G540" i="2" s="1"/>
  <c r="F538" i="2"/>
  <c r="G538" i="2" s="1"/>
  <c r="F536" i="2"/>
  <c r="G536" i="2" s="1"/>
  <c r="F534" i="2"/>
  <c r="G534" i="2" s="1"/>
  <c r="F532" i="2"/>
  <c r="G532" i="2" s="1"/>
  <c r="F530" i="2"/>
  <c r="G530" i="2" s="1"/>
  <c r="F528" i="2"/>
  <c r="G528" i="2" s="1"/>
  <c r="F526" i="2"/>
  <c r="G526" i="2" s="1"/>
  <c r="F524" i="2"/>
  <c r="G524" i="2" s="1"/>
  <c r="F522" i="2"/>
  <c r="G522" i="2" s="1"/>
  <c r="F520" i="2"/>
  <c r="G520" i="2" s="1"/>
  <c r="F518" i="2"/>
  <c r="G518" i="2" s="1"/>
  <c r="F516" i="2"/>
  <c r="G516" i="2" s="1"/>
  <c r="F514" i="2"/>
  <c r="G514" i="2" s="1"/>
  <c r="F512" i="2"/>
  <c r="G512" i="2" s="1"/>
  <c r="F510" i="2"/>
  <c r="G510" i="2" s="1"/>
  <c r="F508" i="2"/>
  <c r="G508" i="2" s="1"/>
  <c r="F506" i="2"/>
  <c r="G506" i="2" s="1"/>
  <c r="F504" i="2"/>
  <c r="G504" i="2" s="1"/>
  <c r="F502" i="2"/>
  <c r="G502" i="2" s="1"/>
  <c r="F500" i="2"/>
  <c r="G500" i="2" s="1"/>
  <c r="F498" i="2"/>
  <c r="G498" i="2" s="1"/>
  <c r="F490" i="2"/>
  <c r="G490" i="2" s="1"/>
  <c r="F488" i="2"/>
  <c r="G488" i="2" s="1"/>
  <c r="F486" i="2"/>
  <c r="G486" i="2" s="1"/>
  <c r="F484" i="2"/>
  <c r="G484" i="2" s="1"/>
  <c r="F482" i="2"/>
  <c r="G482" i="2" s="1"/>
  <c r="F480" i="2"/>
  <c r="G480" i="2" s="1"/>
  <c r="F478" i="2"/>
  <c r="G478" i="2" s="1"/>
  <c r="F476" i="2"/>
  <c r="G476" i="2" s="1"/>
  <c r="F474" i="2"/>
  <c r="G474" i="2" s="1"/>
  <c r="F472" i="2"/>
  <c r="G472" i="2" s="1"/>
  <c r="F470" i="2"/>
  <c r="G470" i="2" s="1"/>
  <c r="F468" i="2"/>
  <c r="G468" i="2" s="1"/>
  <c r="F466" i="2"/>
  <c r="G466" i="2" s="1"/>
  <c r="F464" i="2"/>
  <c r="G464" i="2" s="1"/>
  <c r="F462" i="2"/>
  <c r="G462" i="2" s="1"/>
  <c r="F460" i="2"/>
  <c r="G460" i="2" s="1"/>
  <c r="F458" i="2"/>
  <c r="G458" i="2" s="1"/>
  <c r="F456" i="2"/>
  <c r="G456" i="2" s="1"/>
  <c r="F454" i="2"/>
  <c r="G454" i="2" s="1"/>
  <c r="F452" i="2"/>
  <c r="G452" i="2" s="1"/>
  <c r="F450" i="2"/>
  <c r="G450" i="2" s="1"/>
  <c r="F448" i="2"/>
  <c r="G448" i="2" s="1"/>
  <c r="F446" i="2"/>
  <c r="G446" i="2" s="1"/>
  <c r="F444" i="2"/>
  <c r="G444" i="2" s="1"/>
  <c r="F442" i="2"/>
  <c r="G442" i="2" s="1"/>
  <c r="F440" i="2"/>
  <c r="G440" i="2" s="1"/>
  <c r="F438" i="2"/>
  <c r="G438" i="2" s="1"/>
  <c r="F436" i="2"/>
  <c r="G436" i="2" s="1"/>
  <c r="F434" i="2"/>
  <c r="G434" i="2" s="1"/>
  <c r="F432" i="2"/>
  <c r="G432" i="2" s="1"/>
  <c r="F430" i="2"/>
  <c r="G430" i="2" s="1"/>
  <c r="F423" i="2"/>
  <c r="G423" i="2" s="1"/>
  <c r="F421" i="2"/>
  <c r="G421" i="2" s="1"/>
  <c r="F419" i="2"/>
  <c r="G419" i="2" s="1"/>
  <c r="F417" i="2"/>
  <c r="G417" i="2" s="1"/>
  <c r="F415" i="2"/>
  <c r="G415" i="2" s="1"/>
  <c r="F413" i="2"/>
  <c r="G413" i="2" s="1"/>
  <c r="F411" i="2"/>
  <c r="G411" i="2" s="1"/>
  <c r="F409" i="2"/>
  <c r="G409" i="2" s="1"/>
  <c r="F407" i="2"/>
  <c r="G407" i="2" s="1"/>
  <c r="F405" i="2"/>
  <c r="G405" i="2" s="1"/>
  <c r="F403" i="2"/>
  <c r="G403" i="2" s="1"/>
  <c r="F401" i="2"/>
  <c r="G401" i="2" s="1"/>
  <c r="F399" i="2"/>
  <c r="G399" i="2" s="1"/>
  <c r="F397" i="2"/>
  <c r="G397" i="2" s="1"/>
  <c r="F395" i="2"/>
  <c r="G395" i="2" s="1"/>
  <c r="F393" i="2"/>
  <c r="G393" i="2" s="1"/>
  <c r="F391" i="2"/>
  <c r="G391" i="2" s="1"/>
  <c r="F389" i="2"/>
  <c r="G389" i="2" s="1"/>
  <c r="F387" i="2"/>
  <c r="G387" i="2" s="1"/>
  <c r="F385" i="2"/>
  <c r="G385" i="2" s="1"/>
  <c r="F383" i="2"/>
  <c r="G383" i="2" s="1"/>
  <c r="F381" i="2"/>
  <c r="G381" i="2" s="1"/>
  <c r="F379" i="2"/>
  <c r="G379" i="2" s="1"/>
  <c r="F377" i="2"/>
  <c r="G377" i="2" s="1"/>
  <c r="F375" i="2"/>
  <c r="G375" i="2" s="1"/>
  <c r="F373" i="2"/>
  <c r="G373" i="2" s="1"/>
  <c r="F371" i="2"/>
  <c r="G371" i="2" s="1"/>
  <c r="F369" i="2"/>
  <c r="G369" i="2" s="1"/>
  <c r="F367" i="2"/>
  <c r="G367" i="2" s="1"/>
  <c r="F365" i="2"/>
  <c r="G365" i="2" s="1"/>
  <c r="F363" i="2"/>
  <c r="G363" i="2" s="1"/>
  <c r="F361" i="2"/>
  <c r="G361" i="2" s="1"/>
  <c r="F359" i="2"/>
  <c r="G359" i="2" s="1"/>
  <c r="F357" i="2"/>
  <c r="G357" i="2" s="1"/>
  <c r="F355" i="2"/>
  <c r="G355" i="2" s="1"/>
  <c r="F353" i="2"/>
  <c r="G353" i="2" s="1"/>
  <c r="F351" i="2"/>
  <c r="G351" i="2" s="1"/>
  <c r="F349" i="2"/>
  <c r="G349" i="2" s="1"/>
  <c r="F347" i="2"/>
  <c r="G347" i="2" s="1"/>
  <c r="F345" i="2"/>
  <c r="G345" i="2" s="1"/>
  <c r="F343" i="2"/>
  <c r="G343" i="2" s="1"/>
  <c r="F341" i="2"/>
  <c r="G341" i="2" s="1"/>
  <c r="F339" i="2"/>
  <c r="G339" i="2" s="1"/>
  <c r="F327" i="2"/>
  <c r="G327" i="2" s="1"/>
  <c r="F325" i="2"/>
  <c r="G325" i="2" s="1"/>
  <c r="F323" i="2"/>
  <c r="G323" i="2" s="1"/>
  <c r="F321" i="2"/>
  <c r="G321" i="2" s="1"/>
  <c r="F319" i="2"/>
  <c r="G319" i="2" s="1"/>
  <c r="F317" i="2"/>
  <c r="G317" i="2" s="1"/>
  <c r="F315" i="2"/>
  <c r="G315" i="2" s="1"/>
  <c r="F313" i="2"/>
  <c r="G313" i="2" s="1"/>
  <c r="F311" i="2"/>
  <c r="G311" i="2" s="1"/>
  <c r="F309" i="2"/>
  <c r="G309" i="2" s="1"/>
  <c r="F298" i="2"/>
  <c r="G298" i="2" s="1"/>
  <c r="F296" i="2"/>
  <c r="G296" i="2" s="1"/>
  <c r="F292" i="2"/>
  <c r="G292" i="2" s="1"/>
  <c r="F291" i="2"/>
  <c r="G291" i="2" s="1"/>
  <c r="F290" i="2"/>
  <c r="G290" i="2" s="1"/>
  <c r="F287" i="2"/>
  <c r="G287" i="2" s="1"/>
  <c r="F281" i="2"/>
  <c r="G281" i="2" s="1"/>
  <c r="F269" i="2"/>
  <c r="G269" i="2" s="1"/>
  <c r="F267" i="2"/>
  <c r="G267" i="2" s="1"/>
  <c r="F265" i="2"/>
  <c r="G265" i="2" s="1"/>
  <c r="F263" i="2"/>
  <c r="G263" i="2" s="1"/>
  <c r="F261" i="2"/>
  <c r="G261" i="2" s="1"/>
  <c r="F259" i="2"/>
  <c r="G259" i="2" s="1"/>
  <c r="F257" i="2"/>
  <c r="G257" i="2" s="1"/>
  <c r="F255" i="2"/>
  <c r="G255" i="2" s="1"/>
  <c r="F253" i="2"/>
  <c r="G253" i="2" s="1"/>
  <c r="F251" i="2"/>
  <c r="G251" i="2" s="1"/>
  <c r="F249" i="2"/>
  <c r="G249" i="2" s="1"/>
  <c r="F247" i="2"/>
  <c r="G247" i="2" s="1"/>
  <c r="F245" i="2"/>
  <c r="G245" i="2" s="1"/>
  <c r="F243" i="2"/>
  <c r="G243" i="2" s="1"/>
  <c r="F241" i="2"/>
  <c r="G241" i="2" s="1"/>
  <c r="F238" i="2"/>
  <c r="G238" i="2" s="1"/>
  <c r="F235" i="2"/>
  <c r="G235" i="2" s="1"/>
  <c r="F224" i="2"/>
  <c r="G224" i="2" s="1"/>
  <c r="F222" i="2"/>
  <c r="G222" i="2" s="1"/>
  <c r="F220" i="2"/>
  <c r="G220" i="2" s="1"/>
  <c r="F218" i="2"/>
  <c r="G218" i="2" s="1"/>
  <c r="F216" i="2"/>
  <c r="G216" i="2" s="1"/>
  <c r="F214" i="2"/>
  <c r="G214" i="2" s="1"/>
  <c r="F212" i="2"/>
  <c r="G212" i="2" s="1"/>
  <c r="F210" i="2"/>
  <c r="G210" i="2" s="1"/>
  <c r="F208" i="2"/>
  <c r="G208" i="2" s="1"/>
  <c r="F206" i="2"/>
  <c r="G206" i="2" s="1"/>
  <c r="F204" i="2"/>
  <c r="G204" i="2" s="1"/>
  <c r="F202" i="2"/>
  <c r="G202" i="2" s="1"/>
  <c r="F200" i="2"/>
  <c r="G200" i="2" s="1"/>
  <c r="F198" i="2"/>
  <c r="G198" i="2" s="1"/>
  <c r="F196" i="2"/>
  <c r="G196" i="2" s="1"/>
  <c r="F194" i="2"/>
  <c r="G194" i="2" s="1"/>
  <c r="F192" i="2"/>
  <c r="G192" i="2" s="1"/>
  <c r="F189" i="2"/>
  <c r="G189" i="2" s="1"/>
  <c r="F185" i="2"/>
  <c r="G185" i="2" s="1"/>
  <c r="F181" i="2"/>
  <c r="G181" i="2" s="1"/>
  <c r="F177" i="2"/>
  <c r="G177" i="2" s="1"/>
  <c r="F171" i="2"/>
  <c r="F160" i="2"/>
  <c r="G160" i="2" s="1"/>
  <c r="F158" i="2"/>
  <c r="G158" i="2" s="1"/>
  <c r="F156" i="2"/>
  <c r="G156" i="2" s="1"/>
  <c r="F154" i="2"/>
  <c r="G154" i="2" s="1"/>
  <c r="F146" i="2"/>
  <c r="G146" i="2" s="1"/>
  <c r="F144" i="2"/>
  <c r="G144" i="2" s="1"/>
  <c r="F138" i="2"/>
  <c r="G138" i="2" s="1"/>
  <c r="F136" i="2"/>
  <c r="G136" i="2" s="1"/>
  <c r="F134" i="2"/>
  <c r="G134" i="2" s="1"/>
  <c r="F132" i="2"/>
  <c r="G132" i="2" s="1"/>
  <c r="F130" i="2"/>
  <c r="G130" i="2" s="1"/>
  <c r="F128" i="2"/>
  <c r="G128" i="2" s="1"/>
  <c r="F126" i="2"/>
  <c r="G126" i="2" s="1"/>
  <c r="F124" i="2"/>
  <c r="G124" i="2" s="1"/>
  <c r="F122" i="2"/>
  <c r="G122" i="2" s="1"/>
  <c r="F120" i="2"/>
  <c r="F114" i="2"/>
  <c r="G114" i="2" s="1"/>
  <c r="F112" i="2"/>
  <c r="G112" i="2" s="1"/>
  <c r="F110" i="2"/>
  <c r="G110" i="2" s="1"/>
  <c r="F108" i="2"/>
  <c r="G108" i="2" s="1"/>
  <c r="F106" i="2"/>
  <c r="G106" i="2" s="1"/>
  <c r="F104" i="2"/>
  <c r="G104" i="2" s="1"/>
  <c r="F98" i="2"/>
  <c r="G98" i="2" s="1"/>
  <c r="F96" i="2"/>
  <c r="G96" i="2" s="1"/>
  <c r="F94" i="2"/>
  <c r="G94" i="2" s="1"/>
  <c r="F92" i="2"/>
  <c r="G92" i="2" s="1"/>
  <c r="F90" i="2"/>
  <c r="G90" i="2" s="1"/>
  <c r="F88" i="2"/>
  <c r="G88" i="2" s="1"/>
  <c r="F86" i="2"/>
  <c r="G86" i="2" s="1"/>
  <c r="F84" i="2"/>
  <c r="G84" i="2" s="1"/>
  <c r="F82" i="2"/>
  <c r="G82" i="2" s="1"/>
  <c r="F80" i="2"/>
  <c r="G80" i="2" s="1"/>
  <c r="F74" i="2"/>
  <c r="G74" i="2" s="1"/>
  <c r="F72" i="2"/>
  <c r="G72" i="2" s="1"/>
  <c r="F70" i="2"/>
  <c r="G70" i="2" s="1"/>
  <c r="F68" i="2"/>
  <c r="G68" i="2" s="1"/>
  <c r="F66" i="2"/>
  <c r="G66" i="2" s="1"/>
  <c r="F64" i="2"/>
  <c r="G64" i="2" s="1"/>
  <c r="F58" i="2"/>
  <c r="G58" i="2" s="1"/>
  <c r="F56" i="2"/>
  <c r="G56" i="2" s="1"/>
  <c r="F54" i="2"/>
  <c r="G54" i="2" s="1"/>
  <c r="F52" i="2"/>
  <c r="G52" i="2" s="1"/>
  <c r="F46" i="2"/>
  <c r="G46" i="2" s="1"/>
  <c r="F44" i="2"/>
  <c r="G44" i="2" s="1"/>
  <c r="F42" i="2"/>
  <c r="G42" i="2" s="1"/>
  <c r="F40" i="2"/>
  <c r="G40" i="2" s="1"/>
  <c r="F38" i="2"/>
  <c r="G38" i="2" s="1"/>
  <c r="F35" i="2"/>
  <c r="G35" i="2" s="1"/>
  <c r="F32" i="2"/>
  <c r="G32" i="2" s="1"/>
  <c r="F140" i="2" l="1"/>
  <c r="G140" i="2" s="1"/>
  <c r="G120" i="2"/>
  <c r="F173" i="2"/>
  <c r="G173" i="2" s="1"/>
  <c r="G171" i="2"/>
  <c r="F610" i="2"/>
  <c r="G610" i="2" s="1"/>
  <c r="G607" i="2"/>
  <c r="F703" i="2"/>
  <c r="G703" i="2" s="1"/>
  <c r="G701" i="2"/>
  <c r="F60" i="2"/>
  <c r="G60" i="2" s="1"/>
  <c r="F76" i="2"/>
  <c r="G76" i="2" s="1"/>
  <c r="F116" i="2"/>
  <c r="G116" i="2" s="1"/>
  <c r="F149" i="2"/>
  <c r="G149" i="2" s="1"/>
  <c r="F646" i="2"/>
  <c r="G646" i="2" s="1"/>
  <c r="F162" i="2"/>
  <c r="G162" i="2" s="1"/>
  <c r="F603" i="2"/>
  <c r="G603" i="2" s="1"/>
  <c r="F330" i="2"/>
  <c r="G330" i="2" s="1"/>
  <c r="F629" i="2"/>
  <c r="G629" i="2" s="1"/>
  <c r="F48" i="2"/>
  <c r="G48" i="2" s="1"/>
  <c r="F226" i="2"/>
  <c r="F425" i="2"/>
  <c r="G425" i="2" s="1"/>
  <c r="F584" i="2"/>
  <c r="G584" i="2" s="1"/>
  <c r="F493" i="2"/>
  <c r="G493" i="2" s="1"/>
  <c r="F697" i="2"/>
  <c r="G697" i="2" s="1"/>
  <c r="F100" i="2"/>
  <c r="G100" i="2" s="1"/>
  <c r="F300" i="2"/>
  <c r="E14" i="2" l="1"/>
  <c r="F14" i="2" s="1"/>
  <c r="G226" i="2"/>
  <c r="E16" i="2"/>
  <c r="F16" i="2" s="1"/>
  <c r="G300" i="2"/>
  <c r="E18" i="2"/>
  <c r="F18" i="2" s="1"/>
  <c r="E20" i="2"/>
  <c r="F20" i="2" s="1"/>
  <c r="E12" i="2"/>
  <c r="F12" i="2" s="1"/>
  <c r="F48" i="1"/>
  <c r="G48" i="1" s="1"/>
  <c r="E22" i="2" l="1"/>
  <c r="F22" i="2" s="1"/>
  <c r="F42" i="1"/>
  <c r="F30" i="1"/>
  <c r="F33" i="1" l="1"/>
  <c r="G30" i="1"/>
  <c r="F44" i="1"/>
  <c r="G44" i="1" s="1"/>
  <c r="G42" i="1"/>
  <c r="F50" i="1"/>
  <c r="E15" i="1" l="1"/>
  <c r="F15" i="1" s="1"/>
  <c r="G50" i="1"/>
  <c r="E13" i="1"/>
  <c r="F13" i="1" s="1"/>
  <c r="G33" i="1"/>
  <c r="E18" i="1" l="1"/>
  <c r="F18" i="1" s="1"/>
</calcChain>
</file>

<file path=xl/sharedStrings.xml><?xml version="1.0" encoding="utf-8"?>
<sst xmlns="http://schemas.openxmlformats.org/spreadsheetml/2006/main" count="1035" uniqueCount="491">
  <si>
    <t>Ivan Vukonić, mag.ing.el.</t>
  </si>
  <si>
    <t>A)</t>
  </si>
  <si>
    <t>1)</t>
  </si>
  <si>
    <t>2)</t>
  </si>
  <si>
    <t>3)</t>
  </si>
  <si>
    <t>4)</t>
  </si>
  <si>
    <t>5)</t>
  </si>
  <si>
    <t>6)</t>
  </si>
  <si>
    <t>7)</t>
  </si>
  <si>
    <t>B)</t>
  </si>
  <si>
    <t>8)</t>
  </si>
  <si>
    <t>9)</t>
  </si>
  <si>
    <t>10)</t>
  </si>
  <si>
    <t>11)</t>
  </si>
  <si>
    <t>C)</t>
  </si>
  <si>
    <t>D)</t>
  </si>
  <si>
    <t>E)</t>
  </si>
  <si>
    <t>m</t>
  </si>
  <si>
    <t>F)</t>
  </si>
  <si>
    <t>G)</t>
  </si>
  <si>
    <t xml:space="preserve">D) </t>
  </si>
  <si>
    <t>H)</t>
  </si>
  <si>
    <t>I)</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</si>
  <si>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</si>
  <si>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</si>
  <si>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</si>
  <si>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</si>
  <si>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</si>
  <si>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</si>
  <si>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</si>
  <si>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</si>
  <si>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</si>
  <si>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</si>
  <si>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</si>
  <si>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</si>
  <si>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</si>
  <si>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</si>
  <si>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</si>
  <si>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</si>
  <si>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</si>
  <si>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</si>
  <si>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</si>
  <si>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</si>
  <si>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</si>
  <si>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</si>
  <si>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</si>
  <si>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</si>
  <si>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</si>
  <si>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</si>
  <si>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</si>
  <si>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</si>
  <si>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</si>
  <si>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</si>
  <si>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43)</t>
  </si>
  <si>
    <t>DS Smith Belišće Croatia d.o.o.</t>
  </si>
  <si>
    <t xml:space="preserve">B) </t>
  </si>
  <si>
    <t>42)</t>
  </si>
  <si>
    <t xml:space="preserve">E) </t>
  </si>
  <si>
    <t>230 V</t>
  </si>
  <si>
    <t>1.part</t>
  </si>
  <si>
    <t>Number</t>
  </si>
  <si>
    <t>Description</t>
  </si>
  <si>
    <t>Unit</t>
  </si>
  <si>
    <t>Quantity</t>
  </si>
  <si>
    <t>Unit price (EUR)</t>
  </si>
  <si>
    <t>Total (EUR)</t>
  </si>
  <si>
    <t>I) IMPROVEMENT OF THE VACUUM SYSTEM</t>
  </si>
  <si>
    <t>Offered product:_________________________________________________</t>
  </si>
  <si>
    <t>set</t>
  </si>
  <si>
    <t>Total (HRK)</t>
  </si>
  <si>
    <t>Supply and installation: Drainage system for turbo blowers 1 and 2, the item includes all the elements necessary for the operation of the system</t>
  </si>
  <si>
    <t>Supply and assembly: Shut-off valve DN200</t>
  </si>
  <si>
    <t>Supply and assembly of compensators DN600 and DN400</t>
  </si>
  <si>
    <t>1.PART TOTAL:</t>
  </si>
  <si>
    <t>2.PART</t>
  </si>
  <si>
    <t>Supply and assembly: extraction pump of droplet separator: "                                 - flow minimum 500 l / min                                                                                    - differential height / pressure 12 m                                                                        - speed minimum 1420 rpm                                                                                  - power, rated power maximum 1.55 kW                                                                 - double mechanical sealing                                                                             Price also includes                                                                                              - engine, minimum IE3, maximum 3 kW                                                                - sealing water device, minimum 2 l / min"</t>
  </si>
  <si>
    <t>Supply and assembly of a special set of maintenance tools: Adapters for oil injectors, bearings, high-pressure pumps</t>
  </si>
  <si>
    <t>2.PART TOTAL:</t>
  </si>
  <si>
    <t>DRAINAGE SYSTEM</t>
  </si>
  <si>
    <t>Supply and assembly: Main deflector                                                                    - Dimensions: 5100 x 150 X 30 mm, possible deviation +/- 5%                                  - aluminum oxide 99%                                                                                       Pos. 10.01</t>
  </si>
  <si>
    <t>Single coil blade                                                                                                   - Dimensions: 5100 x 125 x 30 mm, possible deviation +/- 5%                                   - aluminum oxide 99%                                                                                       Pos. 10.02</t>
  </si>
  <si>
    <t>Supply and assembly: Modification of the existing Vacuumfoil box, each of which includes:                                                                                                               - Change of stainless steel box                                                                                 - Addition of 5 barometric condensate drains                                                          - New T-bar within fiberglass                                                                                  - New foil assembly                                                                                               - Dimensions: 5200 (ceramics 5100) x40x30 mm, possible deviation +/- 5%                - Material: Aluminum Oxide 99%                                                                            - New deckel in HDPE assembly                                                                           - Checks and tests                                                                                           Pos. 10.03</t>
  </si>
  <si>
    <t>Supply and assembly: Modification of the existing Vacuumfoil box, which includes:  - Stainless steel change box                                                                                   - Positioning of new side discharge                                                                          - New T-bar in fiberglass assembly                                                                           - New foil assembly                                                                                                - Dimensions: 5200 (ceramics 5100) x40x30 mm, possible deviation +/- 5%,               - Material: Aluminum Oxide 99%                                                                           - New deckel in HDPE assembly                                                                           - Checks and tests                                                                                               Pos. 10.04</t>
  </si>
  <si>
    <t>Supply and assembly: Cover for the existing high vacuum box with strips and grooves complete with:                                                                                  adjustable deck in HDPE                                                                                      - Dimensions of the cover: 5000 * 350 * 50mm, possible deviation +/- 5%                 - Material: aluminum oxide 99%                                                                          Pos. 10.05</t>
  </si>
  <si>
    <t>DRAINAGE SYSTEM TOTAL</t>
  </si>
  <si>
    <t>LOW VACUUM SYSTEM</t>
  </si>
  <si>
    <t>Modification of vacuum box No. 2:                                                                         - A new box will be built, a new cover with slits and groove, complete with adjustable and lubricated decks made of HDPE                                                                     - Lid dimensions: 5000 * 632 * 50mm, possible deviation +/- 5%                              - Material: aluminum oxide 99%                                                                            Pos. 10.06</t>
  </si>
  <si>
    <t>Supply and installation: Fan with small vacuum                                                      - Radial fan                                                                                                          - Airflow minimum 180 m3 / min                                                                               - desired stat. pressure increase: minimum 150 mbar                                                 - power transmitted by flexible coupling, common stand for the engine, bearings and housing,                                                                                                              - bearings lubricated, protection.                                                                            - three-phase low voltage cage engine minimum 2975 rpm, maximum 90 kW, 400VD, 50Hz, IMB3, minimum IE3, minimum IP55 or equivalent, 3 PTC resistors,    + suitable for inverter operation                                                                             + insulated bed housing                                                                                       Pos. 11.01</t>
  </si>
  <si>
    <t>Supply and assembly: The main air / water separator for drainage elements              - made in AISI 304 or equivalent to                                                                  Pos. 11.03</t>
  </si>
  <si>
    <t>Supply and assembly: Flexible connectors for connecting boxes to separators.    Pos 11.04</t>
  </si>
  <si>
    <t>Supply and assembly: Automatic valve mod.                                                           - equipped with a actuator                                                                                      - made in AISI 304 or equivalent To                                                                       Pos. 11.05</t>
  </si>
  <si>
    <t>Supply and assembly: Pipelines for a low vacuum system                                           - made of AISI304 or equivalent                                                                                 - suspension made of FeZn                                                                                     Pos. 11.06</t>
  </si>
  <si>
    <t>Supply and assembly: Vacuum sensor                                                       Measurement range: -1 to 1 bar                                                                                                      Operating voltage: 18 to 32 V                                                                             Output signal: switch signal, analog signal, communication connection standard (IEC 61131-9 or equivalent)                                                                               Protection: minimum IP67 or equivalent;  IP 68 or equivalent; IP69K or equivalent Pos. 11.07</t>
  </si>
  <si>
    <t>Supply and assembly: Drainage pipelines                                                                 - made of AISI304 or equivalent                                                                                     - suspension made from FeZn                                                                              Pos. 11.08</t>
  </si>
  <si>
    <t>Supply and assembly: Drainage pipelines                                                              - made of AISI304 or equivalent                                                                              - suspension made from FeZn                                                                               Pos. 11.08</t>
  </si>
  <si>
    <t>Supplies and assembly of pressure gauges for vacuum measurement                   Scale area: -1 to + 1 bar                                                                                    Connection: G1/2"                                                                                              Pos. 11.10</t>
  </si>
  <si>
    <t>LOW SYSTEM VACUUM TOTAL</t>
  </si>
  <si>
    <t>MID VACUUM SYSTEM</t>
  </si>
  <si>
    <t>Supply and assembly: Medium vacuum fan                                                            - Radial fan                                                                                                          - Airflow minimum 35 m3 / min                                                                              - desired stat. pressure increase: minimum 100 mbar                                             - power transmitted by flexible coupling, common stand for engine, bearings and housing,                                                                                                               - three-phase low voltage engine with squirrels minimum 2955 rpm, maximum 37 kW, 400VD, 50 Hz, IMB3, minimum IE3, minimum IP55 or equivalent, 3 PTC resistors,                                                                                                              + suitable for inverter operation                                                                            Pos. 12.01</t>
  </si>
  <si>
    <t>Supply and assembly: Pipelines for the medium vacuum system                              - made of AISI304 or equivalent                                                                             - suspension made of FeZn                                                                                Pos. 12.03</t>
  </si>
  <si>
    <t>Supply and assembly: Vacuum sensor                                                      Measurement range: -1 to 1 bar                                                                     operating voltage: 18 to 32 V                                                                            Output signal: switch signal, analog signal, communication connection standard (IEC 61131-9 or equivalent)                                                                                              Protection: minimum IP67 or equivalent; IP 68 or equivalent; IP69K or equivalent Pos. 12.05</t>
  </si>
  <si>
    <t>MID VACUUM SYSTEM TOTAL</t>
  </si>
  <si>
    <t>HIGH VACUUM SYSTEM</t>
  </si>
  <si>
    <t>Supply and assembly: Automatic valve mod.                                                          - equipped with a actuator                                                                                        - made in AISI 304 or equivalent to                                                                      Pos. 12.06</t>
  </si>
  <si>
    <t>Supply and assembly: Drainage pipelines to the lower pit                                        - made of AISI304 or equivalent                                                                              - suspension made of FeZn                                                                                   Pos. 12.04</t>
  </si>
  <si>
    <t>Supply and assembly: Automatic valve ( 45kPa ) for "uhle box"                                - equipped with actuator                                                                                          - made of AISI 304 or equivalent                                                                           Pos. 13.02</t>
  </si>
  <si>
    <t>Supply and assembly: Automatic valve (45kPa) for drainage elements                        - equipped with a actuator                                                                                     - made of AISI 304 or equivalent                                                                           Pos. 13.03</t>
  </si>
  <si>
    <t>Supply and assembly: Manual valve AISI 304 or equivalent                                 Pos. 13.04</t>
  </si>
  <si>
    <t>Supply and assembly: Pipelines for a high vacuum system (45kPa)                          - made of AISI304 or equivalent                                                                                   - suspension made of FeZn                                                                                    Pos. 13.05</t>
  </si>
  <si>
    <t>Supply and assembly: Extraction pump                                                                    - flow minimum 500l / min                                                                                           - pressure: 12m                                                                                                            - double mechanical sealing                                                                                       - engine maximum 3kW                                                                                     Pos. 13.06</t>
  </si>
  <si>
    <t>Supply and assembly: Automatic valve (65 kPa)                                                      - equipped with actuator                                                                                        - made in AISI 304 or equivalent                                                                          Pos. 13.07</t>
  </si>
  <si>
    <t>Supply and assembly: Vacuum switch valve                                                                 - equipped with actuator                                                                                          - made in AISI 304 or equivalent                                                                              Pos. 13.08</t>
  </si>
  <si>
    <t>Supply and assembly: Vacuum sensor Safety valve                                            Pos. 13.08</t>
  </si>
  <si>
    <t>HIGH VACUUM SYSTEM TOTAL</t>
  </si>
  <si>
    <t>AUXILIARY EQUIPMENT FOR NEW TURBO BLOWERS</t>
  </si>
  <si>
    <t>Supply and assembly: Drainage pipelines                                                              - made of AISI304 or equivalent                                                                               - brackets made of FeZn                                                                                            Pos. 13.09</t>
  </si>
  <si>
    <t>Supply and assembly: Manual valve before pump "Sulzer"                                       - made in AISI 304 or equivalent                                                                         Poz. 14.02</t>
  </si>
  <si>
    <t>AUXILIARY EQUIPMENT FOR NEW TURBO BLOWERS TOTAL:</t>
  </si>
  <si>
    <t>OTHER WORKS AND EQUIPMENT</t>
  </si>
  <si>
    <t>High voltage supply HI: transformer, cabling, construction, installation Low voltage power source: cabinets, cabling, electroequivalent, installation Instrumentation: controllers, DCS, I/ O hardware, supporting equipment, cabling, installation Construction works: foundation, new building for turbochargers and electric room for invertors Engineering (civil, electrical, programming)</t>
  </si>
  <si>
    <t>Costs of transporting and serating specified equipment and materials from the place of purchase to the construction site, the cost of bringing and taking the tool necessary for the installation installation, all transfers around the site and the collection of the remaining material, including cleaning of the site</t>
  </si>
  <si>
    <t>Collection of set dismantled equipment. Take to a dump or recycling yard within 30 miles. The contractor is obliged to provide the investor with a certificate of waste disposal at the landfill or recycling yard, as well as a certificate of adequate disposal. Take away the equipment to arrange with the user. All works are agreed with the supervising engineer. Mandatory on-site inspection. Accrued work, material and transportation.</t>
  </si>
  <si>
    <t>OTHER WORKS AND EQUIPMENT IN TOTAL:</t>
  </si>
  <si>
    <t>Supply, assembly, installation and connection of a freestanding exterior cabinet R-S made of element-resistant polyester. The design of the cabinet must meet the requirements of the II class of protection against electric shock, as well as adequate protection against indirect touch. Equip the cabinet with locks with a key handed over to the user. Included in the item is the manufacture of plinths and foundation plates.</t>
  </si>
  <si>
    <t>Unit Price (EUR)</t>
  </si>
  <si>
    <t>The cabinet contains the following equipment:                                                 surge arrester 25kA, 500V, 3P+N, class I+II, pcs 1                                           Protective installation switch 25kA, C32A, tripole, pcs 1                                Protective installation switches: *B10/1, pcs 1                                                  *C10/1, pcs 10                                                                                                 *C16/1, pcs 2                                                                                                  Reef switch (0-1) 10A, 1P, mounting on DIN rail, pcs 1                                     Switch mod. 40A 4NO 230V/240V AC, 1 single-phase connection, 230V, 16A, for installation on DIN rail, kom 1                                                                             lamp 220/240V, 8W, for installation in cabinet, pcs 1                                          heater 55W, 230V, pcs 1                                                                                thermostat for installation rail, 230V, pcs 1                                                     supports, connecting hoses, markings and all connecting and mounting accessories, set                                                                                             test sheet, declaration of properties,  plasticized certified single-pole wardrobe scheme, set</t>
  </si>
  <si>
    <t>SWITCHBOARDS OF ENERGY ELECTRICAL INSTALLATION TOTAL:</t>
  </si>
  <si>
    <t>POWER INSTALLATION</t>
  </si>
  <si>
    <t>Offered product:____________________________________________</t>
  </si>
  <si>
    <t>Purchase, delivery, installation and connection of lamps, set with light source and suspension accessories and other mounting accessories to full funcionality: Road asymmetric LED lamp metallic gray with housing made of pressure-cast aluminum. Rated voltage 230 V, rated frequency 50 Hz, cosφ ≥ 0.95, protection class II, degree of protection minimum IP66 or equivalent, IK09 or equivalent, LED module max 87W at the beginning of life. Light flow min 11400 lm, max 3000K, CRI &gt; 70, power supply of LED modules built into the lamp. Impact voltage resistance 10 kV 1.2/50μs. Electronic driver plus with the ability to adjust power and luminous flux 0 - 100%, and the possibility of reduced mode in 3 levels without an additional line. The ability to work in StepDIM, AstroDIM and DALI mode.  Electronic driver with overheating protection. Luminous flow CLO constant throughout the life of the lamp. Lifespan minimum 100000 h at L90/B10, CE, ENEC or equivalent. With optio to adjust the angle of the lamp 0, 5, 10, 15. Option for montage to the pole with 60, 76mm endings or with an adjustment with a 42, 60 mm ending. Max weight 6,7 kg.</t>
  </si>
  <si>
    <t>pcs</t>
  </si>
  <si>
    <t>Supply, assembly and connection: spotlights, connecting power maximum 878W.  Aluminum housing frame, powder painted, metallic gray, lid: protective disc made of tempered safety glass. The lamp is modular in design (the possibility of replacing each segment of the lamp including the LED module without the need to dismantle the lamp), aluminum housing, powder-coated, metallic gray. Primary light control using lenses, rotosymmetric distribution of light , optics RS17. LED High Power light source luminous flow minimum 93710lm, light colors 830, temp. color 3000K. Electronic driver plus with the ability to adjust power and luminous flux 0 - 100%, and the possibility of reduced mode in 3 levels without an additional line.</t>
  </si>
  <si>
    <t>The ability to work in StepDIM, AstroDIM and DALI mode.  Electronic driver with overheating protection. Luminous flow CLO constant throughout the life of the lamp. Terminal, 5-pole, max. 2.5mm², 220..240V, AC, 50/60Hz . Surge protection 10kV 1.2/50μs. Light emission 0% at a slope of 0°.  Lifespan minimum 75,000h (L94/B10). Mechanical protection minimum IP66 or equivalent, minimum insulation class II. Protection against ball striking. Certified by CE or equivalent. Standard: DIN EN 12944 or equivalent. With all prefabricated and connecting accessories.</t>
  </si>
  <si>
    <t xml:space="preserve">Supply, assembly and connection to the pillar: spotlight, connecting power maximum 306W. Aluminum housing frame, powder painted, Metallic gray, lid: protective disc made of tempered safety glass. The lamp has a modular design (the possibility of replacing each segment of the lamp including the LED module without the need to dismantle the lamp ) , aluminum housing, powder-coated, metallic gray. Primary light control using lenses, asymmetric light distribution. PL43. LED High Power light source luminous flow minimum 36720lm, light colors 830, temp. color 3000K. Electronic driver plus with the ability to adjust power and luminous flux 0 - 100%, and the possibility of reduced mode in 3 levels without additional water. The ability to work in StepDIM, AstroDIM and DALI mode.  Electronic driver with overheating protection. Luminous flow CLO constant throughout the life of the lamp. Terminal, 5-pole, max. 2.5mm², 220..240V, AC, 50/60Hz . Surge protection 10kV 1.2/50μs. Light emission 0% at a slope of 0°.  Lifespan minimum 50,000h (L97/B10). </t>
  </si>
  <si>
    <t>Mechanical protection minimum IP66 or equivalent, minimum insulation class II. Protection against ball striking. Certified by CE, ENEC, VDE or equivalent. Standard: DIN EN 12944 or equivalent. With all prefabricated and connecting accessories.</t>
  </si>
  <si>
    <t>Supply, assembly and connection to the pillar: spotlight, connecting power maximum 306W. Aluminum housing frame, powder painted, Metallic gray, lid: protective disc made of tempered safety glass. The lamp is modular in design (by replacing each segment of the lamp including the LED module without the need to dismantle the lamp ) aluminum, powder-coated, metallic gray casing . Primary light control using lenses, rotosymmetric distribution of light. Optics RS17. LED High Power light source luminous flow minimum 36720lm, light colors 830, temp. color 3000K. Electronic driver plus with the ability to adjust power and luminous flux 0 - 100%, and the possibility of reduced mode in 3 levels without additional water. The ability to work in StepDIM, AstroDIM and DALI mode.  Electronic driver with overheating protection. Luminous flow CLO constant throughout the life of the lamp. Terminal, 5-pole, max. 2.5mm², 220..240V, AC, 50/60Hz . Surge protection 10kV 1.2/50μs. Light emission 0% at a slope of 0°.  Lifespan minimum 50,000h (L97/B10). .</t>
  </si>
  <si>
    <t>Set the spotlight described under paragraph 2. Included in the item is the use of the basket, work at height, addition of the structure for the spotlight suspension, set with all the necessary material and the use of tools</t>
  </si>
  <si>
    <t>Supply and assembly to the pole, galvanized consoles for the reception of two spotlights, with a total length of 1m</t>
  </si>
  <si>
    <t>Supply and assembly to the pole, galvanized consoles for the reception of three reflectors, with a total length of 1.6m</t>
  </si>
  <si>
    <t>Delivery, installation and installation of a steel galvanized lamppost 12m high. The column is made as a conical octagonal sheet thickness of 3mm</t>
  </si>
  <si>
    <t>Delivery and installation of the connecting parting of the pillar equipped with automatic switch 6A, C characteristics</t>
  </si>
  <si>
    <t>Delivery and installation of the connecting parting of the pillar equipped with two automatic switches 6A, C characteristics</t>
  </si>
  <si>
    <t>Delivery of 13m +/- 10% NYY-J 3x2.5mm2 cable, retracting cable into pillar and connecting to a divider</t>
  </si>
  <si>
    <t>Manufacture of a protective coating of a lamppost up to a height of 0.5m</t>
  </si>
  <si>
    <t>Delivery of 6m +/- 10% of NYY-J 3x2.5mm2 cable, retracting cable into pillar and connecting to a divider</t>
  </si>
  <si>
    <t>Delivery of 20m +/- 10% of NYY-J 5x1.5mm2 cable, retracting cable into a pole and connecting to a pillar cabinet</t>
  </si>
  <si>
    <t>Delivery of 50m +/- 10% NYY-J 5x2.5mm2 cable, cabling a new spotlight on the façade (connecting to an existing divider) including with protective devices (C10A/1P)</t>
  </si>
  <si>
    <t>Delivery of 50m +/- 10% NYY-J 5x1.5mm2 cable, cabling new spotlights on the façade (connecting to an existing divider) including with protective devices (C10A/1P)</t>
  </si>
  <si>
    <t>Testing the functionality of the set power installation, final adjustment and elimination of minor defects, and commissioning it.</t>
  </si>
  <si>
    <t>Parameterization of reflectors, tilt adjustment and light technical tests and tests</t>
  </si>
  <si>
    <t>Parameterizing the lighting control system set with all accessories to full functionality</t>
  </si>
  <si>
    <t>ENERGY ELECTRICAL INSTALLATION IN TOTAL:</t>
  </si>
  <si>
    <t>Measurements and tests on energy electrical installation:                                            - testing of electric installation by visual inspection                                                    - measurement of loop resistance                                                                           - measurement of insulation resistance                                                                       - testing of the continuity of the protective conductor                                                  - measurement of galvanic connectivity of metal masses                                                - testing of the functionality of outdoor lighting                                                            - examination of the level of illumination For all measurements and tests issue appropriate measurement protocols.</t>
  </si>
  <si>
    <t>III) CONSTRUCTION OF A PHOTOVOLTAIC POWER PLANT</t>
  </si>
  <si>
    <t>PHOTOVOLTAIC POWER PLANT</t>
  </si>
  <si>
    <t>Photovoltaic module of the following characteristics:                                                 - technology: monocrystal silicon                                                                             - module power: minimum 535 Wp                                                                            - maximum voltage: 37.3, V, +/- 5%                                                                              - maximum current: 18.36 A, +/- 5%                                                                            - MPP-voltage: 31.00 V, +/- 5%                                                                                   - MPP current: 17.28 A, +/- 5%                                                                                   - module efficiency (STC): minimum 20.5%                                                                     - system voltage allowed: 1500V                                                                                - dimensions: 2384 x 1096 x 35 mm, possible deviation +/- 5%                                       - mass: 28.6 kg, possible deviation +/- 5%</t>
  </si>
  <si>
    <t>Photovoltaic inverter of the following characteristics: • Input characteristics:                - maximum DC power: 26 A per MPP input                                                                - maximum DC voltage: 1100 V                                                                                   - MPPT voltage: 200-1000 V                                                                                        - maximum input current: 40 A                                                                                     - number of independent MPP inputs: 10                                                                     - number of groups (loops) per input: 2                                                                       • Output characteristics:                                                                                             - maximum AC power: 110,00 kVA                                                                            - rated AC voltage: 230(400) V, 50Hz                                                                           - maximum output current: 168.8 A                                                                             - minimum efficiency:  98.6%                                                                                     - standard European efficiency minimum: 98.4%                                                                        • General data:                                                                                                              - dimensions (w/h/l): 1035/700/365 mm, possible deviation +/- 5%                                 - mass: 90 kg, possible deviation +/- 5%                                                                  - exchanger topology: transformer-free changer</t>
  </si>
  <si>
    <t>Communicator for remote monitoring and controlled operation of the power plant with RS 485 port, Ethernet port and wireless network</t>
  </si>
  <si>
    <t>Cabinet GRO_SE dimensions 2000x1400x400, possible deviation +/- 5% with the following equipment: four-pole switch for separation of rated current 1250A with remote switch, auxiliary contacts for position signaling and protection work (and all other functions required in electricity consent), 5 compact four-pole switches of rated current power 200A, bus system measuring 80x10 mm and all other small and connecting accessories necessary for the functioning of cabinets SE_AC1  IP65 protection or equivalent, metal cabinet</t>
  </si>
  <si>
    <t>Cabinet GRO_SE dimensions 2000x1400x400, possible deviation +/- 5% with the following equipment: four-pole switch for separation of rated current 1250A with remote switch, auxiliary contacts for position signaling and protection work (and all other functions required in electricity consent), 2 compact four-pole switches with rated current power 200A, bus system measuring 80x10 mm and all other small and connecting accessories necessary for the functioning of cabinets SE_AC2 and  SE_AC3, minimum IP65 protection or equivalent, metal cabinet</t>
  </si>
  <si>
    <t>Solar installation DC cable, tinned, fine-wired, UV stabilizers, section 4mm2</t>
  </si>
  <si>
    <t>PEHD pipe with a diameter of 110 mm pipe intended for laying in the ground and concrete, 10 bar</t>
  </si>
  <si>
    <t>Alternating cable line, cable XP00-A 4x95 mm2 - low voltage cable intended for laying in the ground, concrete or cable channels</t>
  </si>
  <si>
    <t>Alternating cable distribution line connection to SE GRO to NN line in TS - type H07V-K 150mm2 - low-voltage cable intended for laying in the ground, concrete or cable channels</t>
  </si>
  <si>
    <t>PK cable channel - PK100/60 with lid</t>
  </si>
  <si>
    <t>PK cable channel - PK 200/60 with lid</t>
  </si>
  <si>
    <t>PK cable channel - PK 500/160 with lid</t>
  </si>
  <si>
    <t>MC4 connector set 4 mm2 - male or female set of metal connector, seal and housing, for connecting series of photovoltaic modules</t>
  </si>
  <si>
    <t>Lightning rod installation - rod grippers with ion base with a height of 3m - 12 pcs - Fi 8 aluminium guide for connecting to the existing lightning rod installation - 200m - connecting accessories</t>
  </si>
  <si>
    <t>Installation construction 1445 photovoltaic panels measuring 2384 x 1096 mm, possible deviation +/- 5% on oblique tin roof, modules in landscape orientation and monitor the slope of the roof</t>
  </si>
  <si>
    <t>Supplies and installation of solar power plant</t>
  </si>
  <si>
    <t>delivery of the material and products to the site</t>
  </si>
  <si>
    <t>installation of aluminum module construction</t>
  </si>
  <si>
    <t>assembly and wiring of modules</t>
  </si>
  <si>
    <t>supplies and setting up PK cable channels and creating cable routes</t>
  </si>
  <si>
    <t>setting up a DC cable</t>
  </si>
  <si>
    <t>installation and connection of the inverter</t>
  </si>
  <si>
    <t>aditional works and installation on lightning-defense installation</t>
  </si>
  <si>
    <t>configure the inverter according to Croatian network rules</t>
  </si>
  <si>
    <t>configure communicators to a web portal</t>
  </si>
  <si>
    <t>connection and laying in the pipe of the AC cable</t>
  </si>
  <si>
    <t>Powerless testing of solar power plant</t>
  </si>
  <si>
    <t>isolation testing</t>
  </si>
  <si>
    <t>grounding resistance test</t>
  </si>
  <si>
    <t>touch protection test</t>
  </si>
  <si>
    <t>other tests as needed</t>
  </si>
  <si>
    <t>Commissioning of solar power plant</t>
  </si>
  <si>
    <t>participation in the experimental work of the sunny electric power plant</t>
  </si>
  <si>
    <t>preparation of a report on the experimental operation of a solar power plant</t>
  </si>
  <si>
    <t>Measuring the quality of electricity</t>
  </si>
  <si>
    <t>according to EN 50160 or equivalent</t>
  </si>
  <si>
    <t>PRODUCTION OF THE CONSTRUCTION ELECTROTECHNICAL PROJECT OF A PHOTOVOLTAIC POWER PLANT</t>
  </si>
  <si>
    <t>PHOTOVOLTAIC POWER PLANT TOTAL:</t>
  </si>
  <si>
    <t>VI) INSTALLATION OF REACTIVE ENERGY COMPENSATION SYSTEMS</t>
  </si>
  <si>
    <t>Unit price (HRK)</t>
  </si>
  <si>
    <t>INSTALLATION OF COMPENSATION DEVICES</t>
  </si>
  <si>
    <t>Automatic muffled reactive power compensation device Qn = 500 failure (10x50), Un = 400 V, fn = 50 Hz, with anti-resonant filter dampers with damping factor p = 7% (fr = 189 Hz), according to EN 61439-1 or equivalent, EN 60831-1 or equivalent, capacitor batteries 28.1 failure, 440 V dry type (nitrogen impregnation), cabinet = 1400x2100x600 mm, possible deviation +/- 5%</t>
  </si>
  <si>
    <t>Automatic muffled reactive power compensation device Qn = 600 failure (12x50), Un = 400 V, fn = 50 Hz, with anti-resonant filter dampers with damping factor p = 7% (fr = 189 Hz) by EN 61439-1 or equivalent, EN 60831-1 or equivalent, capacitor batteries 28.1 failure, 440 V, dry type (nitrogen impregnation), cabinet = 1600x2100x600 mm, possible deviation +/- 5%</t>
  </si>
  <si>
    <t>Switch-disassembler three-pole 1600 A with cable reception adapters</t>
  </si>
  <si>
    <t>Control cable PP00 3x2.5 mm2</t>
  </si>
  <si>
    <t>Power flexible connecting cable 3x(4x150 mm2)+1x150 mm2</t>
  </si>
  <si>
    <t>Power flexible connecting cable 3x(4x185 mm2) + 1x185 mm2</t>
  </si>
  <si>
    <t>Kneading cable stopper Cu 150 mm2</t>
  </si>
  <si>
    <t>Kneading cable stopper Cu 185 mm2</t>
  </si>
  <si>
    <t>Prefabricated material and accessories</t>
  </si>
  <si>
    <t>Regulation and commissioning, technical documentation</t>
  </si>
  <si>
    <t>INSTALLATION OF COMPENSATION DEVICES IN TOTAL:</t>
  </si>
  <si>
    <t>VII) IMPROVING THE EFFICIENCY OF HEAT USE</t>
  </si>
  <si>
    <t>AIR OUTPUT SYSTEM, AIR SUPPLY SYSTEM AND PIPES</t>
  </si>
  <si>
    <t>Supply and installation of channels for the connection of the existing exhaust channel to the new HEAT exchanger HE1A Aluminum sheet channels, FeZn/painted steel suspension (Pos. 11.02.)</t>
  </si>
  <si>
    <t>Supply and installation of fire flap (Pos.11.03.)</t>
  </si>
  <si>
    <t>Supply and installation of heat exchanger washing systems HE1A, HE1B, HE1C, HE1D.                                                                                                                                              - Sheet metal and stainless steel profiles (AISI 304L) or equivalent - Equipped with access doors - Water flow minimum 10 kg / s during the washing period (10 minutes per day) - nozzle pressure minimum 1.5 bar - 2 automatic valves in the set with ON / OFF pneumatic actuator for cleaning water (Pos.11.04., 11.06., 11.10, 11.13.)</t>
  </si>
  <si>
    <t>Supply and assembly: Air/air heat exchanger [HE1B]                                           Technical data:                                                                                                       - Supply airflow minimum 25.00 kg d.a./s                                                                    - Air supply temperatures IN / OUT -10 / 42 ° C (in winter)                                            - Heat power minimum 1306 kW (winter)                                                                      - Exhaust air flow miminal 25.11 kg d.a./s                                                                 - Exhaust air temperature IN / OUTPUT 60/52 ° C                                                        - Exhaust air humidity content IN 110 gH20 / kg d.a                                                      - heating area SS 4 x 2 x 3 meters (gross dimension) (Pos.11.05.),  possible deviation +/- 5%</t>
  </si>
  <si>
    <t>Supply and installation of channels from heat exchanger HE1B to HE1C. Aluminum sheet channels, FeZn/painted steel suspension (Pos. 11.07.)</t>
  </si>
  <si>
    <t>Supply and installation of lower hatch of the heat exchanger HE1C - Sheet metal and stainless steel profiles AISI 304L or equivalent - Equipped with access doors - Equipped with condensation water discharge outlet (Pos. 11.08.)</t>
  </si>
  <si>
    <t>Supply and installation of upgrades for existing HEAT exchanger HE1C                       - Air supply flow 16.00 kg d.a./s                                                                                    - In/OUT -10 / 45 ° C supply air temperatures (in winter)                                                           - Power output minimum 884 kW (winter)                                                                       - Exhaust airflow 32,91 kg d.a./s                                                                                 - Exhaust air temperature INPUT / OUTPUT 70/57 ° C                                                    - Exhaust air humidity content IN 91 gH20 / kg d.a                                                   - Heating area SS 4 x 2 x 2 meters (gross dimension)                                                      - widening width by 1 meter! (existing width 2m) Pipes, sheet sheets and stainless steel profiles (AISI 304L or equivalent) (Pos. 11.09.)</t>
  </si>
  <si>
    <t>Supply and assembly: Air/water heat exchanger [HE1D]                                       Technical data:                                                                                                       - Water supply minimum 150 m ^ 3 / h                                                                          - Water temperatures for supply INPUT / OUTPUT 34 / 44.1 ° C                                          - Heat output minimum 1770 kW                                                                                - Pressure drop (water) 45 kPa, possible deviation +/- 5%                                               - Exhaust airflow 32.9 kg d.a./s, possible deviation +/- 5%                                                 - Exhaust air temperature INPUT / OUTPUT 57/48 ° C                                                   - Exhaust air humidity content IN / OUTPUT 86/68 gH20 / kg d.a                                      - Pressure drop (exhaust air) 150 Pa                                                                            - Condensate quantity 2.13 tons H20 / h                                                                        - heating area of SS 3.0 x 1.0 x 1.8 meters (gross dimension), possible deviation +/- 5%                                                                                                                           - Project water pressure maximum 6 bar                                                                      - Sheet and stainless steel profiles (AISI 304L or equivalent) (Pos.11.12.)</t>
  </si>
  <si>
    <t>Supply and assembly: Air intake filters for HE1A - Removable, metal filters - Galvanized steel frame - Anti-filter Δp indicator (Pos. 11.15.)</t>
  </si>
  <si>
    <t>Supply and assembly of droplet collectors and separators for heat exchanger HE1C, HE1D - Sheet metal and stainless steel profiles (AISI 304L or equivalent) - Equipped with access doors (Pos. 11.11., 11.14.)</t>
  </si>
  <si>
    <t>Supply and mounting: Transition channel between the existing air/air heat exchanger channel and the new steam coil (heater)                                                                 - galvanized steel sheet and profiles                                                                              - suspension made of FeZn / painted Fe (Pos. 11.16.)</t>
  </si>
  <si>
    <t>Supply and assembly of air supply to the chamber (steam)                                         - Steel pipes, aluminum ribs                                                                                       - Hot steam temperature entry: maximum 100 ° C                                                        - Rapid steam flow: minimum 350 kg / h                                                                   - Air temperature 55/69 ° C                                                                                         - Heat output minimum 372 kW (Pos. 11.17.)</t>
  </si>
  <si>
    <t>Supply and installation of air supply heaters to the chamber (condensate)                  - Steel pipes, aluminum ribs                                                                                      - Condensate temperature: 131/95 ° C                                                                       - Condensate flow: minimum 7,500 kg / h                                                                        - Air temperature 69/89 ° C                                                                                         - Heat output minimum 372 kW (Pos. 11.18.)</t>
  </si>
  <si>
    <t>Supply and installation of heaters for air supply to the chamber (fresh steam)           - Steel pipes, aluminum ribs                                                                                     - Temperature 70/105 ° C                                                                                                  - Heat output minimum 553 kW                                                                                  - Temperature transmitter for valve control                                                                     - Live steam consumption:                                                                                             - maximum consumption 927 kg / h (553 kW)                                                               - Discharge group and steam valve (Poz. 11.19.)</t>
  </si>
  <si>
    <t>Supply and assembly of a load-bearing structure for heaters (2 pieces)                         - an access position for man                                                                                           - made of colored steel (Pos. 11.20.)                                                                            - mass of steel for constructions: 200 kg</t>
  </si>
  <si>
    <t>Supply and installation of the channel crossing between the fan and the heater           - galvanized steel sheet and profiles                                                                            - Equipped with access doors                                                                                      - Console made of FeZn / colored Fe (Pos. 11.21.)</t>
  </si>
  <si>
    <t>Supply and assembly: Centrifugal fan for supply air                                                  - Airflow minimum 17.00 m3 / s                                                                                    - Fat flow minimum 15.73 kg d.a./s                                                                             - Engine (RDC) maximum 110 kW                                                                             - Equipped with frequency converter                                                                         - belt drive                                                                                                           - Colored steel                                                                                                                      - Flexible joints on the suction and pressure side                                                         - supports (Pos. 11.22.)</t>
  </si>
  <si>
    <t>Supply and assembly: Transition channel between the supply air fan and the existing supply air collector on the drive side                                                             - galvanized steel sheet and profiles                                                                            - suspension made of FeZn / painted Fe (Pos. 11.23.)</t>
  </si>
  <si>
    <t>Supply and assembly: Temperature sensor Protection:                                             IP66 or equivalent;                                                                                                Precision: ± 0.1°C                                                                                               Output signal: 4 to 20 mA (Pos. 11.24.)</t>
  </si>
  <si>
    <t>Supply and assembly: Air intake filters for HE1B, HE1C                                             - Removable, metal filters                                                                                           - Galvanized steel frame                                                                                                - Anti-filter Δp indicator (Pos. 11.25.)</t>
  </si>
  <si>
    <t>Supply and assembly: Transition channel between heat exchanger air/air HE1B and existing building air heater (steam heater)                                                                   - galvanized steel sheet and profiles                                                                             - supports made of FeZn / painted Fe (Pos. 11.26.)</t>
  </si>
  <si>
    <t>Supply and mounting: Mixing chamber on air intake                                                     - galvanized steel sheet and profiles                                                                           - suspension made of FeZn / painted Fe                                                                      - equipped with automatic silencer                                                                             - equipped with air filters and anti-clogged filter Δp (Pos. 11.30.)</t>
  </si>
  <si>
    <t>Supply and assembly of flexible supply fan connection (Poz. 11.31.)</t>
  </si>
  <si>
    <t>Supply and assembly: Transition channel between heat exchanger air/air HE1B and existing air distribution channel on the winding                                                            - galvanized steel sheet and profiles                                                                            - supports made of FeZn / painted Fe (Pos. 11.32.)</t>
  </si>
  <si>
    <t>Supply and mounting: Mixing air intake chamber on the machine                                     - winding                                                                                                                     - galvanized steel sheet and profiles                                                                              - supports made of FeZn / painted Fe                                                                              - equipped with automatic silencer                                                                                - equipped with air filters and anti-clogged filter Δp (Pos. 11.33.)</t>
  </si>
  <si>
    <t>Supply and assembly: Air intake filters for HE1C                                                      - Removable, metal filters                                                                                         - Galvanized steel frame                                                                                                 - Anti-filter Δp indicator (Pos. 11.34.)</t>
  </si>
  <si>
    <t>Supply and mounting: Transition channel between air heat exchanger                              - Air HE1C and fresh steam heater                                                                             - galvanized steel sheet and profiles                                                                              - suspension made of FeZn / painted Fe (Pos. 11.35.)</t>
  </si>
  <si>
    <t>Supply and mounting: Heater (medium: steam; 3.5 bar abs) for anex and building     - Steel pipes, aluminum ribs                                                                                      - Temperature -10 / 25 ° C                                                                                             - Heat output minimum 352 kW                                                                                   - Temperature transmitter for valve control                                                                       - Steam consumption:                                                                                                 - maximum consumption 589 kg / h (352 kW)                                                                - Discharge group and steam valve (Pos. 11.36.)</t>
  </si>
  <si>
    <t>Supply and assembly of a load-bearing structure for heaters                                     - equipped with an access opening                                                                          - made of colored steel (Pos. 11.37.)</t>
  </si>
  <si>
    <t>Supply and assembly of a load-bearing structure for heaters                                      - equipped with an access opening                                                                           - made of colored steel (Pos. 11.37.)</t>
  </si>
  <si>
    <t>Supply and assembly of a load-bearing structure for heaters                              - equipped with an access opening                                                                            - made of colored steel (Pos. 11.37.)</t>
  </si>
  <si>
    <t>Supply and assembly of a load-bearing structure for heaters                                    - equipped with an access opening                                                                           - made of colored steel (Pos. 11.37.)</t>
  </si>
  <si>
    <t>Supply and assembly: Connecting channel between the new centrifugal fan for the building and the existing canal                                                                                  - galvanized steel sheet and profiles                                                                           - suspension made of FeZn / painted Fe (Pos. 11.43.)</t>
  </si>
  <si>
    <t>Supply and assembly: Load-bearing construction for the heat recovery tower               - equipped with a maintenance platform and stairs                                                       - made of galvanized steel profiles (Pos. 11.44.)</t>
  </si>
  <si>
    <t>Supply and assembly: Centrifugal fan for air supply in the building                                - Airflow minimum 20.83 m3 / s                                                                              - Fat flow minimum 25.00 kg d.a./s                                                                         - Engine (RDC) maximum 55 kW                                                                               - Equipped with frequency converter (customer supply)                                                  - belt drive                                                                                                                  - From colored steel                                                                                                  - Flexible joints on the suction and pressure side                                                                 - Wet supports (Pos. 11.42.)</t>
  </si>
  <si>
    <t>Supply and assembly: Pipeline for connecting heaters (medium: steam) from separator 3S313 and back to VPS2 (departure + return)                                              - pipelines made of Fe                                                                                             - suspension made of Fe (Pos. 11.45.)</t>
  </si>
  <si>
    <t>Supply and assembly: Pipelines for connecting heaters (medium: steam) from the main supply pipeline with fresh steam and back to the heat source (departure + return)                                                                                                                 - Pipelines made of Fe                                                                                            - suspension made of Fe (Pos. 11.47.)</t>
  </si>
  <si>
    <t>Supply and assembly: Pipeline for connecting heaters (medium: condensat) from separator 3S314 and back to boiler room (departure + return)                                           - Pipelines made of Fe                                                                                            - suspension made of Fe (Pos. 11.46.)</t>
  </si>
  <si>
    <t>Supply and assembly: Pipelines for connecting heaters (medium: steam) for ventilation of the building from the main supply of fresh steam and back to the consumer (departure + return)                                                                                  - Pipelines made of Fe                                                                                                 - suspension made of Fe (Pos. 11.48.)</t>
  </si>
  <si>
    <t>Supply and assembly: Pipelines for process water heating system                                    - Pipelines made of AISI304 or equivalent                                                                      - suspension made of Fe (Pos. 11.49.)</t>
  </si>
  <si>
    <t>AIR INTAKE SYSTEM, AIR SUPPLY SYSTEM AND PIPES IN TOTAL:</t>
  </si>
  <si>
    <t>HEAT RECOVERY - PRE-DRYER</t>
  </si>
  <si>
    <t>AIR EXHAUST, AIR SUPPLY AND PIPES</t>
  </si>
  <si>
    <t>Supply and assembly: Channel from existing exhaust chamber collector to exhaust air flaps                                                                                                                     - Aluminum sheet and profiles                                                                                            - supports made of FeZn / painted Fe (Pos. 12.01.)</t>
  </si>
  <si>
    <t>Supply and assembly: Fire flap                                                                                    - steel frame, steel flaps                                                                                                - equipped with pneumatic actuator (Pos. 12.03.)</t>
  </si>
  <si>
    <t>Supply and assembly: Channel from exhaust air flaps to exhaust air fan                                 - Aluminum sheet and profiles                                                                                      - suspension made of FeZn / painted Fe (Pos. 12.04.)</t>
  </si>
  <si>
    <t>Supply and assembly: Centrifugal fan                                                                               - Airflow minimum 12.40 m3 /s                                                                                        - Fat flow minimum 11.71 kg d.a./s                                                                                    - Engine (RDC) maximum 37 kW (supply of frequency converter by customer!)                      - belt drive                                                                                                                       - Parts in contact with wet air made of stainless steel                                                            - Flexible connection on the suction side                                                                             - Wet supports (Pos. 12.05.)</t>
  </si>
  <si>
    <t>Supply and assembly: Channel from exhaust air fan to HEAT exchanger HE2A                 - Aluminum sheet and profiles                                                                                       - suspension made of FeZn / painted Fe (Pos. 12.06.)</t>
  </si>
  <si>
    <t>Supply and assembly: Lower part of the HE2A exchanger                                               - Sheet metal and stainless steel profiles (AISI 304L or equivalent)                                           - Equipped with access doors                                                                                     - Equipped with condensation water drain outlet (Pos. 12.07.)</t>
  </si>
  <si>
    <t>Supplied and assembly: Air/air heat exchanger for pocket ventilation                           [HE2A]                                                                                                                   Nrl-listed technical data                                                                                                         - Supply airflow minimum 12.00 kg d.a./s                                                                       - in/out -10 / 48 ° C supply air temperatures (in winter)                                                     - Power output minimum 699 kW (winter)                                                                       - Exhaust airflow minimum 11.71 kg d.a./s                                                                     - Exhaust air temperature IN / OUTPUT 78/60 ° C                                                           - Exhaust humidity content IN 120gH20 / kg d.a                                                              - Heating surface SS 3 x 2 x 2 meters (gross dimension),  possible deviation +/- 5% - Pipes, sheet sheets and stainless steel profiles (AISI 304L or equivalent)               (Pos. 12.08.)</t>
  </si>
  <si>
    <t>Supply and assembly: upper part of the HE2A exchanger                                                - Sheet and stainless steel profiles (AISI 304L or equivalent)                                              - Equipped with access opening (Pos. 12.09.)</t>
  </si>
  <si>
    <t>Supply and assembly: HE2A heat exchanger washing units                                             - Water flow minimum 10 kg / s during the washing period (10 minutes per day)                  - nozzle pressure 1.5 bar o.p., possible deviation +/- 5%                                                  - 1 / 2k automatic valves in the set with ON / OFF pneumatic actuator for cleaning water                                                                                                                          - Sheet and stainless steel profiles (AISI 304L or equivalent) (Pos. 12.10.)</t>
  </si>
  <si>
    <t>Supply and assembly: Condensate collector                                                                  - Sheets and profiles stainless steel  (AISI 304L or equivalent)                                              - Equipped with condensation water discharge outlet (Pos. 12.11.)</t>
  </si>
  <si>
    <t>Supply and assembly: Middle connector between condensate collector and HEAT exchanger HE2B                                                                                                               - Sheets and  profiles stainless steel  (AISI 304L or equivalent)                                                    - Equipped with access doors (Pos. 12.12.)</t>
  </si>
  <si>
    <t>Supply and assembly: Upper connector for heat exchanger HE2B                               - Sheet metal and stainless steel profiles (AISI 304L or equivalent)                                  - Equipped with access doors (Pos. 12.14.)</t>
  </si>
  <si>
    <t>Supply and assembly: Heat exchanger washing units HE2B                                       - Water flow minimum 10 kg / s during the washing period (10 minutes per day)                - nozzle pressure 1.5 bar o.p., possible deviation +/- 5%                                              - 1 pc automatic valve in set with ON / OFF pneumatic actuator for cleaning water               - Sheet and stainless steel profiles (AISI 304L or equivalent) (Pos. 12.15.)</t>
  </si>
  <si>
    <t>Supply and assembly: Air intake filters for HE2A                                                          - Removable, metal filters                                                                                         - Galvanized steel frame                                                                                              - Anti-filter Δp indicator (Poz. 12.18.)</t>
  </si>
  <si>
    <t>Supply and assembly: Transition channel between heat exchanger HE2A and new heater (medium: steam)                                                                                             - galvanized steel sheet and profiles                                                                            - suspension made of FeZn / painted Fe (Pos. 12.19.)</t>
  </si>
  <si>
    <t>Supply and assembly: heater (medium: steam) for powering the chamber                       - Steel pipes, aluminum ribs                                                                                       - Hot steam temperature entry: 100 ° C, possible deviation +/- 5%                                   - Rapid steam flow: minimum 300 kg / h                                                                       - Air temperature 48/64 ° C                                                                                             - Heat output minimum 188 kW (Pos. 12.20.)</t>
  </si>
  <si>
    <t>Supply and assembly: Heater (medium: condensate) for powering the chamber            - Steel pipes, aluminum ribs                                                                                        - Condensate temperature: 131/95 ° C                                                                      - Condensate flow: minimum 7,000 kg / h                                                                    - Air temperature 64/84 ° C                                                                                        - Heat output minimum 251 kW (Pos. 12.21.)</t>
  </si>
  <si>
    <t>Supply and assembly: Heater (medium: steam) (3.5 bar abs) for air supply to the chamber                                                                                                                - Steel pipes, aluminum ribs                                                                                       - Temperature 70/105 ° C                                                                                            - Heat output minimum 422 kW                                                                                  - Temperature transmitter for valve control                                                                      - Live steam consumption:                                                                                         - Maximum consumption 707 kg / h (422 kW)                                                                    - Discharge group and steam valve (Pos. 12.22.)</t>
  </si>
  <si>
    <t>Supply and assembly: Bearing structure for the listed heaters                                      - access opening                                                                                                          - made of colored steel (Pos. 12.23.)</t>
  </si>
  <si>
    <t>Supply and assembly: Transition between heater (medium: steam) and fan                   - galvanized steel sheet and profiles                                                                            - Equipped with access door                                                                                    - Console made of FeZn / colored Fe (Pos. 12.24.)</t>
  </si>
  <si>
    <t>Supply and assembly: Centrifugal fan for supply air                                                  - Airflow minimum 13.00 m3 / s                                                                                  - Mass flow minimum 12.00 kg d.a./s                                                                           - Engine (RDC) maximum 90 kW                                                                                - Equipped with frequency converter                                                                           - Belt drive                                                                                                                   - From colored steel                                                                                                    - Flexible joints on the suction and pressure side                                                             - Wet supports (Pos. 12.25.)</t>
  </si>
  <si>
    <t>Supply and assembly: Transition channel between the supply air fan and the existing supply air collector on the drive side                                                               - galvanized steel sheet and profiles                                                                           - suspension made of FeZn / painted Fe (Pos. 12.26.)</t>
  </si>
  <si>
    <t>Supply and assembly: Temperature sensor for the regulation of the final temperature of the supply air (steam valve control) for pocket ventilation (Pos. 12/27)                
Protection: IP66 or equivalent;  
Precision: ± 0.1 °C 
Output signal: 4 to 20 mA</t>
  </si>
  <si>
    <t>Supply and assembly: Bearing structure for the heat recovery tower 
- equipped with maintenance platform and stairs 
- made of galvanized steel profiles (Pos. 12.28.)</t>
  </si>
  <si>
    <t>Supply and assembly: Pipeline for connecting heaters (medium: steam) from separator 3S313 and back to VPS2 (upstream + downstream) 
- Pipelines made of Fe 
- Suspension made of Fe (Pos. 12.29.)</t>
  </si>
  <si>
    <t>Collection of set dismantled equipment. Take to a dump or recycling yard within 30 kilometers. The contractor is obliged to provide the investor with a certificate of waste disposal at the landfill or recycling yard, as well as a certificate of adequate disposal. Take away the equipment to arrange with the user. Accrued work, material and transportation.</t>
  </si>
  <si>
    <t>TAKEAWAY</t>
  </si>
  <si>
    <t>OTHER EQUIPMENT TOTAL:</t>
  </si>
  <si>
    <t>Supply and assembly: ON / OFF Stainless steel valve DN150 with electric drive 24 V DC in safety position. The valve is used for a workaround heating changer and cleaning the heating exchanger with reverse flow.</t>
  </si>
  <si>
    <t>Supply and assembly: hand-held water latch DN 150</t>
  </si>
  <si>
    <t>(Pos. 18.13.)</t>
  </si>
  <si>
    <t>(Pos. 18.14.)</t>
  </si>
  <si>
    <t>Supply and assembly: Ultrasonic level sensor 
• Adjustable range: 0.3-8m 
• Output: 4 ÷ 20 mA output</t>
  </si>
  <si>
    <t>(Pos. 18.12.)</t>
  </si>
  <si>
    <t>Supply and assembly: Single-stage centrifugal water pump 
Minimum 150m3 / h Housing: gray left 
Height: 30m 
maximum 30 kW</t>
  </si>
  <si>
    <t>(Pos. 18.11.)</t>
  </si>
  <si>
    <t>Supply and assembly: Ball valve to turn on / off with pneumatic water actuator DN 50</t>
  </si>
  <si>
    <t>(Pos. 18.10.)</t>
  </si>
  <si>
    <t>Supply and assembly: ON/OFF valve with pneumatic water actuator DN200</t>
  </si>
  <si>
    <t>(Pos. 18.09.)</t>
  </si>
  <si>
    <t>(Pos. 18.08.)</t>
  </si>
  <si>
    <t>Supply and assembly: DN50 spherical outlet valve, flange</t>
  </si>
  <si>
    <t>Supply and assembly: Temperature water sensors with converter T / I: 4 ÷ 20mA Scale 0 ÷ 100 ° C. Length 100mm.</t>
  </si>
  <si>
    <t>(Pos. 18.07.)</t>
  </si>
  <si>
    <t>Supply and assembly: temperature sensor 0 - 100°C</t>
  </si>
  <si>
    <t>(Pos. 18.06.)</t>
  </si>
  <si>
    <t>Supply and assembly of butterfly flaps DN100 set</t>
  </si>
  <si>
    <t>(Pos. 18.05.)</t>
  </si>
  <si>
    <t>Supply and multiplication: flow meter</t>
  </si>
  <si>
    <t>electromagnetic</t>
  </si>
  <si>
    <t>flange joint</t>
  </si>
  <si>
    <t>4 - 20 mA output</t>
  </si>
  <si>
    <t>(Pos. 18.04.)</t>
  </si>
  <si>
    <t>Supply and assembly of pressure communicators 0 - 6 bar</t>
  </si>
  <si>
    <t>(Pos. 18.03.)</t>
  </si>
  <si>
    <t>Supplies and assembly of manual valve DN100, set with flanges, screws and nuts</t>
  </si>
  <si>
    <t>(Pos. 18.02.)</t>
  </si>
  <si>
    <t>Supply and assembly: Single-stage centrifugal pump with end suction for fresh water minimum 70m3 / h 
- Bearing housing: gray left 
- Supply height: 30 m 
- maximum 11 kW</t>
  </si>
  <si>
    <t>(Pos. 18.01.)</t>
  </si>
  <si>
    <t>Supply and assembly: Valve for turning on / off butterfly clapboard with pneumatic water actuator DN 125</t>
  </si>
  <si>
    <t>OTHER EQUIPMENT</t>
  </si>
  <si>
    <t>ADDITIONAL AIR SUPPLY UNIT TOTAL:</t>
  </si>
  <si>
    <t>(Pos. 17.04.)</t>
  </si>
  <si>
    <t>Supply and assembly: Passage between centrifugal fan and existing room split collector at machine level (gentle side) 
- galvanized steel sheet and profiles 
- suspension made of FeZn / painted Fe</t>
  </si>
  <si>
    <t>(Pos. 17.03.)</t>
  </si>
  <si>
    <t>Supply and assembly: Centrifugal fan for supply air for ventilation of the building 
- Airflow minimum 13.89 m3 / s 
- Fat flow minimum 16.67 kg d.a./s 
- Engine (RDC) maximum 15 kW 
- Equipped with frequency converter (customer supply) 
- belt drive 
- From colored steel 
- Flexible joints on the suction and pressure side 
- supports</t>
  </si>
  <si>
    <t>(Pos. 17.02.)</t>
  </si>
  <si>
    <t>Supply and assembly: Transition channel between filter and centrifugal fan 
- galvanized steel sheet and profiles 
- suspension made of FeZn / painted Fe</t>
  </si>
  <si>
    <t>(Pos. 17.01.)</t>
  </si>
  <si>
    <t>Supply and assembly: Air intake filters 
- Removable, metal filters 
- Galvanized steel frame 
- Indicator Δp against filter clogging</t>
  </si>
  <si>
    <t>ADDITIONAL AIR SUPPLY UNIT</t>
  </si>
  <si>
    <t>AIR EXHAUST FROM THE BUILDING TOTAL:</t>
  </si>
  <si>
    <t>(Pos. 16.05.)</t>
  </si>
  <si>
    <t>Supply and assembly: Noise silencer 
- made of AISI304L or equivalent 
- noise level at 1m from output: maximum 80dB (A)</t>
  </si>
  <si>
    <t>(Pos. 16.04.)</t>
  </si>
  <si>
    <t>Supply and assembly: Extension of the maintenance platform and support frame for axial fan 
- made of FeZn</t>
  </si>
  <si>
    <t>(Pos. 16.03.)</t>
  </si>
  <si>
    <t>(Pos. 16.02.)</t>
  </si>
  <si>
    <t>(Pos. 16.01.)</t>
  </si>
  <si>
    <t>Supply and assembly: Axial exhaust air fan 
- Airflow minimum 12.63 m3 / s 
- Fat flow minimum 13.89 kg d.a./d 
- Engine (RDC) maximum 18.5 kW (supply of frequency converter by customer!) 
- Belt drive 
- Flexible joint IN 
- Fan material: 
• Housing: AISI316 or equivalent 
• Blades: G-AlSi or equivalent 
• Work wheel display: AISI316 or equivalent</t>
  </si>
  <si>
    <t>Supply and installed: Exhaust air chimney for axial fan 
- Made of AISI 304L or equivalent 
- suspension made of FeZn / painted Fe</t>
  </si>
  <si>
    <t>Supply and installation: Canal from building to axial fan - Made of AISI 304L or equivalent - suspension made of FeZn / painted Fe</t>
  </si>
  <si>
    <t>AIR EXHAUST FROM THE BUILDING</t>
  </si>
  <si>
    <t>CARRIERS TOTAL:</t>
  </si>
  <si>
    <t>(Pos. 15.01.)</t>
  </si>
  <si>
    <t>Supply and installation: Moving existing guides to the 2nd drying group for the installation of stabilizers - New supports for leaders (Fe)</t>
  </si>
  <si>
    <t>CARRIERS</t>
  </si>
  <si>
    <t>POCKET VENTILATION TOTAL</t>
  </si>
  <si>
    <t>(Pos. 14.05.)</t>
  </si>
  <si>
    <t>Supply and assembly: Connecting channel between the existing machine-level collector and the new basement collector 
- galvanized steel sheet and profiles 
- suspension made of FeZn / painted Fe</t>
  </si>
  <si>
    <t>(Pos. 14.04.)</t>
  </si>
  <si>
    <t>Supply and assembly: Collector for connecting supply air for pocket ventilation 
- galvanized steel sheet and profiles 
- suspension made of FeZn / painted Fe</t>
  </si>
  <si>
    <t>(Pos. 14.03.)</t>
  </si>
  <si>
    <t>Supply and assembly: Air supply between collectors and stabilizers / blowing boxes / air blades 
- galvanized steel sheet and profiles 
- Coloured steel supports / FeZn 
- Equipped with hand flap to control airflow</t>
  </si>
  <si>
    <t>(Pos. 14.02.)</t>
  </si>
  <si>
    <t>Supply and assembly: pocket fan nozzle blowing width minimum 4.5 m, 
- painted steel sheet and profiles 
- Supports made of colored steel</t>
  </si>
  <si>
    <t>(Pos. 14.01.)</t>
  </si>
  <si>
    <t>Supply and assembly: pocket fan, blowing width minimum 4.5 m, 
- painted steel sheet and profiles 
- Supports made of colored steel</t>
  </si>
  <si>
    <t>POCKET VENTILATION</t>
  </si>
  <si>
    <t>EXHAUST OF AIR AND PIPES TOTAL:</t>
  </si>
  <si>
    <t>HEAT RECOVERY - POST-DRYER</t>
  </si>
  <si>
    <t>(Pos. 13.42.)</t>
  </si>
  <si>
    <t>Supply and assembly: Pipeline for connecting fresh steam water circuits 
- Pipelines made of AISI304 or equivalent 
- suspension made of Fe</t>
  </si>
  <si>
    <t>(Pos. 13.41.)</t>
  </si>
  <si>
    <t>Supply and assembly: Pipelines for connecting heaters (steam) for ventilation of the building from the main supply line for fresh steam and back to the hot well (upstream + downstream) 
- Pipelines made of Fe 
- suspension made of Fe</t>
  </si>
  <si>
    <t>(Pos. 13.40.)</t>
  </si>
  <si>
    <t>Supply and assembly: Pipelines for connecting heaters (vapours) from the main supply pipeline for fresh steam and back to the source (upstream + downstream) 
- Pipelines made of Fe 
- suspension made of Fe</t>
  </si>
  <si>
    <t>(Pos. 13.39.)</t>
  </si>
  <si>
    <t>Supply and assembly: Pipeline for connecting heaters (medium: steam) from separator 3S316 and back to boiler room (upstream + downstream) 
- Pipelines made of Fe 
- suspension made of Fe</t>
  </si>
  <si>
    <t>(Pos. 13.38.)</t>
  </si>
  <si>
    <t>Supply and assembly: Pipeline for connecting heaters (medium: condensate) from separator 3S316 and back to boiler room (upstream + downstream) 
- Pipelines made of Fe 
- suspension made of Fe</t>
  </si>
  <si>
    <t>(Pos. 13.37.)</t>
  </si>
  <si>
    <t>Supply and assembly: Bearing structure for the heat recovery tower 
- equipped with maintenance platform and stairs 
- made of galvanized steel profiles</t>
  </si>
  <si>
    <t>(Pos. 13.36.)</t>
  </si>
  <si>
    <t>Supply and assembly: Transition channel between centrifugal fan and existing ventilation duct of the room 
- galvanized steel sheet and profiles 
- galvanized steel sheet and profile supports made of FeZn / painted Fe</t>
  </si>
  <si>
    <t>(Pos. 13.35.)</t>
  </si>
  <si>
    <t>Supply and assembly: Centrifugal fan for building ventilation 
- Airflow minimum 20.83 m3 / s 
- Mass flow minimum 25.00 kg d.a./s 
- Engine (RDC) maximum 55 kW 
- Equipped with frequency converter (customer supply) 
- belt drive 
- From colored steel 
- Flexible joints on the suction and pressure side 
- Wet supports</t>
  </si>
  <si>
    <t>(Pos. 13.34.)</t>
  </si>
  <si>
    <t>Supply and assembly: Transition channel between heater and fan 
- galvanized steel sheet and profiles 
- Equipped with access doors
- Console made of FeZn / colored Fe</t>
  </si>
  <si>
    <t>(Pos. 13.33.)</t>
  </si>
  <si>
    <t>Supply and assembly: Bearing construction for heating coils 
- access hole for access 
- made of colored steel</t>
  </si>
  <si>
    <t>(Pos. 13.32.)</t>
  </si>
  <si>
    <t>Supply and assembly: Heater (medium: steam) (3.5 bar abs) for air supply to hoods 
- Steel pipes, aluminum ribs 
- Temperature -10 / 25 ° C 
- Heat output minimum 879 kW 
- Temperature transmitter for valve control 
- Live steam consumption: 
- maximum consumption 1474 kg / h (879 kW) 
- Discharge group and steam valve</t>
  </si>
  <si>
    <t>(Pos. 13.31.)</t>
  </si>
  <si>
    <t>Supply and assembly: Transition channel between mixing chamber and fresh steam coil 
- galvanized steel sheet and profiles 
- suspension made of FeZn / painted Fe</t>
  </si>
  <si>
    <t>(Pos. 13.30.)</t>
  </si>
  <si>
    <t>(Pos. 13.29.)</t>
  </si>
  <si>
    <t>Supply and assembly: Automatic flap for airflow control 
- AISI 304L frame or equivalent, flaps made of aluminum 
- equipped with a positioner</t>
  </si>
  <si>
    <t>(Pos. 13.28.)</t>
  </si>
  <si>
    <t>Supply and assembly: Mixing chamber 
- galvanized steel sheet and profiles 
- suspension made of FeZn / painted Fe</t>
  </si>
  <si>
    <t>(Pos. 13.27.)</t>
  </si>
  <si>
    <t>Supply and assembly: Transition channel between heat exchanger HE3B and mixing chamber 
- galvanized steel sheet and profiles 
- suspension made of FeZn / painted Fe</t>
  </si>
  <si>
    <t>(Pos. 13.26.)</t>
  </si>
  <si>
    <t>Supply and assembly: Temperature sensor for the regulation of the final temperature of the supply air (steam valve control) for pocket ventilation 
Protection: IP66 or equivalent;  
Precision: ± 0.1 °C 
Output signal: 4 to 20 mA</t>
  </si>
  <si>
    <t>(Pos. 13.25.)</t>
  </si>
  <si>
    <t>Supply and assembly: Transition channel between the supply air fan and the existing supply air collector on the drive side 
- galvanized steel sheet and profiles 
- suspension made of FeZn / painted Fe</t>
  </si>
  <si>
    <t>(Pos. 13.24.)</t>
  </si>
  <si>
    <t>Supply and assembly: Centrifugal fan for supply air 
- Airflow minimum 16.70 m3 / s 
- Mass flow minimum 15.46 kg d.a./s 
- Engine (RDC) maximum 90 kW 
- Equipped with frequency converter (customer supply) 
- belt drive 
- Colored steel 
- Flexible joints on the suction and pressure side 
- Wet supports</t>
  </si>
  <si>
    <t>(Pos. 13.23.)</t>
  </si>
  <si>
    <t>Supply and assembly: Transition between heater and fan 
- galvanized steel sheet and profiles 
- Equipped with access doors 
- Console made of FeZn / colored Fe</t>
  </si>
  <si>
    <t>(Pos. 13.22.)</t>
  </si>
  <si>
    <t>Supply and installation: Bearing construction for heaters 
- access hole for access 
- made of coloured steel</t>
  </si>
  <si>
    <t>(Pos. 13.21.)</t>
  </si>
  <si>
    <t>Supply and assembly: Heater (medium: steam) (3.5 bar abs) for air supply to the chamber 
- Steel pipes, aluminum ribs 
- Temperature 50/105 ° C 
- Heat output minimum 854 kW 
- Temperature transmitter for valve control 
- Live steam consumption: 
- maximum consumption 1432 kg / h (854 kW) 
- Discharge group and steam valve</t>
  </si>
  <si>
    <t>(Pos. 13.20.)</t>
  </si>
  <si>
    <t>Supply and assembly: heater (medium: condensate) for air supply from the chamber - Steel pipes, aluminum ribs 
- Condensate temperature: 120/95 ° C 
- Condensate flow: minimum 6,000 kg / h 
- Air temperature 48/59 ° C 
- Heat output minimum 174 kW</t>
  </si>
  <si>
    <t>(Pos. 13.19.)</t>
  </si>
  <si>
    <t>Supply and assembly: Transition channel between heat exchanger HE3A and new heater (medium: condensate) 
- galvanized steel sheet and profiles 
- suspension made of FeZn / painted Fe</t>
  </si>
  <si>
    <t>(Pos. 13.18.)</t>
  </si>
  <si>
    <t>Supply and assembly: Filters (2 sets) for air intake for HE3A and HE3B 
- Removable, metal filters 
- Galvanized steel frame 
- Indicator Δp against filter clogging</t>
  </si>
  <si>
    <t>(Pos. 13.17.)</t>
  </si>
  <si>
    <t>Supply and installation: Moisture probes for installation in the exhaust channel before heat is returned. A measure of humidity at different scales (g / kg, g / m3.%, ° C, other air parameters). Display on a tab installed near the real value reading channel. Aluminum housing, wall mounting (mounts included) Probe installed in the canal and connected to the local main card with a special cable with a length of 1.5 m. The same instrument reads the temperature. - Output: 2 x 4..20mA (humidity and temperature). RS485 connection option. - Operating temperature range: house -20 ... 50°C; probe -40... 180° C. - Software on CD. Calibration set. Calibration salts (twice a year)</t>
  </si>
  <si>
    <t>(Pos. 13.16.)</t>
  </si>
  <si>
    <t>Supplies and assembly of droplet collectors and separators 
- Sheet metal and stainless steel profiles (AISI 304L or equivalent) 
- Equipped with access doors (Pos. 11.11., 11.14.)</t>
  </si>
  <si>
    <t>(Pos. 13.15.)</t>
  </si>
  <si>
    <t>Supply and assembly: Heat exchanger washing units 
- Water flow minimum 10 kg / s during the washing period (10 minutes per day) 
- nozzle pressure 1.5 bar o.p., possible deviation +/- 5% 
- 1 pc automatic valve in set with ON / OFF pneumatic water cleaning actuator 
- Sheet and stainless steel profiles (AISI 304L or equivalent)</t>
  </si>
  <si>
    <t>(Pos. 13.14.)</t>
  </si>
  <si>
    <t>Supply and assembly: Upper connector for HE3C 
- Sheet metal and stainless steel profiles (AISI 304L or equivalent) 
- Equipped with access doors)</t>
  </si>
  <si>
    <t>(Pos. 13.01.)</t>
  </si>
  <si>
    <t>(Pos. 13.13.)</t>
  </si>
  <si>
    <t>Supplied and assembly: Heat exchanger air/water for fresh water [HE3C] 
Technical data on listed NRL 
WINTER 
- Water supply minimum 70 m ^ 3 / h 
- Water temperatures for supply INPUT / OUTPUT 8 / 39.7 ° C 
- Heat output minimum 2585 kW 
- Pressure drop (water) 45 kPa 
- Exhaust airflow minimum 20.61 kg d.a./s 
- Exhaust air temperature INPUT / OUTPUT 54/41 ° C 
- Exhaust air humidity content IN / OUTPUT 95/52 gH20 / kg d.a 
- Pressure drop (exhaust air) 175 Pa 
- Condensate volume minimum 3.21 tons H20 / h 
SUMMER 
- Water supply 70 m ^ 3 / h 
- Water temperatures for supply INPUT / OUTPUT 22/45 ° C 
- Heat output minimum 1885 kW 
- Pressure drop (water) 45 kPa 
- Exhaust air flow minimum 20.61 kg d.a./s 
- Exhaust air temperature INPUT / OUTPUT 54/44 ° C 
- Exhaust humidity content IN / OUTPUT 95/63 gH20 / kg d.a 
- Pressure drop (exhaust air) 180 Pa 
- Condensate amount minimum 2.38 tons H20 / h 
- Heating area of SS 2.5 x 1.05 x 1.8 meters (gross dimension), possible deviation +/- 5% 
- Project water pressure 6 bars 
- Stainless steel sheet and profiles (AISI 304L or equivalent)</t>
  </si>
  <si>
    <t>(Pos. 13.12.)</t>
  </si>
  <si>
    <t>Supply and assembly: Channel between washing system and lower heat exchanger connector HE3C 
- Sheet metal and stainless steel profiles (AISI 304L or equivalent) 
- Equipped with access doors</t>
  </si>
  <si>
    <t>(Pos. 13.11.)</t>
  </si>
  <si>
    <t>Supply and assembly: Heat exchanger washing devices HE3A and HE3B 
- Water flow minimum 10 kg / s during the washing period (10 minutes per day) 
- nozzle pressure 1.5 bar o.p., possible deviation +/- 5% 
- 1 / 2kom automatic valves in the set with ON / OFF pneumatic water cleaning actuator 
- Sheet and stainless steel profiles (AISI 304L or equivalent)</t>
  </si>
  <si>
    <t>(Pos. 13.10.)</t>
  </si>
  <si>
    <t>Supplied and assembly: Air/air heat exchanger for building ventilation [HE3B] Technical data: 
- Supply airflow minimum 25.00 kg d.a./s 
- Supply air temperatures IN / OUT -10 / 43 ° C (in winter) 
- Power output minimum 1331 kW (winter) 
- Exhaust airflow minimum 20.61 kg d.a./s 
- Exhaust air temperature INPUT / OUTPUT 62/52 ° C 
- Exhaust air humidity content IN 110gH20 / kg d.a 
- heating area SS 4 x 2 x 3 meters (gross dimension),  possible deviation +/- 5% 
- Pipes, sheet and stainless steel profiles (AISI 304L or equivalent)</t>
  </si>
  <si>
    <t>(Pos. 13.09.)</t>
  </si>
  <si>
    <t>Supply and assembly: Middle connector between HE3A and HE3B 
- Sheet metal and stainless steel profiles (AISI 304L or equivalent) 
- Equipped with access doors</t>
  </si>
  <si>
    <t>(Pos. 13.08.)</t>
  </si>
  <si>
    <t>(Pos. 13.07.)</t>
  </si>
  <si>
    <t>Supply and assembly: Lower connector for HE3A and HE3C 
- Sheet metal and stainless steel profiles (AISI 304L or equivalent) 
- Equipped with access door 
- Equipped with condensation water discharge outlet</t>
  </si>
  <si>
    <t>(Pos. 13.06.)</t>
  </si>
  <si>
    <t>Supply and assembly: Air heat exchanger for pocket ventilation [HE3A] 
Technical data: 
- Supply airflow minimum 15.46 kg d.a./s 
- supply air temperatures IN / OUT -10 / 48 ° C (in winter) 
- Power output minimum 900 kW (in winter) 
- Exhaust airflow minimum 20.61 kg d.a./s 
- Exhaust air temperature IN / OUTPUT 78/62 ° C 
- Exhaust air humidity content IN 120gH20 / kg d.a 
- heating area SS 4 x 2 x 2 meters (gross dimension),  possible deviation +/- 5% - Pipes, sheet and stainless steel profiles (AISI 304L or equivalent)</t>
  </si>
  <si>
    <t>Supply and assembly: Channel from exhaust air fan and lower heat exchanger connector HE3A 
- Aluminum sheet and profiles 
- suspension made of FeZn / painted Fe</t>
  </si>
  <si>
    <t>(Pos. 13.05.)</t>
  </si>
  <si>
    <t>Supply and assembly: Centrifugal fan 
- Airflow minimum 21.83 m3 / s 
- Mass flow minimum 20.61 kg d.a./s 
- Engine (RDC) maximum 55 kW 
- belt drive 
- Parts in contact with wet air made of stainless steel 
- Flexible connection on the suction side 
- Wet supports</t>
  </si>
  <si>
    <t>(Pos. 13.04.)</t>
  </si>
  <si>
    <t>Supply and assembly: Channel from exhaust air flaps to exhaust air fan 
- Aluminum sheet and profiles 
- suspension made of FeZn / painted Fe</t>
  </si>
  <si>
    <t>(Pos. 13.03.)</t>
  </si>
  <si>
    <t>Supply and assembly: Fire flap 
- steel frame, steel flaps 
- equipped with pneumatic actuator</t>
  </si>
  <si>
    <t>(Pos. 13.02.)</t>
  </si>
  <si>
    <t>Supply and assembly: Hand silencer for airflow control 
- AISI 304L frame or equivalent, flaps made of aluminum</t>
  </si>
  <si>
    <t>Supply and assembly: Channel from existing exhaust chamber collector to exhaust air flaps 
- Aluminum sheet and profiles 
- suspension made of FeZn / painted Fe</t>
  </si>
  <si>
    <t>EXHAUST OF AIR AND PIPES</t>
  </si>
  <si>
    <t>EXHAUST OF AIR, AIR SUPPLY AND PIPES IN TOTAL:</t>
  </si>
  <si>
    <t>Supply and assembly: Pipeline for connecting heaters (medium: condensate) from separator 3S314 and back to boiler room (upstream + downstream) 
- Pipelines made of Fe 
- Suspension made of Fe (Pos. 12.30.)</t>
  </si>
  <si>
    <t>Supply and assembly: Pipeline for connecting heaters (medium: steam) from the main source to the consumer (upstream + downstream) 
- Pipelines made of Fe 
- suspension made of Fe (Pos. 12.31.)</t>
  </si>
  <si>
    <t>Contractor:</t>
  </si>
  <si>
    <t>Building:</t>
  </si>
  <si>
    <t>Name from the public tender:</t>
  </si>
  <si>
    <t>Chief engineer:</t>
  </si>
  <si>
    <t>Date:</t>
  </si>
  <si>
    <t>december 2020.</t>
  </si>
  <si>
    <t>RECAPITULATION</t>
  </si>
  <si>
    <t>I) IMPROVING THE VACUUM SYSTEM</t>
  </si>
  <si>
    <t>II) RECONSTRUCTION AND MODERNIZATION OF LIGHTING SYSTEMS</t>
  </si>
  <si>
    <t>TOTAL:</t>
  </si>
  <si>
    <t>Price without PDV (EUR)</t>
  </si>
  <si>
    <t>Price without PDV (HRK)</t>
  </si>
  <si>
    <t>Supply and installation: "Turbo blower # 1, including engine                           Nominal characteristic (30°C, 101.30 kPa, 100% humidity):                                   V = 6.6 m³ / s                                                                                                   dp = -65 kPa                                                                                                      P = 600 kW (installed)                                                                                        P = 450 kW (project point)"                                                                                Item includes: two-pump subsupply system (400 V), control el. cabinet, hydraulic oil (20 lit.)</t>
  </si>
  <si>
    <t>Supply and installation: "Turbo blower # 2, including engine                            Nominal characteristic (30° C, 101.30 kPa, 100% humidity):                                  V = 8.8 m³ / s                                                                                                   dp = -45 kPa                                                                                                       P = 600 kW (installed)                                                                                        P = 480 kW (project point)"                                                                             Item includes: two-pump subsupply system (400 V), control el. cabinet, hydraulic oil (20 lit.)</t>
  </si>
  <si>
    <t>Supply and assembly: frequency converter 380 - 500V                                           400 or 690V / 600 kW                                                                                         I / O communication                                                                                         cable connection on the underside                                                                       implementation INCLUDES commissioning</t>
  </si>
  <si>
    <t>Supply and installation of turbo blower engine cooling systems, filters included</t>
  </si>
  <si>
    <t>Supply and mounting: Turbocharged exhaust silencer</t>
  </si>
  <si>
    <t>Supply and assembly of bearings, temperature sensors, vibration sensors 4-20mA</t>
  </si>
  <si>
    <t>Supply and mounting: Silencer                                                                                - Noise level at 1m from output: maximum 80 dB (A)                                                   - Made of AISI304 or equivalent                                                                          Pos. 11.02</t>
  </si>
  <si>
    <t>Supply and mounting: Air/water separator for the box                                               - made in AISI 304 or equivalent to                                                                      Pos. 13.01</t>
  </si>
  <si>
    <t>Supply and mounting: Air/water separator                                                               - made in AISI 304 or equivalent To                                                                      Pos. 12.02</t>
  </si>
  <si>
    <t>Supply and installation: Turbo blower exhaust pipes for 65kPa                                    - made of AISI304 or equivalent                                                                                     - brackets made of FeZn                                                                                             Pos. 14.01</t>
  </si>
  <si>
    <t>The electrical control cabinet is supplied with all the necessary elements of DDC control and elements of energy installations (bimetal, switches, ridge control switches). The cabinet is supplied pre-wired and tested, with all the necessary documentation. Signalling of the condition of electric motor consumers and individual parts of automatics is shown on the DDC controller Automatic control elements for turbo blowers and extraction pump. Installation and connection of peripheral elements of automatics: Sensors, blinds drives, thermostats, residuals. Works when commissioning the set installation and harmonizing the operation of the automatic equipment in the field with the installation of the electric motor drive. Programming of DDC regulators, signal testing to ensure functionally correct operation of all systems according to project specification. Preparation of final application schemes, and providing technical documentation. The item also includes:</t>
  </si>
  <si>
    <t>SWITCHBOARDS OF ENERGY ELECTRICAL INSTALLATION</t>
  </si>
  <si>
    <t>Supply and mounting on the wall of the galvanized console for the reception of two spotlights, with a total length of 1m</t>
  </si>
  <si>
    <t>Alternating cable line - Type P/F 1x25 mm2 - low-voltage cable intended for laying in the ground, concrete or cable channels</t>
  </si>
  <si>
    <t>Communication cable 
-Type S/FTP cat.6 
- Ethernet ct6 with protection</t>
  </si>
  <si>
    <t>preparing the Elaboration of thw power plant effect on the grid and Elaboration of protection settings</t>
  </si>
  <si>
    <t>Supply and assembly of a probe to measure humidity and temperature. Aluminum housing, wall mounting (mounts included).                                        
Probe installed in the channel and connected to the local main card with a special cable of 1.5 m long.                                                                                            The same instrument reads the temperature.                                                             - Output: 2 x 4..20mA (humidity and temperature). RS485 connection option or equivalent.                                                                                                             - Operating temperature range: house -20 ... 50°C; probe -40... 180° C.                               - Software on CD. Calibration set. Calibration salts (twice a year)                               (Pos. 11.01.)</t>
  </si>
  <si>
    <t>Supply and assembly: Transition channel between the existing heater (fresh steam) and the existing supply air fan for the building 
- galvanized steel sheet and profiles 
- supports made of FeZn / painted Fe (Poz. 11.29.)</t>
  </si>
  <si>
    <t>Supply and mounting: Mixing air intake chamber                                                    - galvanized steel sheet and profiles                                                                          - suspension made of FeZn / painted Fe                                                                       - equipped with automatic silencer                                                                             - equipped with air filters and Δp anti-clogged sensor (Pos. 11.41.)</t>
  </si>
  <si>
    <t>Supply and mounting: Hand silencer for airflow control                                                       - AISI 304L frame or equivalent, flaps made of aluminum (Pos. 12.02.)</t>
  </si>
  <si>
    <t>Supply and installation: Air/water heat exchanger for technological water [HE2B]     Nrl-listed technical data                                                                                               - Water supply minimum 150 m ^ 3 / h                                                                            - Water temperatures for supply INPUT / OUTPUT 44.1 / 48.3 ° C                                      - Heat output minimum 730 kW                                                                                   - Pressure drop (water) 44.1 / 48.3 ° C                                                                           - Heat output minimum 730 kW                                                                                      - Pressure drop (water) 44.1 / 48.3 ° C                                                                          - Heat output minimum 730 kW                                                                                     - Pressure drop (water) 44.1 / 48.3 ° C50 kPa                                                                - Exhaust airflow minimum 11.71 kg d.a./s                                                                     - Exhaust air temperature INPUT / OUTPUT 60/51 ° C                                                    - Exhaust air moisture content INPUT / OUTPUT 105/83 gH20 / kg d.a                             - Pressure drop (exhaust air) 180 Pa                                                                            - Amount condensate minimum 0.92 tons H20 / h                                                     - heating area SS 2 x 0.85 x 1.8 meters (gross dimension), possible deviation +/- 5%                                                                                                                              - Project water pressure maximum 6 bars                                                                        - Sheet and stainless steel profiles (AISI 304L or equivalent) (Pos. 12.13.)</t>
  </si>
  <si>
    <t>Supply and assembly of droplet separators and collectors                                          - Sheet and stainless steel profiles (AISI 304L or equivalent)                                          - Equipped with condensate discharge output (Pos. 12.16.)</t>
  </si>
  <si>
    <t>Supply and installation: Moisture probes for installation in the exhaust channel before heat is returned. A measure of humidity at different scales (g / kg, g / m3.%, ° C, other air parameters).                                                                                         Display on a tab installed near the real value reading channel. Aluminum housing, wall mounting (mounts included)                                                                          Probe installed in the canal and connected to the local main card with a special cable with a length of 1.5 m. The same instrument reads the temperature.                      - Output: 2 x 4..20mA (humidity and temperature). RS485 connection option.                 - Operating temperature range: house -20 ... 50°C; probe -40... 180° C.                       - Software on CD. Calibration set. Calibration salts (twice a year) (Pos. 12.17.)</t>
  </si>
  <si>
    <t>TAKEAWAY TOTAL:</t>
  </si>
  <si>
    <t>Production plant</t>
  </si>
  <si>
    <t>IV) INSTALLATION OF ENERGY CONSUMPTION MONITORING SYSTEMS</t>
  </si>
  <si>
    <t>V) INSTALLATION OF FREQUENCY CONTROL SYSTEMS</t>
  </si>
  <si>
    <t>INSTALLATION OF ENERGY CONSUMPTION MONITORING SYSTEMS</t>
  </si>
  <si>
    <t>INSTALLATION OF ENERGY CONSUMPTION MONITORING SYSTEMS IN TOTAL:</t>
  </si>
  <si>
    <t>ELECTRICAL WORKS IN TOTAL:</t>
  </si>
  <si>
    <t>PREPARATORY WORK</t>
  </si>
  <si>
    <t>PREPARATORY WORK IN TOTAL:</t>
  </si>
  <si>
    <t>ELECTRICAL WORKS</t>
  </si>
  <si>
    <t>Rate of conversion HRK to EUR</t>
  </si>
  <si>
    <t>Construction of preparatory work (control of technical solutions provided for in the project, control of the position of connections) and other preparatory work that need to be carried out so that a dynamic plan can be drawn up.</t>
  </si>
  <si>
    <t>Increasing energy efficiency and the use of renewable energy sources of the company DS Smith Belišće Croatia d.o.o.</t>
  </si>
  <si>
    <t>Introduction into operation, assistance in system management and education of personnel who will be in charge of monitoring the system, location of the education is in the production plant (the number of persons in education is determined by the Investor, max 10 persons, duration: agreement with the Investor, max. 200 hours, education can be done in English or Croatian) with the management of the new system, supervision of the construction of the system (related to supervision by the Contractor), testing of operational parameters until the required values are achieved</t>
  </si>
  <si>
    <r>
      <t>Connecting signals from gas IAS and displaying them on the process system Freestanding cabinet with built-in PLC device</t>
    </r>
    <r>
      <rPr>
        <sz val="10"/>
        <color rgb="FFFF0000"/>
        <rFont val="Arial"/>
        <family val="2"/>
        <charset val="238"/>
      </rPr>
      <t xml:space="preserve"> or equivalent</t>
    </r>
    <r>
      <rPr>
        <sz val="10"/>
        <rFont val="Arial"/>
        <family val="2"/>
        <charset val="238"/>
      </rPr>
      <t xml:space="preserve">
Card 32 digital inputs 8 analog inputs 
Connecting via optical cable (2000m) 
Media converter to connect to the system</t>
    </r>
  </si>
  <si>
    <r>
      <rPr>
        <sz val="10"/>
        <color rgb="FFFF0000"/>
        <rFont val="Arial"/>
        <family val="2"/>
        <charset val="238"/>
      </rPr>
      <t xml:space="preserve">Supply, instalation, </t>
    </r>
    <r>
      <rPr>
        <sz val="10"/>
        <rFont val="Arial"/>
        <family val="2"/>
        <charset val="238"/>
      </rPr>
      <t>parameterization and commissioning of frequency converter 
power minimum 110 kW 
Power factor minimum 0.95 
Offset factor cos fi minimum 0.99 
Efficiency minimum 0.99 
Noise level maximum 68 dB 
Power losses maximum 2.15 kW 
Frequency 47... 63 Hz 
Pulse 2kHz 
Protection level minimum IP20 or equivalent 
Rated current (LO) 198 A, +/- 5% 
Rated current (HO) 189 A, +/- 5%</t>
    </r>
  </si>
</sst>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3" formatCode="_-* #,##0.00\ _k_n_-;\-* #,##0.00\ _k_n_-;_-* &quot;-&quot;??\ _k_n_-;_-@_-"/>
    <numFmt numFmtId="164" formatCode="_-* #,##0.00_-;\-* #,##0.00_-;_-* &quot;-&quot;??_-;_-@_-"/>
    <numFmt numFmtId="165" formatCode="_-* #,##0.00\ _K_M_-;\-* #,##0.00\ _K_M_-;_-* &quot;-&quot;??\ _K_M_-;_-@_-"/>
    <numFmt numFmtId="166" formatCode="###,##0.00"/>
    <numFmt numFmtId="167" formatCode="00000"/>
    <numFmt numFmtId="168" formatCode="0.000"/>
    <numFmt numFmtId="169" formatCode="#,##0.00\ _k_n"/>
    <numFmt numFmtId="170" formatCode="#."/>
    <numFmt numFmtId="171" formatCode="[$-41A]General"/>
    <numFmt numFmtId="172" formatCode="[$-809]General"/>
    <numFmt numFmtId="173" formatCode="[$-809]#,##0.00"/>
    <numFmt numFmtId="174" formatCode="#,##0.00_ ;\-#,##0.00\ "/>
    <numFmt numFmtId="175" formatCode="[$£-809]#,##0.00;[Red]&quot;-&quot;[$£-809]#,##0.00"/>
  </numFmts>
  <fonts count="45">
    <font>
      <sz val="10"/>
      <name val="CRO_Swiss-Normal"/>
    </font>
    <font>
      <sz val="11"/>
      <color theme="1"/>
      <name val="Calibri"/>
      <family val="2"/>
      <charset val="238"/>
      <scheme val="minor"/>
    </font>
    <font>
      <sz val="11"/>
      <color theme="1"/>
      <name val="Calibri"/>
      <family val="2"/>
      <charset val="238"/>
      <scheme val="minor"/>
    </font>
    <font>
      <sz val="10"/>
      <name val="CRO_Swiss-Normal"/>
    </font>
    <font>
      <sz val="10"/>
      <name val="Arial"/>
      <family val="2"/>
      <charset val="238"/>
    </font>
    <font>
      <b/>
      <sz val="10"/>
      <name val="Arial"/>
      <family val="2"/>
      <charset val="238"/>
    </font>
    <font>
      <sz val="10"/>
      <color theme="1"/>
      <name val="Arial"/>
      <family val="2"/>
      <charset val="238"/>
    </font>
    <font>
      <sz val="11"/>
      <name val="Arial"/>
      <family val="2"/>
      <charset val="238"/>
    </font>
    <font>
      <sz val="12"/>
      <color rgb="FF000000"/>
      <name val="Arial Narrow"/>
      <family val="2"/>
    </font>
    <font>
      <sz val="11"/>
      <color rgb="FF000000"/>
      <name val="Calibri"/>
      <family val="2"/>
    </font>
    <font>
      <sz val="10"/>
      <color indexed="8"/>
      <name val="Arial"/>
      <family val="2"/>
      <charset val="238"/>
    </font>
    <font>
      <sz val="10"/>
      <color rgb="FF000000"/>
      <name val="Arial"/>
      <family val="2"/>
      <charset val="238"/>
    </font>
    <font>
      <sz val="11"/>
      <name val="Arial"/>
      <family val="1"/>
    </font>
    <font>
      <sz val="12"/>
      <color indexed="8"/>
      <name val="Arial Narrow"/>
      <family val="2"/>
    </font>
    <font>
      <sz val="11"/>
      <color indexed="8"/>
      <name val="Calibri"/>
      <family val="2"/>
      <charset val="238"/>
    </font>
    <font>
      <sz val="10"/>
      <name val="Arial"/>
      <family val="2"/>
    </font>
    <font>
      <sz val="11"/>
      <color indexed="9"/>
      <name val="Calibri"/>
      <family val="2"/>
      <charset val="238"/>
    </font>
    <font>
      <sz val="11"/>
      <color indexed="20"/>
      <name val="Calibri"/>
      <family val="2"/>
      <charset val="238"/>
    </font>
    <font>
      <b/>
      <sz val="11"/>
      <color indexed="10"/>
      <name val="Calibri"/>
      <family val="2"/>
      <charset val="238"/>
    </font>
    <font>
      <b/>
      <sz val="11"/>
      <color indexed="9"/>
      <name val="Calibri"/>
      <family val="2"/>
      <charset val="238"/>
    </font>
    <font>
      <sz val="11"/>
      <color indexed="17"/>
      <name val="Calibri"/>
      <family val="2"/>
      <charset val="238"/>
    </font>
    <font>
      <i/>
      <sz val="11"/>
      <color indexed="23"/>
      <name val="Calibri"/>
      <family val="2"/>
      <charset val="238"/>
    </font>
    <font>
      <sz val="11"/>
      <color indexed="58"/>
      <name val="Calibri"/>
      <family val="2"/>
      <charset val="238"/>
    </font>
    <font>
      <b/>
      <sz val="15"/>
      <color indexed="57"/>
      <name val="Calibri"/>
      <family val="2"/>
      <charset val="238"/>
    </font>
    <font>
      <b/>
      <sz val="13"/>
      <color indexed="57"/>
      <name val="Calibri"/>
      <family val="2"/>
      <charset val="238"/>
    </font>
    <font>
      <b/>
      <sz val="11"/>
      <color indexed="57"/>
      <name val="Calibri"/>
      <family val="2"/>
      <charset val="238"/>
    </font>
    <font>
      <sz val="11"/>
      <color indexed="62"/>
      <name val="Calibri"/>
      <family val="2"/>
      <charset val="238"/>
    </font>
    <font>
      <b/>
      <sz val="11"/>
      <color indexed="63"/>
      <name val="Calibri"/>
      <family val="2"/>
      <charset val="238"/>
    </font>
    <font>
      <sz val="11"/>
      <color indexed="10"/>
      <name val="Calibri"/>
      <family val="2"/>
      <charset val="238"/>
    </font>
    <font>
      <b/>
      <sz val="18"/>
      <color indexed="56"/>
      <name val="Cambria"/>
      <family val="2"/>
      <charset val="238"/>
    </font>
    <font>
      <sz val="11"/>
      <color indexed="19"/>
      <name val="Calibri"/>
      <family val="2"/>
      <charset val="238"/>
    </font>
    <font>
      <sz val="11"/>
      <name val="Arial CE"/>
      <charset val="238"/>
    </font>
    <font>
      <sz val="10"/>
      <name val="MS Sans Serif"/>
      <family val="2"/>
      <charset val="238"/>
    </font>
    <font>
      <b/>
      <sz val="18"/>
      <color indexed="57"/>
      <name val="Cambria"/>
      <family val="2"/>
      <charset val="238"/>
    </font>
    <font>
      <b/>
      <sz val="11"/>
      <color indexed="8"/>
      <name val="Calibri"/>
      <family val="2"/>
      <charset val="238"/>
    </font>
    <font>
      <sz val="10"/>
      <name val="ElegaGarmnd BT"/>
      <family val="1"/>
    </font>
    <font>
      <b/>
      <i/>
      <sz val="16"/>
      <color rgb="FF000000"/>
      <name val="Arial"/>
      <family val="2"/>
    </font>
    <font>
      <sz val="10"/>
      <color rgb="FF000000"/>
      <name val="Arial"/>
      <family val="2"/>
    </font>
    <font>
      <sz val="11"/>
      <color rgb="FF000000"/>
      <name val="Arial1"/>
    </font>
    <font>
      <sz val="11"/>
      <color rgb="FF000000"/>
      <name val="Arial"/>
      <family val="2"/>
    </font>
    <font>
      <sz val="12"/>
      <color theme="1"/>
      <name val="Arial Narrow"/>
      <family val="2"/>
    </font>
    <font>
      <sz val="10"/>
      <color rgb="FF000000"/>
      <name val="ElegaGarmnd BT"/>
    </font>
    <font>
      <b/>
      <i/>
      <u/>
      <sz val="11"/>
      <color rgb="FF000000"/>
      <name val="Arial"/>
      <family val="2"/>
    </font>
    <font>
      <sz val="12"/>
      <name val="Times"/>
      <family val="1"/>
      <charset val="238"/>
    </font>
    <font>
      <sz val="10"/>
      <color rgb="FFFF0000"/>
      <name val="Arial"/>
      <family val="2"/>
      <charset val="238"/>
    </font>
  </fonts>
  <fills count="20">
    <fill>
      <patternFill patternType="none"/>
    </fill>
    <fill>
      <patternFill patternType="gray125"/>
    </fill>
    <fill>
      <patternFill patternType="solid">
        <fgColor rgb="FFFFFFCC"/>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7"/>
      </patternFill>
    </fill>
    <fill>
      <patternFill patternType="solid">
        <fgColor indexed="2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10"/>
      </patternFill>
    </fill>
    <fill>
      <patternFill patternType="solid">
        <fgColor indexed="54"/>
      </patternFill>
    </fill>
    <fill>
      <patternFill patternType="solid">
        <fgColor indexed="9"/>
      </patternFill>
    </fill>
    <fill>
      <patternFill patternType="solid">
        <fgColor indexed="55"/>
      </patternFill>
    </fill>
    <fill>
      <patternFill patternType="solid">
        <fgColor indexed="43"/>
      </patternFill>
    </fill>
    <fill>
      <patternFill patternType="solid">
        <fgColor theme="0"/>
        <bgColor indexed="64"/>
      </patternFill>
    </fill>
  </fills>
  <borders count="11">
    <border>
      <left/>
      <right/>
      <top/>
      <bottom/>
      <diagonal/>
    </border>
    <border>
      <left style="thin">
        <color rgb="FFB2B2B2"/>
      </left>
      <right style="thin">
        <color rgb="FFB2B2B2"/>
      </right>
      <top style="thin">
        <color rgb="FFB2B2B2"/>
      </top>
      <bottom style="thin">
        <color rgb="FFB2B2B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7"/>
      </bottom>
      <diagonal/>
    </border>
    <border>
      <left/>
      <right/>
      <top/>
      <bottom style="medium">
        <color indexed="27"/>
      </bottom>
      <diagonal/>
    </border>
    <border>
      <left style="thin">
        <color indexed="63"/>
      </left>
      <right style="thin">
        <color indexed="63"/>
      </right>
      <top style="thin">
        <color indexed="63"/>
      </top>
      <bottom style="thin">
        <color indexed="63"/>
      </bottom>
      <diagonal/>
    </border>
    <border>
      <left/>
      <right/>
      <top/>
      <bottom style="double">
        <color indexed="10"/>
      </bottom>
      <diagonal/>
    </border>
    <border>
      <left/>
      <right/>
      <top style="thin">
        <color indexed="49"/>
      </top>
      <bottom style="double">
        <color indexed="49"/>
      </bottom>
      <diagonal/>
    </border>
  </borders>
  <cellStyleXfs count="95">
    <xf numFmtId="0" fontId="0" fillId="0" borderId="0"/>
    <xf numFmtId="164" fontId="3" fillId="0" borderId="0" applyFont="0" applyFill="0" applyBorder="0" applyAlignment="0" applyProtection="0"/>
    <xf numFmtId="9" fontId="3" fillId="0" borderId="0" applyFont="0" applyFill="0" applyBorder="0" applyAlignment="0" applyProtection="0"/>
    <xf numFmtId="0" fontId="4" fillId="0" borderId="0"/>
    <xf numFmtId="0" fontId="2" fillId="0" borderId="0"/>
    <xf numFmtId="0" fontId="4" fillId="0" borderId="0"/>
    <xf numFmtId="0" fontId="7" fillId="0" borderId="0"/>
    <xf numFmtId="171" fontId="8" fillId="0" borderId="0" applyBorder="0" applyProtection="0"/>
    <xf numFmtId="172" fontId="9" fillId="0" borderId="0" applyBorder="0" applyProtection="0"/>
    <xf numFmtId="0" fontId="2" fillId="0" borderId="0"/>
    <xf numFmtId="0" fontId="12" fillId="0" borderId="0"/>
    <xf numFmtId="0" fontId="4" fillId="0" borderId="0"/>
    <xf numFmtId="0" fontId="4" fillId="0" borderId="0"/>
    <xf numFmtId="0" fontId="13" fillId="0" borderId="0"/>
    <xf numFmtId="0" fontId="14" fillId="3" borderId="0" applyNumberFormat="0" applyBorder="0" applyAlignment="0" applyProtection="0"/>
    <xf numFmtId="0" fontId="14" fillId="5"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7" borderId="0" applyNumberFormat="0" applyBorder="0" applyAlignment="0" applyProtection="0"/>
    <xf numFmtId="0" fontId="14" fillId="9" borderId="0" applyNumberFormat="0" applyBorder="0" applyAlignment="0" applyProtection="0"/>
    <xf numFmtId="0" fontId="14" fillId="5" borderId="0" applyNumberFormat="0" applyBorder="0" applyAlignment="0" applyProtection="0"/>
    <xf numFmtId="0" fontId="14" fillId="7" borderId="0" applyNumberFormat="0" applyBorder="0" applyAlignment="0" applyProtection="0"/>
    <xf numFmtId="0" fontId="14" fillId="10" borderId="0" applyNumberFormat="0" applyBorder="0" applyAlignment="0" applyProtection="0"/>
    <xf numFmtId="0" fontId="14" fillId="9" borderId="0" applyNumberFormat="0" applyBorder="0" applyAlignment="0" applyProtection="0"/>
    <xf numFmtId="0" fontId="14" fillId="7" borderId="0" applyNumberFormat="0" applyBorder="0" applyAlignment="0" applyProtection="0"/>
    <xf numFmtId="0" fontId="14" fillId="3" borderId="0" applyNumberFormat="0" applyBorder="0" applyAlignment="0" applyProtection="0"/>
    <xf numFmtId="0" fontId="16" fillId="9"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16" fillId="9" borderId="0" applyNumberFormat="0" applyBorder="0" applyAlignment="0" applyProtection="0"/>
    <xf numFmtId="0" fontId="16" fillId="5"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1"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4" borderId="0" applyNumberFormat="0" applyBorder="0" applyAlignment="0" applyProtection="0"/>
    <xf numFmtId="0" fontId="17" fillId="4" borderId="0" applyNumberFormat="0" applyBorder="0" applyAlignment="0" applyProtection="0"/>
    <xf numFmtId="0" fontId="4" fillId="7" borderId="2" applyNumberFormat="0" applyFont="0" applyAlignment="0" applyProtection="0"/>
    <xf numFmtId="0" fontId="18" fillId="16" borderId="3" applyNumberFormat="0" applyAlignment="0" applyProtection="0"/>
    <xf numFmtId="0" fontId="19" fillId="17" borderId="4" applyNumberFormat="0" applyAlignment="0" applyProtection="0"/>
    <xf numFmtId="164" fontId="15" fillId="0" borderId="0" applyFont="0" applyFill="0" applyBorder="0" applyAlignment="0" applyProtection="0"/>
    <xf numFmtId="43" fontId="14" fillId="0" borderId="0" applyFont="0" applyFill="0" applyBorder="0" applyAlignment="0" applyProtection="0"/>
    <xf numFmtId="0" fontId="20" fillId="6" borderId="0" applyNumberFormat="0" applyBorder="0" applyAlignment="0" applyProtection="0"/>
    <xf numFmtId="172" fontId="8" fillId="0" borderId="0" applyBorder="0" applyProtection="0"/>
    <xf numFmtId="0" fontId="21" fillId="0" borderId="0" applyNumberFormat="0" applyFill="0" applyBorder="0" applyAlignment="0" applyProtection="0"/>
    <xf numFmtId="0" fontId="22" fillId="9" borderId="0" applyNumberFormat="0" applyBorder="0" applyAlignment="0" applyProtection="0"/>
    <xf numFmtId="0" fontId="36" fillId="0" borderId="0" applyNumberFormat="0" applyBorder="0" applyProtection="0">
      <alignment horizontal="center"/>
    </xf>
    <xf numFmtId="0" fontId="23" fillId="0" borderId="5" applyNumberFormat="0" applyFill="0" applyAlignment="0" applyProtection="0"/>
    <xf numFmtId="0" fontId="24" fillId="0" borderId="6"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36" fillId="0" borderId="0" applyNumberFormat="0" applyBorder="0" applyProtection="0">
      <alignment horizontal="center" textRotation="90"/>
    </xf>
    <xf numFmtId="0" fontId="26" fillId="5" borderId="3" applyNumberFormat="0" applyAlignment="0" applyProtection="0"/>
    <xf numFmtId="0" fontId="27" fillId="10" borderId="8" applyNumberFormat="0" applyAlignment="0" applyProtection="0"/>
    <xf numFmtId="0" fontId="28" fillId="0" borderId="9" applyNumberFormat="0" applyFill="0" applyAlignment="0" applyProtection="0"/>
    <xf numFmtId="0" fontId="29" fillId="0" borderId="0" applyNumberFormat="0" applyFill="0" applyBorder="0" applyAlignment="0" applyProtection="0"/>
    <xf numFmtId="0" fontId="30" fillId="18" borderId="0" applyNumberFormat="0" applyBorder="0" applyAlignment="0" applyProtection="0"/>
    <xf numFmtId="0" fontId="15" fillId="0" borderId="0"/>
    <xf numFmtId="0" fontId="4" fillId="0" borderId="0"/>
    <xf numFmtId="0" fontId="4" fillId="0" borderId="0"/>
    <xf numFmtId="172" fontId="37" fillId="0" borderId="0" applyBorder="0" applyProtection="0"/>
    <xf numFmtId="0" fontId="4" fillId="0" borderId="0"/>
    <xf numFmtId="0" fontId="1" fillId="0" borderId="0"/>
    <xf numFmtId="0" fontId="15" fillId="0" borderId="0"/>
    <xf numFmtId="172" fontId="38" fillId="0" borderId="0" applyBorder="0" applyProtection="0"/>
    <xf numFmtId="0" fontId="3" fillId="0" borderId="0"/>
    <xf numFmtId="0" fontId="13" fillId="0" borderId="0"/>
    <xf numFmtId="0" fontId="39" fillId="0" borderId="0"/>
    <xf numFmtId="0" fontId="1" fillId="0" borderId="0"/>
    <xf numFmtId="0" fontId="1" fillId="0" borderId="0"/>
    <xf numFmtId="0" fontId="4" fillId="0" borderId="0"/>
    <xf numFmtId="0" fontId="35" fillId="0" borderId="0"/>
    <xf numFmtId="0" fontId="40" fillId="0" borderId="0"/>
    <xf numFmtId="172" fontId="41" fillId="0" borderId="0" applyBorder="0" applyProtection="0"/>
    <xf numFmtId="0" fontId="1" fillId="0" borderId="0"/>
    <xf numFmtId="0" fontId="31" fillId="7" borderId="2" applyNumberFormat="0" applyFont="0" applyAlignment="0" applyProtection="0"/>
    <xf numFmtId="0" fontId="4" fillId="2" borderId="1" applyNumberFormat="0" applyFont="0" applyAlignment="0" applyProtection="0"/>
    <xf numFmtId="0" fontId="27" fillId="16" borderId="8" applyNumberFormat="0" applyAlignment="0" applyProtection="0"/>
    <xf numFmtId="0" fontId="42" fillId="0" borderId="0" applyNumberFormat="0" applyBorder="0" applyProtection="0"/>
    <xf numFmtId="175" fontId="42" fillId="0" borderId="0" applyBorder="0" applyProtection="0"/>
    <xf numFmtId="0" fontId="32" fillId="0" borderId="0"/>
    <xf numFmtId="0" fontId="28" fillId="0" borderId="0" applyNumberFormat="0" applyFill="0" applyBorder="0" applyAlignment="0" applyProtection="0"/>
    <xf numFmtId="0" fontId="33" fillId="0" borderId="0" applyNumberFormat="0" applyFill="0" applyBorder="0" applyAlignment="0" applyProtection="0"/>
    <xf numFmtId="0" fontId="34" fillId="0" borderId="10" applyNumberFormat="0" applyFill="0" applyAlignment="0" applyProtection="0"/>
    <xf numFmtId="0" fontId="28" fillId="0" borderId="0" applyNumberFormat="0" applyFill="0" applyBorder="0" applyAlignment="0" applyProtection="0"/>
    <xf numFmtId="0" fontId="43" fillId="0" borderId="0"/>
    <xf numFmtId="0" fontId="4" fillId="0" borderId="0"/>
    <xf numFmtId="0" fontId="15"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cellStyleXfs>
  <cellXfs count="118">
    <xf numFmtId="0" fontId="0" fillId="0" borderId="0" xfId="0"/>
    <xf numFmtId="0" fontId="4" fillId="0" borderId="0" xfId="0" applyFont="1" applyAlignment="1">
      <alignment vertical="top"/>
    </xf>
    <xf numFmtId="0" fontId="4" fillId="0" borderId="0" xfId="0" applyFont="1" applyAlignment="1">
      <alignment horizontal="left" vertical="top"/>
    </xf>
    <xf numFmtId="0" fontId="4" fillId="0" borderId="0" xfId="0" applyFont="1" applyAlignment="1">
      <alignment horizontal="center"/>
    </xf>
    <xf numFmtId="0" fontId="4" fillId="0" borderId="0" xfId="0" applyFont="1"/>
    <xf numFmtId="0" fontId="4" fillId="0" borderId="0" xfId="0" applyFont="1" applyAlignment="1">
      <alignment vertical="top" wrapText="1"/>
    </xf>
    <xf numFmtId="0" fontId="4" fillId="0" borderId="0" xfId="0" applyFont="1" applyAlignment="1">
      <alignment wrapText="1"/>
    </xf>
    <xf numFmtId="164" fontId="4" fillId="0" borderId="0" xfId="1" applyFont="1" applyAlignment="1">
      <alignment horizontal="center" vertical="center"/>
    </xf>
    <xf numFmtId="165" fontId="4" fillId="0" borderId="0" xfId="0" applyNumberFormat="1" applyFont="1"/>
    <xf numFmtId="164" fontId="4" fillId="0" borderId="0" xfId="1" applyFont="1" applyAlignment="1"/>
    <xf numFmtId="0" fontId="4" fillId="0" borderId="0" xfId="0" applyFont="1" applyAlignment="1">
      <alignment horizontal="center" wrapText="1"/>
    </xf>
    <xf numFmtId="49" fontId="4" fillId="0" borderId="0" xfId="0" applyNumberFormat="1" applyFont="1" applyAlignment="1">
      <alignment vertical="top" wrapText="1"/>
    </xf>
    <xf numFmtId="49" fontId="4" fillId="0" borderId="0" xfId="0" applyNumberFormat="1" applyFont="1" applyAlignment="1">
      <alignment horizontal="left" vertical="top" wrapText="1"/>
    </xf>
    <xf numFmtId="4" fontId="4" fillId="0" borderId="0" xfId="0" applyNumberFormat="1" applyFont="1"/>
    <xf numFmtId="166" fontId="4" fillId="0" borderId="0" xfId="3" applyNumberFormat="1"/>
    <xf numFmtId="167" fontId="5" fillId="0" borderId="0" xfId="0" applyNumberFormat="1" applyFont="1" applyAlignment="1">
      <alignment horizontal="left" vertical="top" wrapText="1"/>
    </xf>
    <xf numFmtId="167" fontId="4" fillId="0" borderId="0" xfId="0" applyNumberFormat="1" applyFont="1" applyAlignment="1">
      <alignment horizontal="left" vertical="top" wrapText="1"/>
    </xf>
    <xf numFmtId="49" fontId="4" fillId="0" borderId="0" xfId="0" applyNumberFormat="1" applyFont="1" applyAlignment="1">
      <alignment vertical="top"/>
    </xf>
    <xf numFmtId="0" fontId="4" fillId="0" borderId="0" xfId="0" applyFont="1" applyAlignment="1">
      <alignment horizontal="left" vertical="top" wrapText="1"/>
    </xf>
    <xf numFmtId="2" fontId="4" fillId="0" borderId="0" xfId="0" applyNumberFormat="1" applyFont="1" applyAlignment="1">
      <alignment horizontal="center"/>
    </xf>
    <xf numFmtId="1" fontId="4" fillId="0" borderId="0" xfId="0" applyNumberFormat="1" applyFont="1" applyAlignment="1">
      <alignment horizontal="center" wrapText="1"/>
    </xf>
    <xf numFmtId="166" fontId="4" fillId="0" borderId="0" xfId="0" applyNumberFormat="1" applyFont="1"/>
    <xf numFmtId="0" fontId="6" fillId="0" borderId="0" xfId="0" applyFont="1" applyAlignment="1">
      <alignment horizontal="left" vertical="top"/>
    </xf>
    <xf numFmtId="169" fontId="4" fillId="0" borderId="0" xfId="0" applyNumberFormat="1" applyFont="1"/>
    <xf numFmtId="16" fontId="6" fillId="0" borderId="0" xfId="0" applyNumberFormat="1" applyFont="1" applyAlignment="1">
      <alignment vertical="top"/>
    </xf>
    <xf numFmtId="170" fontId="4" fillId="0" borderId="0" xfId="5" applyNumberFormat="1" applyAlignment="1">
      <alignment vertical="top"/>
    </xf>
    <xf numFmtId="0" fontId="4" fillId="0" borderId="0" xfId="5" applyAlignment="1">
      <alignment horizontal="center"/>
    </xf>
    <xf numFmtId="4" fontId="4" fillId="0" borderId="0" xfId="5" applyNumberFormat="1"/>
    <xf numFmtId="171" fontId="4" fillId="0" borderId="0" xfId="7" applyFont="1" applyBorder="1" applyAlignment="1">
      <alignment horizontal="left" vertical="top" wrapText="1"/>
    </xf>
    <xf numFmtId="4" fontId="6" fillId="0" borderId="0" xfId="0" applyNumberFormat="1" applyFont="1" applyAlignment="1">
      <alignment horizontal="center"/>
    </xf>
    <xf numFmtId="4" fontId="4" fillId="0" borderId="0" xfId="0" applyNumberFormat="1" applyFont="1" applyAlignment="1">
      <alignment horizontal="center"/>
    </xf>
    <xf numFmtId="171" fontId="4" fillId="0" borderId="0" xfId="7" quotePrefix="1" applyFont="1" applyBorder="1" applyAlignment="1">
      <alignment horizontal="left" vertical="top" wrapText="1"/>
    </xf>
    <xf numFmtId="3" fontId="4" fillId="0" borderId="0" xfId="0" applyNumberFormat="1" applyFont="1" applyAlignment="1">
      <alignment horizontal="center"/>
    </xf>
    <xf numFmtId="0" fontId="4" fillId="0" borderId="0" xfId="0" quotePrefix="1" applyFont="1" applyAlignment="1">
      <alignment horizontal="left" vertical="top"/>
    </xf>
    <xf numFmtId="1" fontId="4" fillId="0" borderId="0" xfId="0" applyNumberFormat="1" applyFont="1" applyAlignment="1">
      <alignment horizontal="center"/>
    </xf>
    <xf numFmtId="4" fontId="4" fillId="0" borderId="0" xfId="7" applyNumberFormat="1" applyFont="1" applyBorder="1" applyAlignment="1">
      <alignment wrapText="1"/>
    </xf>
    <xf numFmtId="9" fontId="4" fillId="0" borderId="0" xfId="2" applyFont="1" applyFill="1" applyBorder="1" applyAlignment="1">
      <alignment horizontal="left" vertical="top" wrapText="1"/>
    </xf>
    <xf numFmtId="0" fontId="4" fillId="0" borderId="0" xfId="0" quotePrefix="1" applyFont="1" applyAlignment="1">
      <alignment horizontal="left" vertical="top" wrapText="1"/>
    </xf>
    <xf numFmtId="172" fontId="4" fillId="0" borderId="0" xfId="8" applyFont="1" applyAlignment="1">
      <alignment horizontal="left" vertical="top" wrapText="1"/>
    </xf>
    <xf numFmtId="172" fontId="10" fillId="0" borderId="0" xfId="8" applyFont="1" applyAlignment="1">
      <alignment horizontal="left" vertical="top"/>
    </xf>
    <xf numFmtId="167" fontId="4" fillId="0" borderId="0" xfId="8" applyNumberFormat="1" applyFont="1" applyAlignment="1">
      <alignment horizontal="left" vertical="top" wrapText="1"/>
    </xf>
    <xf numFmtId="0" fontId="10" fillId="0" borderId="0" xfId="0" applyFont="1" applyAlignment="1">
      <alignment horizontal="center"/>
    </xf>
    <xf numFmtId="0" fontId="10" fillId="0" borderId="0" xfId="0" applyFont="1"/>
    <xf numFmtId="172" fontId="10" fillId="0" borderId="0" xfId="8" applyFont="1" applyAlignment="1">
      <alignment horizontal="left" vertical="top" wrapText="1"/>
    </xf>
    <xf numFmtId="172" fontId="10" fillId="0" borderId="0" xfId="8" applyFont="1" applyAlignment="1">
      <alignment horizontal="center" wrapText="1"/>
    </xf>
    <xf numFmtId="172" fontId="10" fillId="0" borderId="0" xfId="8" applyFont="1" applyAlignment="1">
      <alignment horizontal="center"/>
    </xf>
    <xf numFmtId="173" fontId="10" fillId="0" borderId="0" xfId="8" applyNumberFormat="1" applyFont="1"/>
    <xf numFmtId="172" fontId="10" fillId="0" borderId="0" xfId="8" applyFont="1"/>
    <xf numFmtId="174" fontId="4" fillId="0" borderId="0" xfId="9" applyNumberFormat="1" applyFont="1"/>
    <xf numFmtId="172" fontId="10" fillId="0" borderId="0" xfId="8" applyFont="1" applyAlignment="1">
      <alignment wrapText="1"/>
    </xf>
    <xf numFmtId="0" fontId="10" fillId="0" borderId="0" xfId="0" applyFont="1" applyAlignment="1">
      <alignment horizontal="left" vertical="top" wrapText="1"/>
    </xf>
    <xf numFmtId="172" fontId="4" fillId="0" borderId="0" xfId="8" applyFont="1" applyAlignment="1">
      <alignment horizontal="center"/>
    </xf>
    <xf numFmtId="173" fontId="4" fillId="0" borderId="0" xfId="8" applyNumberFormat="1" applyFont="1"/>
    <xf numFmtId="2" fontId="4" fillId="0" borderId="0" xfId="0" applyNumberFormat="1" applyFont="1" applyAlignment="1">
      <alignment horizontal="center" wrapText="1"/>
    </xf>
    <xf numFmtId="4" fontId="4" fillId="0" borderId="0" xfId="0" applyNumberFormat="1" applyFont="1" applyAlignment="1">
      <alignment wrapText="1"/>
    </xf>
    <xf numFmtId="172" fontId="11" fillId="0" borderId="0" xfId="8" applyFont="1" applyAlignment="1">
      <alignment horizontal="left" vertical="top" wrapText="1"/>
    </xf>
    <xf numFmtId="174" fontId="4" fillId="0" borderId="0" xfId="10" applyNumberFormat="1" applyFont="1"/>
    <xf numFmtId="4" fontId="10" fillId="0" borderId="0" xfId="0" applyNumberFormat="1" applyFont="1"/>
    <xf numFmtId="4" fontId="4" fillId="0" borderId="0" xfId="8" applyNumberFormat="1" applyFont="1"/>
    <xf numFmtId="4" fontId="4" fillId="0" borderId="0" xfId="10" applyNumberFormat="1" applyFont="1"/>
    <xf numFmtId="0" fontId="5" fillId="0" borderId="0" xfId="12" applyFont="1" applyAlignment="1">
      <alignment horizontal="left" vertical="top"/>
    </xf>
    <xf numFmtId="2" fontId="4" fillId="0" borderId="0" xfId="8" applyNumberFormat="1" applyFont="1" applyAlignment="1">
      <alignment horizontal="center"/>
    </xf>
    <xf numFmtId="2" fontId="10" fillId="0" borderId="0" xfId="0" applyNumberFormat="1" applyFont="1" applyAlignment="1">
      <alignment horizontal="center"/>
    </xf>
    <xf numFmtId="0" fontId="4" fillId="0" borderId="0" xfId="9" applyFont="1" applyAlignment="1">
      <alignment horizontal="left" vertical="top" wrapText="1"/>
    </xf>
    <xf numFmtId="2" fontId="4" fillId="0" borderId="0" xfId="9" applyNumberFormat="1" applyFont="1" applyAlignment="1">
      <alignment horizontal="center"/>
    </xf>
    <xf numFmtId="4" fontId="4" fillId="0" borderId="0" xfId="9" applyNumberFormat="1" applyFont="1"/>
    <xf numFmtId="168" fontId="4" fillId="0" borderId="0" xfId="9" applyNumberFormat="1" applyFont="1" applyAlignment="1">
      <alignment horizontal="center"/>
    </xf>
    <xf numFmtId="0" fontId="4" fillId="0" borderId="0" xfId="9" applyFont="1" applyAlignment="1">
      <alignment horizontal="center"/>
    </xf>
    <xf numFmtId="49" fontId="4" fillId="0" borderId="0" xfId="9" applyNumberFormat="1" applyFont="1" applyAlignment="1">
      <alignment horizontal="left" vertical="top"/>
    </xf>
    <xf numFmtId="172" fontId="11" fillId="0" borderId="0" xfId="8" applyFont="1" applyAlignment="1">
      <alignment horizontal="center"/>
    </xf>
    <xf numFmtId="173" fontId="11" fillId="0" borderId="0" xfId="8" applyNumberFormat="1" applyFont="1"/>
    <xf numFmtId="0" fontId="11" fillId="0" borderId="0" xfId="0" applyFont="1" applyBorder="1" applyAlignment="1">
      <alignment vertical="center" wrapText="1"/>
    </xf>
    <xf numFmtId="0" fontId="4" fillId="0" borderId="0" xfId="13" applyFont="1" applyAlignment="1">
      <alignment horizontal="justify" vertical="top" wrapText="1"/>
    </xf>
    <xf numFmtId="0" fontId="4" fillId="0" borderId="0" xfId="13" applyFont="1" applyAlignment="1">
      <alignment horizontal="left" vertical="top" wrapText="1"/>
    </xf>
    <xf numFmtId="171" fontId="4" fillId="0" borderId="0" xfId="7" quotePrefix="1" applyFont="1" applyBorder="1" applyAlignment="1">
      <alignment horizontal="justify" vertical="top" wrapText="1"/>
    </xf>
    <xf numFmtId="173" fontId="4" fillId="0" borderId="0" xfId="0" applyNumberFormat="1" applyFont="1"/>
    <xf numFmtId="0" fontId="4" fillId="0" borderId="0" xfId="0" applyFont="1" applyAlignment="1">
      <alignment horizontal="justify" vertical="top" wrapText="1"/>
    </xf>
    <xf numFmtId="0" fontId="4" fillId="0" borderId="0" xfId="0" applyFont="1" applyAlignment="1">
      <alignment horizontal="justify" wrapText="1"/>
    </xf>
    <xf numFmtId="171" fontId="4" fillId="0" borderId="0" xfId="7" applyFont="1" applyBorder="1" applyAlignment="1">
      <alignment horizontal="justify" vertical="top" wrapText="1"/>
    </xf>
    <xf numFmtId="164" fontId="4" fillId="0" borderId="0" xfId="1" applyFont="1"/>
    <xf numFmtId="0" fontId="4" fillId="0" borderId="0" xfId="13" applyFont="1" applyAlignment="1">
      <alignment horizontal="justify" vertical="top"/>
    </xf>
    <xf numFmtId="0" fontId="4" fillId="0" borderId="0" xfId="12" applyFont="1" applyAlignment="1">
      <alignment horizontal="left" vertical="top"/>
    </xf>
    <xf numFmtId="0" fontId="4" fillId="0" borderId="0" xfId="11" applyFont="1" applyAlignment="1">
      <alignment horizontal="left" vertical="top" wrapText="1"/>
    </xf>
    <xf numFmtId="0" fontId="4" fillId="0" borderId="0" xfId="3" quotePrefix="1" applyFont="1" applyAlignment="1" applyProtection="1">
      <alignment horizontal="left" vertical="top" wrapText="1"/>
      <protection hidden="1"/>
    </xf>
    <xf numFmtId="0" fontId="4" fillId="0" borderId="0" xfId="3" applyFont="1" applyAlignment="1" applyProtection="1">
      <alignment horizontal="left" vertical="top" wrapText="1"/>
      <protection hidden="1"/>
    </xf>
    <xf numFmtId="0" fontId="4" fillId="0" borderId="0" xfId="5" applyFont="1" applyAlignment="1">
      <alignment horizontal="left" vertical="top" wrapText="1"/>
    </xf>
    <xf numFmtId="49" fontId="11" fillId="0" borderId="0" xfId="0" applyNumberFormat="1" applyFont="1" applyBorder="1" applyAlignment="1">
      <alignment vertical="center" wrapText="1"/>
    </xf>
    <xf numFmtId="0" fontId="4" fillId="0" borderId="0" xfId="0" applyFont="1" applyAlignment="1">
      <alignment horizontal="justify" vertical="center" wrapText="1" shrinkToFit="1"/>
    </xf>
    <xf numFmtId="0" fontId="4" fillId="0" borderId="0" xfId="13" applyFont="1" applyAlignment="1">
      <alignment horizontal="left" vertical="center" wrapText="1"/>
    </xf>
    <xf numFmtId="172" fontId="4" fillId="0" borderId="0" xfId="8" applyFont="1" applyAlignment="1">
      <alignment wrapText="1"/>
    </xf>
    <xf numFmtId="172" fontId="10" fillId="0" borderId="0" xfId="8" applyFont="1" applyAlignment="1">
      <alignment vertical="top" wrapText="1"/>
    </xf>
    <xf numFmtId="172" fontId="10" fillId="19" borderId="0" xfId="8" applyFont="1" applyFill="1" applyAlignment="1">
      <alignment wrapText="1"/>
    </xf>
    <xf numFmtId="172" fontId="11" fillId="0" borderId="0" xfId="8" applyFont="1" applyAlignment="1">
      <alignment vertical="top" wrapText="1"/>
    </xf>
    <xf numFmtId="172" fontId="11" fillId="0" borderId="0" xfId="8" applyFont="1" applyAlignment="1">
      <alignment wrapText="1"/>
    </xf>
    <xf numFmtId="0" fontId="4" fillId="0" borderId="0" xfId="13" quotePrefix="1" applyFont="1" applyAlignment="1">
      <alignment horizontal="left" vertical="top" wrapText="1"/>
    </xf>
    <xf numFmtId="172" fontId="11" fillId="0" borderId="0" xfId="8" applyFont="1" applyAlignment="1">
      <alignment horizontal="left" wrapText="1"/>
    </xf>
    <xf numFmtId="0" fontId="4" fillId="0" borderId="0" xfId="68" applyFont="1" applyAlignment="1">
      <alignment wrapText="1"/>
    </xf>
    <xf numFmtId="167" fontId="10" fillId="0" borderId="0" xfId="8" applyNumberFormat="1" applyFont="1" applyAlignment="1">
      <alignment horizontal="justify" vertical="top" wrapText="1"/>
    </xf>
    <xf numFmtId="49" fontId="4" fillId="0" borderId="0" xfId="68" applyNumberFormat="1" applyFont="1" applyAlignment="1">
      <alignment horizontal="justify" vertical="top"/>
    </xf>
    <xf numFmtId="172" fontId="11" fillId="0" borderId="0" xfId="8" applyFont="1"/>
    <xf numFmtId="0" fontId="4" fillId="0" borderId="0" xfId="0" applyFont="1" applyAlignment="1">
      <alignment horizontal="left" vertical="top" wrapText="1" shrinkToFit="1"/>
    </xf>
    <xf numFmtId="0" fontId="11" fillId="0" borderId="0" xfId="0" applyFont="1" applyBorder="1" applyAlignment="1">
      <alignment vertical="top" wrapText="1"/>
    </xf>
    <xf numFmtId="0" fontId="11" fillId="0" borderId="0" xfId="0" applyFont="1" applyBorder="1" applyAlignment="1">
      <alignment horizontal="left" vertical="top" wrapText="1"/>
    </xf>
    <xf numFmtId="0" fontId="4" fillId="0" borderId="0" xfId="0" applyFont="1" applyAlignment="1">
      <alignment horizontal="center" vertical="center"/>
    </xf>
    <xf numFmtId="4" fontId="4" fillId="0" borderId="0" xfId="5" applyNumberFormat="1" applyProtection="1">
      <protection locked="0"/>
    </xf>
    <xf numFmtId="4" fontId="4" fillId="0" borderId="0" xfId="0" applyNumberFormat="1" applyFont="1" applyProtection="1">
      <protection locked="0"/>
    </xf>
    <xf numFmtId="0" fontId="4" fillId="0" borderId="0" xfId="0" applyFont="1" applyAlignment="1" applyProtection="1">
      <alignment horizontal="left" vertical="top"/>
      <protection locked="0"/>
    </xf>
    <xf numFmtId="167" fontId="4" fillId="0" borderId="0" xfId="0" applyNumberFormat="1" applyFont="1" applyAlignment="1" applyProtection="1">
      <alignment horizontal="left" vertical="top" wrapText="1"/>
      <protection locked="0"/>
    </xf>
    <xf numFmtId="166" fontId="4" fillId="0" borderId="0" xfId="3" applyNumberFormat="1" applyProtection="1">
      <protection locked="0"/>
    </xf>
    <xf numFmtId="0" fontId="4" fillId="0" borderId="0" xfId="0" applyFont="1" applyProtection="1">
      <protection locked="0"/>
    </xf>
    <xf numFmtId="4" fontId="4" fillId="0" borderId="0" xfId="7" applyNumberFormat="1" applyFont="1" applyBorder="1" applyAlignment="1" applyProtection="1">
      <alignment wrapText="1"/>
      <protection locked="0"/>
    </xf>
    <xf numFmtId="4" fontId="4" fillId="0" borderId="0" xfId="0" applyNumberFormat="1" applyFont="1" applyProtection="1"/>
    <xf numFmtId="0" fontId="4" fillId="0" borderId="0" xfId="0" applyFont="1" applyProtection="1"/>
    <xf numFmtId="0" fontId="10" fillId="0" borderId="0" xfId="0" applyFont="1" applyProtection="1">
      <protection locked="0"/>
    </xf>
    <xf numFmtId="173" fontId="10" fillId="0" borderId="0" xfId="8" applyNumberFormat="1" applyFont="1" applyProtection="1">
      <protection locked="0"/>
    </xf>
    <xf numFmtId="0" fontId="4" fillId="0" borderId="0" xfId="0" applyFont="1" applyAlignment="1" applyProtection="1">
      <alignment horizontal="justify" vertical="center" wrapText="1" shrinkToFit="1"/>
      <protection locked="0"/>
    </xf>
    <xf numFmtId="0" fontId="11" fillId="0" borderId="0" xfId="0" applyFont="1" applyBorder="1" applyAlignment="1" applyProtection="1">
      <alignment vertical="center" wrapText="1"/>
      <protection locked="0"/>
    </xf>
    <xf numFmtId="0" fontId="4" fillId="0" borderId="0" xfId="5" applyFont="1" applyAlignment="1" applyProtection="1">
      <alignment horizontal="left" vertical="top" wrapText="1"/>
      <protection locked="0"/>
    </xf>
  </cellXfs>
  <cellStyles count="95">
    <cellStyle name="20% - Accent1 2" xfId="14"/>
    <cellStyle name="20% - Accent2 2" xfId="15"/>
    <cellStyle name="20% - Accent3 2" xfId="16"/>
    <cellStyle name="20% - Accent4 2" xfId="17"/>
    <cellStyle name="20% - Accent5 2" xfId="18"/>
    <cellStyle name="20% - Accent6 2" xfId="19"/>
    <cellStyle name="40% - Accent1 2" xfId="20"/>
    <cellStyle name="40% - Accent2 2" xfId="21"/>
    <cellStyle name="40% - Accent3 2" xfId="22"/>
    <cellStyle name="40% - Accent4 2" xfId="23"/>
    <cellStyle name="40% - Accent5 2" xfId="24"/>
    <cellStyle name="40% - Accent6 2" xfId="25"/>
    <cellStyle name="40% - Naglasak1" xfId="26"/>
    <cellStyle name="60% - Accent1 2" xfId="27"/>
    <cellStyle name="60% - Accent2 2" xfId="28"/>
    <cellStyle name="60% - Accent3 2" xfId="29"/>
    <cellStyle name="60% - Accent4 2" xfId="30"/>
    <cellStyle name="60% - Accent5 2" xfId="31"/>
    <cellStyle name="60% - Accent6 2" xfId="32"/>
    <cellStyle name="Accent1 2" xfId="33"/>
    <cellStyle name="Accent2 2" xfId="34"/>
    <cellStyle name="Accent3 2" xfId="35"/>
    <cellStyle name="Accent4 2" xfId="36"/>
    <cellStyle name="Accent5 2" xfId="37"/>
    <cellStyle name="Accent6 2" xfId="38"/>
    <cellStyle name="Bad 2" xfId="39"/>
    <cellStyle name="Bilješka 2" xfId="40"/>
    <cellStyle name="Calculation 2" xfId="41"/>
    <cellStyle name="Check Cell 2" xfId="42"/>
    <cellStyle name="Comma" xfId="1" builtinId="3"/>
    <cellStyle name="Comma 2" xfId="43"/>
    <cellStyle name="Comma 2 4" xfId="94"/>
    <cellStyle name="Comma 3" xfId="44"/>
    <cellStyle name="Dobro 2" xfId="45"/>
    <cellStyle name="Excel Built-in Normal" xfId="7"/>
    <cellStyle name="Excel Built-in Normal 1" xfId="46"/>
    <cellStyle name="Excel Built-in Normal 2" xfId="8"/>
    <cellStyle name="Explanatory Text 2" xfId="47"/>
    <cellStyle name="Good 2" xfId="48"/>
    <cellStyle name="Heading" xfId="49"/>
    <cellStyle name="Heading 1 2" xfId="50"/>
    <cellStyle name="Heading 2 2" xfId="51"/>
    <cellStyle name="Heading 3 2" xfId="52"/>
    <cellStyle name="Heading 4 2" xfId="53"/>
    <cellStyle name="Heading1" xfId="54"/>
    <cellStyle name="Input 2" xfId="55"/>
    <cellStyle name="Izlaz 2" xfId="56"/>
    <cellStyle name="Linked Cell 2" xfId="57"/>
    <cellStyle name="Naslov 5" xfId="58"/>
    <cellStyle name="Neutral 2" xfId="59"/>
    <cellStyle name="Normal" xfId="0" builtinId="0"/>
    <cellStyle name="Normal 10 10" xfId="89"/>
    <cellStyle name="Normal 10 2" xfId="92"/>
    <cellStyle name="Normal 14" xfId="12"/>
    <cellStyle name="Normal 14 2" xfId="91"/>
    <cellStyle name="Normal 2" xfId="3"/>
    <cellStyle name="Normal 2 10 2" xfId="61"/>
    <cellStyle name="Normal 2 2" xfId="62"/>
    <cellStyle name="Normal 2 2 2" xfId="6"/>
    <cellStyle name="Normal 2 2 2 2" xfId="63"/>
    <cellStyle name="Normal 2 2 3 2" xfId="64"/>
    <cellStyle name="Normal 2 3" xfId="60"/>
    <cellStyle name="Normal 29" xfId="90"/>
    <cellStyle name="Normal 3" xfId="65"/>
    <cellStyle name="Normal 3 2" xfId="66"/>
    <cellStyle name="Normal 3 3" xfId="67"/>
    <cellStyle name="Normal 35" xfId="88"/>
    <cellStyle name="Normal 4" xfId="9"/>
    <cellStyle name="Normal 4 2" xfId="69"/>
    <cellStyle name="Normal 4 3" xfId="70"/>
    <cellStyle name="Normal 4 4" xfId="10"/>
    <cellStyle name="Normal 4 5" xfId="68"/>
    <cellStyle name="Normal 5" xfId="71"/>
    <cellStyle name="Normal 6" xfId="4"/>
    <cellStyle name="Normal 6 2" xfId="72"/>
    <cellStyle name="Normalno 2" xfId="73"/>
    <cellStyle name="Normalno 2 2" xfId="11"/>
    <cellStyle name="Normalno 2 3" xfId="74"/>
    <cellStyle name="Normalno 2 4" xfId="75"/>
    <cellStyle name="Normalno 2 5" xfId="76"/>
    <cellStyle name="Normalno 3" xfId="13"/>
    <cellStyle name="Normalno 3 4 2" xfId="77"/>
    <cellStyle name="Note 2" xfId="78"/>
    <cellStyle name="Note 3" xfId="79"/>
    <cellStyle name="Obično_Ponuda staro" xfId="5"/>
    <cellStyle name="Output 2" xfId="80"/>
    <cellStyle name="Percent" xfId="2" builtinId="5"/>
    <cellStyle name="Result" xfId="81"/>
    <cellStyle name="Result2" xfId="82"/>
    <cellStyle name="Standard_LVZ" xfId="83"/>
    <cellStyle name="Tekst upozorenja 2" xfId="84"/>
    <cellStyle name="Title 2" xfId="85"/>
    <cellStyle name="Total 2" xfId="86"/>
    <cellStyle name="Warning Text 2" xfId="87"/>
    <cellStyle name="Zarez 2" xfId="9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064\HOME\DOCUME~1\PODOLS~1\LOCALS~1\Temp\Skanska%20nab&#237;dka-0403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01"/>
      <sheetName val="02"/>
      <sheetName val="03"/>
      <sheetName val="04"/>
      <sheetName val="05"/>
      <sheetName val="06"/>
      <sheetName val="07"/>
      <sheetName val="08"/>
      <sheetName val="0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86"/>
  <sheetViews>
    <sheetView tabSelected="1" topLeftCell="A19" zoomScaleNormal="100" workbookViewId="0">
      <selection activeCell="E30" sqref="E30"/>
    </sheetView>
  </sheetViews>
  <sheetFormatPr defaultColWidth="8.85546875" defaultRowHeight="12.75"/>
  <cols>
    <col min="1" max="1" width="16.28515625" style="1" customWidth="1"/>
    <col min="2" max="2" width="70" style="2" customWidth="1"/>
    <col min="3" max="3" width="8.85546875" style="3"/>
    <col min="4" max="4" width="8.5703125" style="3" bestFit="1" customWidth="1"/>
    <col min="5" max="7" width="17.42578125" style="4" bestFit="1" customWidth="1"/>
    <col min="8" max="16384" width="8.85546875" style="4"/>
  </cols>
  <sheetData>
    <row r="1" spans="1:7">
      <c r="A1" s="1" t="s">
        <v>440</v>
      </c>
      <c r="B1" s="2" t="s">
        <v>54</v>
      </c>
    </row>
    <row r="2" spans="1:7">
      <c r="A2" s="1" t="s">
        <v>441</v>
      </c>
      <c r="B2" s="2" t="s">
        <v>476</v>
      </c>
    </row>
    <row r="3" spans="1:7" ht="25.5">
      <c r="A3" s="5" t="s">
        <v>442</v>
      </c>
      <c r="B3" s="18" t="s">
        <v>487</v>
      </c>
      <c r="E3" s="6" t="s">
        <v>485</v>
      </c>
      <c r="F3" s="103">
        <v>7.5227579999999996</v>
      </c>
      <c r="G3" s="103"/>
    </row>
    <row r="4" spans="1:7">
      <c r="A4" s="5" t="s">
        <v>443</v>
      </c>
      <c r="B4" s="2" t="s">
        <v>0</v>
      </c>
    </row>
    <row r="5" spans="1:7">
      <c r="A5" s="1" t="s">
        <v>444</v>
      </c>
      <c r="B5" s="2" t="s">
        <v>445</v>
      </c>
    </row>
    <row r="10" spans="1:7" ht="25.5">
      <c r="A10" s="1" t="s">
        <v>446</v>
      </c>
      <c r="E10" s="6" t="s">
        <v>450</v>
      </c>
      <c r="F10" s="6" t="s">
        <v>451</v>
      </c>
      <c r="G10" s="6"/>
    </row>
    <row r="12" spans="1:7">
      <c r="E12" s="7"/>
      <c r="F12" s="8"/>
      <c r="G12" s="8"/>
    </row>
    <row r="13" spans="1:7">
      <c r="B13" s="2" t="s">
        <v>477</v>
      </c>
      <c r="E13" s="7">
        <f>F33</f>
        <v>0</v>
      </c>
      <c r="F13" s="8">
        <f>$F$3*E13</f>
        <v>0</v>
      </c>
      <c r="G13" s="8"/>
    </row>
    <row r="14" spans="1:7">
      <c r="E14" s="7"/>
    </row>
    <row r="15" spans="1:7">
      <c r="B15" s="2" t="s">
        <v>478</v>
      </c>
      <c r="E15" s="7">
        <f>F44+F50</f>
        <v>0</v>
      </c>
      <c r="F15" s="8">
        <f>$F$3*E15</f>
        <v>0</v>
      </c>
      <c r="G15" s="8"/>
    </row>
    <row r="16" spans="1:7" ht="12" customHeight="1">
      <c r="E16" s="7"/>
    </row>
    <row r="17" spans="1:7">
      <c r="E17" s="7"/>
      <c r="F17" s="8"/>
    </row>
    <row r="18" spans="1:7">
      <c r="B18" s="2" t="s">
        <v>449</v>
      </c>
      <c r="E18" s="9">
        <f>SUM(E11:E17)</f>
        <v>0</v>
      </c>
      <c r="F18" s="8">
        <f>$F$3*E18</f>
        <v>0</v>
      </c>
      <c r="G18" s="8"/>
    </row>
    <row r="23" spans="1:7">
      <c r="A23" s="24"/>
      <c r="B23" s="22"/>
      <c r="E23" s="23"/>
      <c r="F23" s="23"/>
      <c r="G23" s="23"/>
    </row>
    <row r="24" spans="1:7">
      <c r="A24" s="1" t="s">
        <v>477</v>
      </c>
    </row>
    <row r="26" spans="1:7">
      <c r="A26" s="5" t="s">
        <v>60</v>
      </c>
      <c r="B26" s="2" t="s">
        <v>61</v>
      </c>
      <c r="C26" s="10" t="s">
        <v>62</v>
      </c>
      <c r="D26" s="3" t="s">
        <v>63</v>
      </c>
      <c r="E26" s="6" t="s">
        <v>64</v>
      </c>
      <c r="F26" s="4" t="s">
        <v>65</v>
      </c>
      <c r="G26" s="4" t="s">
        <v>69</v>
      </c>
    </row>
    <row r="28" spans="1:7">
      <c r="A28" s="1" t="s">
        <v>1</v>
      </c>
      <c r="B28" s="2" t="s">
        <v>479</v>
      </c>
    </row>
    <row r="30" spans="1:7" ht="63.75">
      <c r="A30" s="25" t="s">
        <v>2</v>
      </c>
      <c r="B30" s="85" t="s">
        <v>489</v>
      </c>
      <c r="C30" s="26" t="s">
        <v>68</v>
      </c>
      <c r="D30" s="26">
        <v>1</v>
      </c>
      <c r="E30" s="104"/>
      <c r="F30" s="27">
        <f>D30*E30</f>
        <v>0</v>
      </c>
      <c r="G30" s="27">
        <f>$F$3*F30</f>
        <v>0</v>
      </c>
    </row>
    <row r="31" spans="1:7">
      <c r="A31" s="25"/>
      <c r="B31" s="117" t="s">
        <v>67</v>
      </c>
      <c r="C31" s="26"/>
      <c r="D31" s="26"/>
      <c r="E31" s="104"/>
      <c r="F31" s="27"/>
      <c r="G31" s="27"/>
    </row>
    <row r="33" spans="1:7">
      <c r="B33" s="2" t="s">
        <v>480</v>
      </c>
      <c r="F33" s="9">
        <f>F30</f>
        <v>0</v>
      </c>
      <c r="G33" s="27">
        <f>$F$3*F33</f>
        <v>0</v>
      </c>
    </row>
    <row r="34" spans="1:7">
      <c r="F34" s="9"/>
      <c r="G34" s="9"/>
    </row>
    <row r="36" spans="1:7">
      <c r="A36" s="1" t="s">
        <v>478</v>
      </c>
    </row>
    <row r="38" spans="1:7">
      <c r="A38" s="5" t="s">
        <v>60</v>
      </c>
      <c r="B38" s="2" t="s">
        <v>61</v>
      </c>
      <c r="C38" s="10" t="s">
        <v>62</v>
      </c>
      <c r="D38" s="3" t="s">
        <v>63</v>
      </c>
      <c r="E38" s="6" t="s">
        <v>64</v>
      </c>
      <c r="F38" s="4" t="s">
        <v>65</v>
      </c>
      <c r="G38" s="4" t="s">
        <v>69</v>
      </c>
    </row>
    <row r="40" spans="1:7">
      <c r="A40" s="1" t="s">
        <v>1</v>
      </c>
      <c r="B40" s="2" t="s">
        <v>482</v>
      </c>
    </row>
    <row r="42" spans="1:7" ht="38.25">
      <c r="A42" s="1" t="s">
        <v>2</v>
      </c>
      <c r="B42" s="28" t="s">
        <v>486</v>
      </c>
      <c r="C42" s="29" t="s">
        <v>68</v>
      </c>
      <c r="D42" s="26">
        <v>1</v>
      </c>
      <c r="E42" s="104"/>
      <c r="F42" s="27">
        <f>D42*E42</f>
        <v>0</v>
      </c>
      <c r="G42" s="27">
        <f>$F$3*F42</f>
        <v>0</v>
      </c>
    </row>
    <row r="44" spans="1:7">
      <c r="B44" s="2" t="s">
        <v>483</v>
      </c>
      <c r="F44" s="9">
        <f>SUM(F41:F43)</f>
        <v>0</v>
      </c>
      <c r="G44" s="27">
        <f>$F$3*F44</f>
        <v>0</v>
      </c>
    </row>
    <row r="46" spans="1:7">
      <c r="A46" s="1" t="s">
        <v>9</v>
      </c>
      <c r="B46" s="2" t="s">
        <v>484</v>
      </c>
    </row>
    <row r="48" spans="1:7" ht="156.75" customHeight="1">
      <c r="A48" s="1" t="s">
        <v>2</v>
      </c>
      <c r="B48" s="28" t="s">
        <v>490</v>
      </c>
      <c r="C48" s="3" t="s">
        <v>130</v>
      </c>
      <c r="D48" s="32">
        <v>1</v>
      </c>
      <c r="E48" s="105"/>
      <c r="F48" s="13">
        <f>D48*E48</f>
        <v>0</v>
      </c>
      <c r="G48" s="27">
        <f>$F$3*F48</f>
        <v>0</v>
      </c>
    </row>
    <row r="50" spans="1:7">
      <c r="B50" s="2" t="s">
        <v>481</v>
      </c>
      <c r="F50" s="13">
        <f>SUM(F48:F49)</f>
        <v>0</v>
      </c>
      <c r="G50" s="27">
        <f>$F$3*F50</f>
        <v>0</v>
      </c>
    </row>
    <row r="55" spans="1:7" ht="409.6">
      <c r="A55" s="5"/>
      <c r="C55" s="10"/>
      <c r="E55" s="6"/>
    </row>
    <row r="59" spans="1:7">
      <c r="A59" s="11"/>
      <c r="B59" s="78"/>
      <c r="C59" s="29"/>
      <c r="E59" s="13"/>
      <c r="F59" s="13"/>
      <c r="G59" s="13"/>
    </row>
    <row r="60" spans="1:7">
      <c r="A60" s="11"/>
      <c r="B60" s="78"/>
      <c r="C60" s="29"/>
      <c r="E60" s="13"/>
      <c r="F60" s="13"/>
      <c r="G60" s="13"/>
    </row>
    <row r="61" spans="1:7">
      <c r="B61" s="78"/>
      <c r="C61" s="29"/>
      <c r="E61" s="13"/>
      <c r="F61" s="13"/>
      <c r="G61" s="13"/>
    </row>
    <row r="62" spans="1:7">
      <c r="B62" s="31"/>
      <c r="C62" s="30"/>
      <c r="D62" s="32"/>
      <c r="E62" s="13"/>
      <c r="F62" s="13"/>
      <c r="G62" s="13"/>
    </row>
    <row r="63" spans="1:7">
      <c r="B63" s="74"/>
      <c r="C63" s="29"/>
      <c r="E63" s="13"/>
      <c r="F63" s="13"/>
      <c r="G63" s="13"/>
    </row>
    <row r="64" spans="1:7">
      <c r="B64" s="31"/>
      <c r="C64" s="30"/>
      <c r="D64" s="32"/>
      <c r="E64" s="13"/>
      <c r="F64" s="13"/>
      <c r="G64" s="13"/>
    </row>
    <row r="65" spans="2:7">
      <c r="B65" s="78"/>
      <c r="C65" s="29"/>
      <c r="D65" s="19"/>
      <c r="E65" s="13"/>
      <c r="F65" s="13"/>
      <c r="G65" s="13"/>
    </row>
    <row r="67" spans="2:7" ht="409.6">
      <c r="B67" s="78"/>
      <c r="C67" s="29"/>
      <c r="D67" s="19"/>
      <c r="E67" s="13"/>
      <c r="F67" s="13"/>
      <c r="G67" s="13"/>
    </row>
    <row r="69" spans="2:7">
      <c r="B69" s="78"/>
      <c r="C69" s="29"/>
      <c r="D69" s="19"/>
      <c r="E69" s="13"/>
      <c r="F69" s="13"/>
      <c r="G69" s="13"/>
    </row>
    <row r="70" spans="2:7">
      <c r="B70" s="78"/>
      <c r="C70" s="29"/>
      <c r="D70" s="19"/>
      <c r="E70" s="13"/>
      <c r="F70" s="13"/>
      <c r="G70" s="13"/>
    </row>
    <row r="71" spans="2:7">
      <c r="B71" s="78"/>
      <c r="C71" s="29"/>
      <c r="E71" s="13"/>
      <c r="F71" s="13"/>
      <c r="G71" s="13"/>
    </row>
    <row r="72" spans="2:7">
      <c r="B72" s="78"/>
      <c r="C72" s="29"/>
      <c r="D72" s="19"/>
      <c r="E72" s="13"/>
      <c r="F72" s="13"/>
      <c r="G72" s="13"/>
    </row>
    <row r="73" spans="2:7">
      <c r="B73" s="78"/>
      <c r="C73" s="29"/>
      <c r="E73" s="13"/>
      <c r="F73" s="13"/>
      <c r="G73" s="13"/>
    </row>
    <row r="74" spans="2:7">
      <c r="B74" s="78"/>
      <c r="C74" s="29"/>
      <c r="D74" s="19"/>
      <c r="E74" s="13"/>
      <c r="F74" s="13"/>
      <c r="G74" s="13"/>
    </row>
    <row r="75" spans="2:7">
      <c r="B75" s="78"/>
      <c r="C75" s="29"/>
      <c r="E75" s="13"/>
      <c r="F75" s="13"/>
      <c r="G75" s="13"/>
    </row>
    <row r="76" spans="2:7">
      <c r="B76" s="78"/>
      <c r="C76" s="29"/>
      <c r="D76" s="19"/>
      <c r="E76" s="13"/>
      <c r="F76" s="13"/>
      <c r="G76" s="13"/>
    </row>
    <row r="77" spans="2:7" ht="409.6">
      <c r="B77" s="78"/>
      <c r="C77" s="29"/>
      <c r="E77" s="13"/>
      <c r="F77" s="13"/>
      <c r="G77" s="13"/>
    </row>
    <row r="80" spans="2:7" ht="409.6">
      <c r="F80" s="13"/>
      <c r="G80" s="13"/>
    </row>
    <row r="85" spans="1:7" ht="409.6">
      <c r="A85" s="5"/>
      <c r="C85" s="10"/>
      <c r="E85" s="6"/>
    </row>
    <row r="89" spans="1:7" ht="409.6">
      <c r="B89" s="73"/>
      <c r="C89" s="29"/>
      <c r="E89" s="13"/>
      <c r="F89" s="13"/>
      <c r="G89" s="13"/>
    </row>
    <row r="91" spans="1:7">
      <c r="B91" s="73"/>
      <c r="C91" s="29"/>
      <c r="E91" s="13"/>
      <c r="F91" s="13"/>
      <c r="G91" s="13"/>
    </row>
    <row r="92" spans="1:7">
      <c r="D92" s="19"/>
    </row>
    <row r="93" spans="1:7">
      <c r="B93" s="73"/>
      <c r="C93" s="29"/>
      <c r="E93" s="13"/>
      <c r="F93" s="13"/>
      <c r="G93" s="13"/>
    </row>
    <row r="94" spans="1:7">
      <c r="D94" s="19"/>
    </row>
    <row r="95" spans="1:7" ht="130.9" customHeight="1">
      <c r="B95" s="73"/>
      <c r="C95" s="29"/>
      <c r="E95" s="13"/>
      <c r="F95" s="13"/>
      <c r="G95" s="13"/>
    </row>
    <row r="97" spans="1:7" ht="168" customHeight="1">
      <c r="B97" s="73"/>
      <c r="C97" s="29"/>
      <c r="E97" s="13"/>
      <c r="F97" s="13"/>
      <c r="G97" s="13"/>
    </row>
    <row r="99" spans="1:7" ht="409.6">
      <c r="B99" s="73"/>
      <c r="C99" s="29"/>
      <c r="E99" s="13"/>
      <c r="F99" s="13"/>
      <c r="G99" s="13"/>
    </row>
    <row r="101" spans="1:7" ht="409.6">
      <c r="B101" s="73"/>
      <c r="C101" s="29"/>
      <c r="E101" s="13"/>
      <c r="F101" s="13"/>
      <c r="G101" s="13"/>
    </row>
    <row r="103" spans="1:7" ht="409.6">
      <c r="B103" s="73"/>
      <c r="C103" s="29"/>
      <c r="F103" s="13"/>
      <c r="G103" s="13"/>
    </row>
    <row r="105" spans="1:7" ht="409.6">
      <c r="B105" s="73"/>
      <c r="C105" s="29"/>
      <c r="F105" s="13"/>
      <c r="G105" s="13"/>
    </row>
    <row r="107" spans="1:7" ht="241.5" customHeight="1">
      <c r="A107" s="17"/>
      <c r="B107" s="73"/>
      <c r="C107" s="29"/>
      <c r="E107" s="35"/>
      <c r="F107" s="13"/>
      <c r="G107" s="13"/>
    </row>
    <row r="108" spans="1:7">
      <c r="A108" s="17"/>
      <c r="B108" s="33"/>
      <c r="C108" s="30"/>
      <c r="E108" s="13"/>
      <c r="F108" s="13"/>
      <c r="G108" s="13"/>
    </row>
    <row r="109" spans="1:7">
      <c r="A109" s="17"/>
      <c r="B109" s="73"/>
      <c r="C109" s="29"/>
      <c r="E109" s="13"/>
      <c r="F109" s="13"/>
      <c r="G109" s="13"/>
    </row>
    <row r="110" spans="1:7">
      <c r="A110" s="17"/>
      <c r="B110" s="33"/>
      <c r="C110" s="30"/>
      <c r="E110" s="13"/>
      <c r="F110" s="13"/>
      <c r="G110" s="13"/>
    </row>
    <row r="111" spans="1:7">
      <c r="A111" s="17"/>
      <c r="B111" s="73"/>
      <c r="C111" s="29"/>
      <c r="E111" s="13"/>
      <c r="F111" s="13"/>
      <c r="G111" s="13"/>
    </row>
    <row r="112" spans="1:7">
      <c r="A112" s="17"/>
      <c r="B112" s="33"/>
      <c r="C112" s="30"/>
      <c r="E112" s="13"/>
      <c r="F112" s="13"/>
      <c r="G112" s="13"/>
    </row>
    <row r="113" spans="1:7">
      <c r="A113" s="17"/>
      <c r="B113" s="73"/>
      <c r="C113" s="29"/>
      <c r="E113" s="13"/>
      <c r="F113" s="13"/>
      <c r="G113" s="13"/>
    </row>
    <row r="114" spans="1:7">
      <c r="A114" s="17"/>
      <c r="B114" s="33"/>
      <c r="C114" s="30"/>
      <c r="E114" s="13"/>
      <c r="F114" s="13"/>
      <c r="G114" s="13"/>
    </row>
    <row r="115" spans="1:7">
      <c r="A115" s="17"/>
      <c r="B115" s="73"/>
      <c r="C115" s="29"/>
      <c r="E115" s="13"/>
      <c r="F115" s="13"/>
      <c r="G115" s="13"/>
    </row>
    <row r="116" spans="1:7">
      <c r="A116" s="17"/>
      <c r="B116" s="33"/>
      <c r="C116" s="30"/>
      <c r="E116" s="13"/>
      <c r="F116" s="13"/>
      <c r="G116" s="13"/>
    </row>
    <row r="117" spans="1:7" ht="409.6">
      <c r="A117" s="17"/>
      <c r="B117" s="73"/>
      <c r="C117" s="29"/>
      <c r="E117" s="13"/>
      <c r="F117" s="13"/>
      <c r="G117" s="13"/>
    </row>
    <row r="119" spans="1:7" ht="409.6">
      <c r="B119" s="73"/>
      <c r="C119" s="29"/>
      <c r="E119" s="13"/>
      <c r="F119" s="13"/>
      <c r="G119" s="13"/>
    </row>
    <row r="121" spans="1:7" ht="409.6">
      <c r="B121" s="73"/>
      <c r="C121" s="29"/>
      <c r="E121" s="13"/>
      <c r="F121" s="13"/>
      <c r="G121" s="13"/>
    </row>
    <row r="123" spans="1:7" ht="409.6">
      <c r="B123" s="73"/>
      <c r="C123" s="29"/>
      <c r="F123" s="13"/>
      <c r="G123" s="13"/>
    </row>
    <row r="125" spans="1:7" ht="409.6">
      <c r="B125" s="73"/>
      <c r="C125" s="29"/>
      <c r="F125" s="13"/>
      <c r="G125" s="13"/>
    </row>
    <row r="127" spans="1:7">
      <c r="B127" s="73"/>
      <c r="C127" s="29"/>
      <c r="F127" s="13"/>
      <c r="G127" s="13"/>
    </row>
    <row r="128" spans="1:7">
      <c r="B128" s="33"/>
      <c r="D128" s="19"/>
      <c r="E128" s="13"/>
      <c r="F128" s="13"/>
      <c r="G128" s="13"/>
    </row>
    <row r="129" spans="2:7">
      <c r="B129" s="73"/>
      <c r="C129" s="29"/>
      <c r="F129" s="13"/>
      <c r="G129" s="13"/>
    </row>
    <row r="130" spans="2:7">
      <c r="B130" s="28"/>
      <c r="D130" s="19"/>
      <c r="E130" s="13"/>
      <c r="F130" s="13"/>
      <c r="G130" s="13"/>
    </row>
    <row r="131" spans="2:7">
      <c r="B131" s="73"/>
      <c r="C131" s="29"/>
      <c r="F131" s="13"/>
      <c r="G131" s="13"/>
    </row>
    <row r="132" spans="2:7">
      <c r="B132" s="37"/>
      <c r="D132" s="19"/>
      <c r="E132" s="13"/>
      <c r="F132" s="13"/>
      <c r="G132" s="13"/>
    </row>
    <row r="133" spans="2:7">
      <c r="B133" s="73"/>
      <c r="C133" s="29"/>
      <c r="F133" s="13"/>
      <c r="G133" s="13"/>
    </row>
    <row r="134" spans="2:7">
      <c r="B134" s="37"/>
      <c r="D134" s="19"/>
      <c r="E134" s="13"/>
      <c r="F134" s="13"/>
      <c r="G134" s="13"/>
    </row>
    <row r="135" spans="2:7">
      <c r="B135" s="72"/>
      <c r="C135" s="29"/>
      <c r="F135" s="13"/>
      <c r="G135" s="13"/>
    </row>
    <row r="136" spans="2:7">
      <c r="B136" s="18"/>
      <c r="C136" s="30"/>
      <c r="D136" s="19"/>
      <c r="E136" s="13"/>
      <c r="F136" s="13"/>
      <c r="G136" s="13"/>
    </row>
    <row r="137" spans="2:7">
      <c r="B137" s="73"/>
      <c r="C137" s="29"/>
      <c r="F137" s="13"/>
      <c r="G137" s="13"/>
    </row>
    <row r="138" spans="2:7">
      <c r="B138" s="18"/>
      <c r="C138" s="30"/>
      <c r="D138" s="19"/>
      <c r="E138" s="13"/>
      <c r="F138" s="13"/>
      <c r="G138" s="13"/>
    </row>
    <row r="139" spans="2:7">
      <c r="B139" s="49"/>
      <c r="C139" s="29"/>
      <c r="F139" s="13"/>
      <c r="G139" s="13"/>
    </row>
    <row r="140" spans="2:7">
      <c r="B140" s="18"/>
      <c r="C140" s="30"/>
      <c r="D140" s="19"/>
      <c r="E140" s="13"/>
      <c r="F140" s="13"/>
      <c r="G140" s="13"/>
    </row>
    <row r="141" spans="2:7">
      <c r="B141" s="40"/>
      <c r="C141" s="29"/>
      <c r="F141" s="13"/>
      <c r="G141" s="13"/>
    </row>
    <row r="142" spans="2:7">
      <c r="B142" s="36"/>
      <c r="C142" s="30"/>
      <c r="D142" s="19"/>
      <c r="E142" s="13"/>
      <c r="F142" s="13"/>
      <c r="G142" s="13"/>
    </row>
    <row r="143" spans="2:7">
      <c r="B143" s="72"/>
      <c r="C143" s="29"/>
      <c r="F143" s="13"/>
      <c r="G143" s="13"/>
    </row>
    <row r="144" spans="2:7">
      <c r="F144" s="9"/>
      <c r="G144" s="9"/>
    </row>
    <row r="145" spans="2:7">
      <c r="B145" s="88"/>
      <c r="C145" s="29"/>
      <c r="F145" s="13"/>
      <c r="G145" s="13"/>
    </row>
    <row r="147" spans="2:7">
      <c r="B147" s="72"/>
      <c r="C147" s="29"/>
      <c r="F147" s="13"/>
      <c r="G147" s="13"/>
    </row>
    <row r="148" spans="2:7">
      <c r="B148" s="33"/>
      <c r="C148" s="30"/>
      <c r="D148" s="19"/>
      <c r="E148" s="13"/>
      <c r="F148" s="13"/>
      <c r="G148" s="13"/>
    </row>
    <row r="149" spans="2:7">
      <c r="B149" s="72"/>
      <c r="C149" s="29"/>
      <c r="F149" s="13"/>
      <c r="G149" s="13"/>
    </row>
    <row r="150" spans="2:7">
      <c r="B150" s="28"/>
      <c r="C150" s="30"/>
      <c r="D150" s="19"/>
      <c r="E150" s="13"/>
      <c r="F150" s="13"/>
      <c r="G150" s="13"/>
    </row>
    <row r="151" spans="2:7">
      <c r="B151" s="72"/>
      <c r="C151" s="29"/>
      <c r="F151" s="13"/>
      <c r="G151" s="13"/>
    </row>
    <row r="152" spans="2:7">
      <c r="B152" s="33"/>
      <c r="D152" s="19"/>
      <c r="E152" s="13"/>
      <c r="F152" s="13"/>
      <c r="G152" s="13"/>
    </row>
    <row r="153" spans="2:7">
      <c r="B153" s="72"/>
      <c r="C153" s="29"/>
      <c r="F153" s="13"/>
      <c r="G153" s="13"/>
    </row>
    <row r="154" spans="2:7">
      <c r="B154" s="84"/>
    </row>
    <row r="155" spans="2:7">
      <c r="B155" s="89"/>
      <c r="C155" s="29"/>
      <c r="F155" s="13"/>
      <c r="G155" s="13"/>
    </row>
    <row r="156" spans="2:7">
      <c r="B156" s="83"/>
    </row>
    <row r="157" spans="2:7">
      <c r="B157" s="72"/>
      <c r="C157" s="29"/>
      <c r="F157" s="13"/>
      <c r="G157" s="13"/>
    </row>
    <row r="158" spans="2:7">
      <c r="B158" s="33"/>
      <c r="D158" s="19"/>
      <c r="E158" s="13"/>
      <c r="F158" s="13"/>
      <c r="G158" s="13"/>
    </row>
    <row r="159" spans="2:7">
      <c r="B159" s="72"/>
      <c r="C159" s="29"/>
      <c r="F159" s="13"/>
      <c r="G159" s="13"/>
    </row>
    <row r="160" spans="2:7">
      <c r="B160" s="84"/>
    </row>
    <row r="161" spans="2:7">
      <c r="B161" s="72"/>
      <c r="C161" s="29"/>
      <c r="F161" s="13"/>
      <c r="G161" s="13"/>
    </row>
    <row r="162" spans="2:7">
      <c r="B162" s="84"/>
    </row>
    <row r="163" spans="2:7" ht="409.6">
      <c r="B163" s="72"/>
      <c r="C163" s="29"/>
      <c r="E163" s="13"/>
      <c r="F163" s="13"/>
      <c r="G163" s="13"/>
    </row>
    <row r="165" spans="2:7">
      <c r="B165" s="89"/>
      <c r="C165" s="29"/>
      <c r="F165" s="13"/>
      <c r="G165" s="13"/>
    </row>
    <row r="166" spans="2:7">
      <c r="B166" s="33"/>
      <c r="D166" s="19"/>
      <c r="E166" s="13"/>
      <c r="F166" s="13"/>
      <c r="G166" s="13"/>
    </row>
    <row r="167" spans="2:7">
      <c r="B167" s="72"/>
      <c r="C167" s="29"/>
      <c r="F167" s="13"/>
      <c r="G167" s="13"/>
    </row>
    <row r="168" spans="2:7">
      <c r="B168" s="37"/>
    </row>
    <row r="169" spans="2:7" ht="409.6">
      <c r="B169" s="72"/>
      <c r="C169" s="29"/>
      <c r="E169" s="13"/>
      <c r="F169" s="13"/>
      <c r="G169" s="13"/>
    </row>
    <row r="171" spans="2:7" ht="409.6">
      <c r="B171" s="72"/>
      <c r="C171" s="29"/>
      <c r="F171" s="13"/>
      <c r="G171" s="13"/>
    </row>
    <row r="173" spans="2:7" ht="409.6">
      <c r="B173" s="72"/>
      <c r="C173" s="29"/>
      <c r="F173" s="13"/>
      <c r="G173" s="13"/>
    </row>
    <row r="175" spans="2:7" ht="409.6">
      <c r="C175" s="30"/>
      <c r="D175" s="19"/>
      <c r="E175" s="13"/>
      <c r="F175" s="13"/>
      <c r="G175" s="13"/>
    </row>
    <row r="177" spans="2:7">
      <c r="F177" s="13"/>
      <c r="G177" s="13"/>
    </row>
    <row r="180" spans="2:7">
      <c r="B180" s="38"/>
      <c r="C180" s="29"/>
    </row>
    <row r="181" spans="2:7">
      <c r="B181" s="28"/>
      <c r="E181" s="13"/>
      <c r="F181" s="13"/>
      <c r="G181" s="13"/>
    </row>
    <row r="182" spans="2:7">
      <c r="B182" s="90"/>
      <c r="C182" s="29"/>
    </row>
    <row r="183" spans="2:7">
      <c r="B183" s="18"/>
      <c r="D183" s="19"/>
      <c r="E183" s="13"/>
      <c r="F183" s="13"/>
      <c r="G183" s="13"/>
    </row>
    <row r="184" spans="2:7">
      <c r="B184" s="90"/>
      <c r="C184" s="29"/>
    </row>
    <row r="185" spans="2:7">
      <c r="D185" s="19"/>
      <c r="F185" s="13"/>
      <c r="G185" s="13"/>
    </row>
    <row r="186" spans="2:7" ht="409.6">
      <c r="B186" s="73"/>
      <c r="C186" s="29"/>
    </row>
    <row r="188" spans="2:7">
      <c r="B188" s="90"/>
      <c r="C188" s="29"/>
    </row>
    <row r="189" spans="2:7">
      <c r="B189" s="28"/>
      <c r="E189" s="13"/>
      <c r="F189" s="13"/>
      <c r="G189" s="13"/>
    </row>
    <row r="190" spans="2:7">
      <c r="B190" s="90"/>
      <c r="C190" s="29"/>
    </row>
    <row r="191" spans="2:7">
      <c r="B191" s="28"/>
      <c r="E191" s="13"/>
      <c r="F191" s="13"/>
      <c r="G191" s="13"/>
    </row>
    <row r="192" spans="2:7">
      <c r="B192" s="90"/>
      <c r="C192" s="29"/>
    </row>
    <row r="193" spans="1:7">
      <c r="B193" s="28"/>
      <c r="E193" s="13"/>
      <c r="F193" s="13"/>
      <c r="G193" s="13"/>
    </row>
    <row r="194" spans="1:7">
      <c r="B194" s="49"/>
      <c r="C194" s="29"/>
    </row>
    <row r="195" spans="1:7">
      <c r="B195" s="28"/>
      <c r="E195" s="13"/>
      <c r="F195" s="13"/>
      <c r="G195" s="13"/>
    </row>
    <row r="196" spans="1:7">
      <c r="B196" s="49"/>
      <c r="C196" s="29"/>
    </row>
    <row r="197" spans="1:7">
      <c r="F197" s="9"/>
      <c r="G197" s="9"/>
    </row>
    <row r="198" spans="1:7">
      <c r="A198" s="17"/>
      <c r="B198" s="72"/>
      <c r="C198" s="29"/>
    </row>
    <row r="199" spans="1:7">
      <c r="A199" s="17"/>
      <c r="C199" s="30"/>
    </row>
    <row r="200" spans="1:7">
      <c r="A200" s="17"/>
      <c r="B200" s="49"/>
      <c r="C200" s="29"/>
    </row>
    <row r="201" spans="1:7">
      <c r="A201" s="17"/>
      <c r="B201" s="28"/>
      <c r="C201" s="30"/>
      <c r="E201" s="13"/>
      <c r="F201" s="13"/>
      <c r="G201" s="13"/>
    </row>
    <row r="202" spans="1:7">
      <c r="A202" s="17"/>
      <c r="B202" s="72"/>
      <c r="C202" s="29"/>
    </row>
    <row r="203" spans="1:7">
      <c r="A203" s="17"/>
      <c r="B203" s="28"/>
      <c r="C203" s="30"/>
      <c r="E203" s="13"/>
      <c r="F203" s="13"/>
      <c r="G203" s="13"/>
    </row>
    <row r="204" spans="1:7">
      <c r="A204" s="17"/>
      <c r="B204" s="91"/>
      <c r="C204" s="29"/>
    </row>
    <row r="205" spans="1:7">
      <c r="A205" s="17"/>
      <c r="C205" s="30"/>
      <c r="F205" s="9"/>
      <c r="G205" s="9"/>
    </row>
    <row r="206" spans="1:7">
      <c r="A206" s="17"/>
      <c r="B206" s="73"/>
      <c r="C206" s="29"/>
    </row>
    <row r="207" spans="1:7">
      <c r="A207" s="17"/>
      <c r="C207" s="30"/>
    </row>
    <row r="208" spans="1:7">
      <c r="A208" s="17"/>
      <c r="B208" s="90"/>
      <c r="C208" s="29"/>
    </row>
    <row r="209" spans="2:7">
      <c r="B209" s="28"/>
      <c r="E209" s="13"/>
      <c r="F209" s="13"/>
      <c r="G209" s="13"/>
    </row>
    <row r="210" spans="2:7">
      <c r="B210" s="90"/>
      <c r="C210" s="29"/>
    </row>
    <row r="211" spans="2:7">
      <c r="F211" s="13"/>
      <c r="G211" s="13"/>
    </row>
    <row r="212" spans="2:7" ht="409.6">
      <c r="B212" s="90"/>
      <c r="C212" s="29"/>
    </row>
    <row r="214" spans="2:7">
      <c r="B214" s="90"/>
      <c r="C214" s="29"/>
    </row>
    <row r="215" spans="2:7">
      <c r="B215" s="28"/>
      <c r="E215" s="13"/>
      <c r="F215" s="13"/>
      <c r="G215" s="13"/>
    </row>
    <row r="216" spans="2:7">
      <c r="B216" s="90"/>
      <c r="C216" s="29"/>
    </row>
    <row r="217" spans="2:7">
      <c r="B217" s="28"/>
      <c r="E217" s="13"/>
      <c r="F217" s="13"/>
      <c r="G217" s="13"/>
    </row>
    <row r="218" spans="2:7">
      <c r="B218" s="43"/>
      <c r="C218" s="29"/>
    </row>
    <row r="219" spans="2:7">
      <c r="B219" s="28"/>
      <c r="D219" s="19"/>
      <c r="E219" s="13"/>
      <c r="F219" s="13"/>
      <c r="G219" s="13"/>
    </row>
    <row r="220" spans="2:7">
      <c r="B220" s="90"/>
      <c r="C220" s="29"/>
    </row>
    <row r="221" spans="2:7">
      <c r="B221" s="28"/>
      <c r="D221" s="19"/>
      <c r="E221" s="13"/>
      <c r="F221" s="13"/>
      <c r="G221" s="13"/>
    </row>
    <row r="222" spans="2:7">
      <c r="B222" s="90"/>
      <c r="C222" s="29"/>
    </row>
    <row r="223" spans="2:7">
      <c r="B223" s="28"/>
      <c r="D223" s="19"/>
      <c r="E223" s="13"/>
      <c r="F223" s="13"/>
      <c r="G223" s="13"/>
    </row>
    <row r="224" spans="2:7">
      <c r="B224" s="90"/>
      <c r="C224" s="29"/>
    </row>
    <row r="225" spans="2:7">
      <c r="B225" s="28"/>
      <c r="D225" s="19"/>
      <c r="E225" s="13"/>
      <c r="F225" s="13"/>
      <c r="G225" s="13"/>
    </row>
    <row r="226" spans="2:7">
      <c r="B226" s="90"/>
      <c r="C226" s="29"/>
    </row>
    <row r="227" spans="2:7">
      <c r="B227" s="28"/>
      <c r="C227" s="30"/>
      <c r="D227" s="19"/>
      <c r="E227" s="13"/>
      <c r="F227" s="13"/>
      <c r="G227" s="13"/>
    </row>
    <row r="228" spans="2:7">
      <c r="B228" s="49"/>
      <c r="C228" s="29"/>
    </row>
    <row r="229" spans="2:7">
      <c r="B229" s="28"/>
      <c r="C229" s="30"/>
      <c r="D229" s="19"/>
      <c r="E229" s="13"/>
      <c r="F229" s="13"/>
      <c r="G229" s="13"/>
    </row>
    <row r="230" spans="2:7">
      <c r="B230" s="43"/>
      <c r="C230" s="29"/>
    </row>
    <row r="231" spans="2:7">
      <c r="B231" s="28"/>
      <c r="C231" s="30"/>
      <c r="D231" s="19"/>
      <c r="E231" s="13"/>
      <c r="F231" s="13"/>
      <c r="G231" s="13"/>
    </row>
    <row r="232" spans="2:7">
      <c r="B232" s="90"/>
      <c r="C232" s="29"/>
    </row>
    <row r="233" spans="2:7">
      <c r="C233" s="30"/>
      <c r="D233" s="19"/>
      <c r="F233" s="13"/>
      <c r="G233" s="13"/>
    </row>
    <row r="234" spans="2:7" ht="409.6">
      <c r="B234" s="90"/>
      <c r="C234" s="29"/>
    </row>
    <row r="236" spans="2:7">
      <c r="B236" s="90"/>
      <c r="C236" s="29"/>
    </row>
    <row r="237" spans="2:7">
      <c r="B237" s="28"/>
      <c r="E237" s="13"/>
      <c r="F237" s="13"/>
      <c r="G237" s="13"/>
    </row>
    <row r="238" spans="2:7">
      <c r="B238" s="90"/>
      <c r="C238" s="29"/>
    </row>
    <row r="239" spans="2:7">
      <c r="C239" s="30"/>
      <c r="D239" s="19"/>
      <c r="F239" s="13"/>
      <c r="G239" s="13"/>
    </row>
    <row r="240" spans="2:7" ht="409.6">
      <c r="B240" s="90"/>
      <c r="C240" s="29"/>
    </row>
    <row r="243" spans="2:7">
      <c r="F243" s="79"/>
      <c r="G243" s="79"/>
    </row>
    <row r="244" spans="2:7" ht="409.6">
      <c r="B244" s="28"/>
      <c r="D244" s="34"/>
      <c r="E244" s="13"/>
      <c r="F244" s="13"/>
      <c r="G244" s="13"/>
    </row>
    <row r="246" spans="2:7">
      <c r="D246" s="34"/>
      <c r="E246" s="13"/>
      <c r="F246" s="13"/>
      <c r="G246" s="13"/>
    </row>
    <row r="247" spans="2:7">
      <c r="B247" s="28"/>
    </row>
    <row r="248" spans="2:7">
      <c r="B248" s="90"/>
      <c r="C248" s="29"/>
    </row>
    <row r="249" spans="2:7">
      <c r="B249" s="90"/>
    </row>
    <row r="250" spans="2:7">
      <c r="B250" s="90"/>
      <c r="C250" s="29"/>
      <c r="E250" s="13"/>
    </row>
    <row r="251" spans="2:7">
      <c r="B251" s="90"/>
      <c r="D251" s="19"/>
    </row>
    <row r="252" spans="2:7">
      <c r="B252" s="90"/>
      <c r="C252" s="29"/>
    </row>
    <row r="253" spans="2:7">
      <c r="B253" s="90"/>
      <c r="D253" s="19"/>
    </row>
    <row r="254" spans="2:7">
      <c r="B254" s="90"/>
      <c r="C254" s="29"/>
    </row>
    <row r="255" spans="2:7">
      <c r="B255" s="90"/>
    </row>
    <row r="256" spans="2:7">
      <c r="B256" s="90"/>
      <c r="C256" s="29"/>
    </row>
    <row r="257" spans="1:3">
      <c r="B257" s="90"/>
    </row>
    <row r="258" spans="1:3">
      <c r="B258" s="92"/>
      <c r="C258" s="29"/>
    </row>
    <row r="259" spans="1:3">
      <c r="B259" s="90"/>
    </row>
    <row r="260" spans="1:3">
      <c r="B260" s="90"/>
      <c r="C260" s="29"/>
    </row>
    <row r="261" spans="1:3">
      <c r="B261" s="90"/>
    </row>
    <row r="262" spans="1:3">
      <c r="B262" s="90"/>
      <c r="C262" s="29"/>
    </row>
    <row r="263" spans="1:3">
      <c r="B263" s="90"/>
    </row>
    <row r="264" spans="1:3" ht="52.9" customHeight="1">
      <c r="B264" s="90"/>
      <c r="C264" s="29"/>
    </row>
    <row r="265" spans="1:3">
      <c r="B265" s="90"/>
    </row>
    <row r="266" spans="1:3">
      <c r="A266" s="17"/>
      <c r="B266" s="90"/>
      <c r="C266" s="29"/>
    </row>
    <row r="267" spans="1:3">
      <c r="A267" s="17"/>
      <c r="B267" s="90"/>
      <c r="C267" s="30"/>
    </row>
    <row r="268" spans="1:3">
      <c r="A268" s="17"/>
      <c r="B268" s="90"/>
      <c r="C268" s="29"/>
    </row>
    <row r="269" spans="1:3">
      <c r="A269" s="17"/>
      <c r="B269" s="90"/>
      <c r="C269" s="30"/>
    </row>
    <row r="270" spans="1:3">
      <c r="A270" s="17"/>
      <c r="B270" s="90"/>
      <c r="C270" s="29"/>
    </row>
    <row r="271" spans="1:3">
      <c r="A271" s="17"/>
      <c r="B271" s="90"/>
      <c r="C271" s="30"/>
    </row>
    <row r="272" spans="1:3">
      <c r="A272" s="17"/>
      <c r="B272" s="90"/>
      <c r="C272" s="29"/>
    </row>
    <row r="273" spans="1:5">
      <c r="A273" s="17"/>
      <c r="B273" s="90"/>
      <c r="C273" s="30"/>
    </row>
    <row r="274" spans="1:5">
      <c r="A274" s="17"/>
      <c r="B274" s="90"/>
      <c r="C274" s="29"/>
    </row>
    <row r="275" spans="1:5">
      <c r="A275" s="17"/>
      <c r="B275" s="90"/>
      <c r="C275" s="30"/>
    </row>
    <row r="276" spans="1:5">
      <c r="A276" s="17"/>
      <c r="B276" s="43"/>
      <c r="C276" s="29"/>
    </row>
    <row r="277" spans="1:5">
      <c r="B277" s="90"/>
    </row>
    <row r="278" spans="1:5">
      <c r="B278" s="73"/>
      <c r="C278" s="29"/>
    </row>
    <row r="279" spans="1:5">
      <c r="B279" s="90"/>
    </row>
    <row r="280" spans="1:5">
      <c r="B280" s="90"/>
      <c r="C280" s="29"/>
    </row>
    <row r="281" spans="1:5">
      <c r="B281" s="90"/>
    </row>
    <row r="282" spans="1:5">
      <c r="B282" s="92"/>
      <c r="C282" s="29"/>
    </row>
    <row r="283" spans="1:5">
      <c r="B283" s="90"/>
      <c r="E283" s="6"/>
    </row>
    <row r="284" spans="1:5">
      <c r="B284" s="92"/>
      <c r="C284" s="29"/>
    </row>
    <row r="285" spans="1:5">
      <c r="B285" s="90"/>
    </row>
    <row r="286" spans="1:5">
      <c r="B286" s="93"/>
      <c r="C286" s="29"/>
    </row>
    <row r="287" spans="1:5">
      <c r="B287" s="90"/>
      <c r="D287" s="19"/>
    </row>
    <row r="288" spans="1:5">
      <c r="B288" s="93"/>
      <c r="C288" s="29"/>
    </row>
    <row r="289" spans="2:4">
      <c r="B289" s="90"/>
      <c r="D289" s="19"/>
    </row>
    <row r="290" spans="2:4">
      <c r="B290" s="94"/>
      <c r="C290" s="29"/>
    </row>
    <row r="291" spans="2:4">
      <c r="B291" s="90"/>
      <c r="D291" s="19"/>
    </row>
    <row r="292" spans="2:4">
      <c r="B292" s="55"/>
      <c r="C292" s="29"/>
    </row>
    <row r="293" spans="2:4">
      <c r="B293" s="90"/>
      <c r="D293" s="19"/>
    </row>
    <row r="294" spans="2:4">
      <c r="B294" s="55"/>
      <c r="C294" s="29"/>
    </row>
    <row r="295" spans="2:4">
      <c r="B295" s="90"/>
      <c r="C295" s="30"/>
      <c r="D295" s="19"/>
    </row>
    <row r="296" spans="2:4">
      <c r="B296" s="93"/>
      <c r="C296" s="29"/>
    </row>
    <row r="297" spans="2:4">
      <c r="B297" s="90"/>
      <c r="C297" s="30"/>
      <c r="D297" s="19"/>
    </row>
    <row r="298" spans="2:4">
      <c r="B298" s="90"/>
      <c r="C298" s="29"/>
    </row>
    <row r="299" spans="2:4">
      <c r="B299" s="90"/>
      <c r="C299" s="30"/>
      <c r="D299" s="19"/>
    </row>
    <row r="300" spans="2:4">
      <c r="B300" s="93"/>
      <c r="C300" s="29"/>
    </row>
    <row r="301" spans="2:4">
      <c r="B301" s="90"/>
      <c r="C301" s="30"/>
      <c r="D301" s="19"/>
    </row>
    <row r="302" spans="2:4">
      <c r="B302" s="93"/>
      <c r="C302" s="29"/>
    </row>
    <row r="303" spans="2:4">
      <c r="B303" s="90"/>
    </row>
    <row r="304" spans="2:4">
      <c r="B304" s="92"/>
      <c r="C304" s="29"/>
    </row>
    <row r="305" spans="2:4">
      <c r="B305" s="90"/>
    </row>
    <row r="306" spans="2:4">
      <c r="B306" s="93"/>
      <c r="C306" s="29"/>
    </row>
    <row r="307" spans="2:4">
      <c r="B307" s="90"/>
      <c r="C307" s="30"/>
      <c r="D307" s="19"/>
    </row>
    <row r="308" spans="2:4">
      <c r="B308" s="93"/>
      <c r="C308" s="29"/>
    </row>
    <row r="309" spans="2:4">
      <c r="B309" s="90"/>
      <c r="C309" s="30"/>
      <c r="D309" s="19"/>
    </row>
    <row r="310" spans="2:4">
      <c r="B310" s="93"/>
      <c r="C310" s="29"/>
    </row>
    <row r="311" spans="2:4">
      <c r="B311" s="90"/>
      <c r="D311" s="19"/>
    </row>
    <row r="312" spans="2:4">
      <c r="B312" s="93"/>
      <c r="C312" s="29"/>
    </row>
    <row r="313" spans="2:4">
      <c r="B313" s="90"/>
    </row>
    <row r="314" spans="2:4">
      <c r="B314" s="93"/>
      <c r="C314" s="29"/>
    </row>
    <row r="315" spans="2:4">
      <c r="B315" s="90"/>
    </row>
    <row r="316" spans="2:4">
      <c r="B316" s="93"/>
      <c r="C316" s="29"/>
    </row>
    <row r="317" spans="2:4">
      <c r="B317" s="90"/>
      <c r="D317" s="19"/>
    </row>
    <row r="318" spans="2:4">
      <c r="B318" s="95"/>
      <c r="C318" s="29"/>
    </row>
    <row r="319" spans="2:4">
      <c r="B319" s="90"/>
    </row>
    <row r="320" spans="2:4">
      <c r="B320" s="93"/>
      <c r="C320" s="29"/>
    </row>
    <row r="321" spans="2:7">
      <c r="B321" s="90"/>
    </row>
    <row r="322" spans="2:7">
      <c r="B322" s="93"/>
      <c r="C322" s="29"/>
    </row>
    <row r="323" spans="2:7">
      <c r="B323" s="90"/>
    </row>
    <row r="324" spans="2:7">
      <c r="B324" s="93"/>
      <c r="C324" s="29"/>
    </row>
    <row r="325" spans="2:7">
      <c r="B325" s="90"/>
      <c r="D325" s="19"/>
    </row>
    <row r="326" spans="2:7">
      <c r="B326" s="93"/>
      <c r="C326" s="29"/>
    </row>
    <row r="327" spans="2:7">
      <c r="B327" s="90"/>
    </row>
    <row r="328" spans="2:7">
      <c r="B328" s="93"/>
      <c r="C328" s="29"/>
    </row>
    <row r="329" spans="2:7">
      <c r="B329" s="90"/>
    </row>
    <row r="330" spans="2:7">
      <c r="B330" s="93"/>
      <c r="C330" s="29"/>
    </row>
    <row r="331" spans="2:7">
      <c r="B331" s="90"/>
    </row>
    <row r="332" spans="2:7" ht="409.6">
      <c r="B332" s="18"/>
    </row>
    <row r="334" spans="2:7">
      <c r="F334" s="79"/>
      <c r="G334" s="79"/>
    </row>
    <row r="335" spans="2:7">
      <c r="B335" s="18"/>
    </row>
    <row r="336" spans="2:7">
      <c r="B336" s="18"/>
    </row>
    <row r="337" spans="2:3">
      <c r="B337" s="18"/>
    </row>
    <row r="338" spans="2:3">
      <c r="B338" s="95"/>
      <c r="C338" s="29"/>
    </row>
    <row r="339" spans="2:3">
      <c r="B339" s="90"/>
    </row>
    <row r="340" spans="2:3">
      <c r="B340" s="18"/>
    </row>
    <row r="341" spans="2:3">
      <c r="B341" s="93"/>
      <c r="C341" s="29"/>
    </row>
    <row r="342" spans="2:3">
      <c r="B342" s="90"/>
    </row>
    <row r="343" spans="2:3">
      <c r="B343" s="18"/>
    </row>
    <row r="344" spans="2:3">
      <c r="B344" s="93"/>
      <c r="C344" s="29"/>
    </row>
    <row r="345" spans="2:3">
      <c r="B345" s="90"/>
    </row>
    <row r="346" spans="2:3">
      <c r="B346" s="18"/>
    </row>
    <row r="347" spans="2:3">
      <c r="B347" s="93"/>
      <c r="C347" s="29"/>
    </row>
    <row r="348" spans="2:3">
      <c r="B348" s="90"/>
    </row>
    <row r="349" spans="2:3">
      <c r="B349" s="18"/>
    </row>
    <row r="350" spans="2:3">
      <c r="B350" s="93"/>
      <c r="C350" s="29"/>
    </row>
    <row r="351" spans="2:3">
      <c r="B351" s="90"/>
    </row>
    <row r="352" spans="2:3">
      <c r="B352" s="18"/>
    </row>
    <row r="353" spans="2:7">
      <c r="B353" s="18"/>
      <c r="F353" s="79"/>
      <c r="G353" s="79"/>
    </row>
    <row r="354" spans="2:7">
      <c r="B354" s="18"/>
    </row>
    <row r="355" spans="2:7">
      <c r="B355" s="18"/>
    </row>
    <row r="356" spans="2:7">
      <c r="B356" s="18"/>
      <c r="D356" s="34"/>
      <c r="E356" s="13"/>
      <c r="F356" s="13"/>
      <c r="G356" s="13"/>
    </row>
    <row r="357" spans="2:7">
      <c r="B357" s="93"/>
      <c r="C357" s="29"/>
    </row>
    <row r="358" spans="2:7" ht="409.6">
      <c r="B358" s="90"/>
      <c r="D358" s="34"/>
      <c r="E358" s="13"/>
      <c r="F358" s="13"/>
      <c r="G358" s="13"/>
    </row>
    <row r="360" spans="2:7">
      <c r="B360" s="38"/>
      <c r="F360" s="79"/>
      <c r="G360" s="79"/>
    </row>
    <row r="361" spans="2:7" ht="409.6">
      <c r="B361" s="39"/>
      <c r="D361" s="34"/>
      <c r="E361" s="13"/>
      <c r="F361" s="13"/>
      <c r="G361" s="13"/>
    </row>
    <row r="363" spans="2:7">
      <c r="B363" s="40"/>
      <c r="D363" s="34"/>
      <c r="E363" s="13"/>
      <c r="F363" s="13"/>
      <c r="G363" s="13"/>
    </row>
    <row r="364" spans="2:7">
      <c r="B364" s="93"/>
      <c r="C364" s="29"/>
    </row>
    <row r="365" spans="2:7" ht="409.6">
      <c r="B365" s="90"/>
      <c r="D365" s="34"/>
      <c r="E365" s="13"/>
      <c r="F365" s="13"/>
      <c r="G365" s="13"/>
    </row>
    <row r="367" spans="2:7">
      <c r="B367" s="93"/>
      <c r="C367" s="29"/>
      <c r="E367" s="42"/>
    </row>
    <row r="368" spans="2:7">
      <c r="B368" s="90"/>
      <c r="C368" s="41"/>
      <c r="D368" s="41"/>
      <c r="E368" s="42"/>
      <c r="F368" s="42"/>
      <c r="G368" s="42"/>
    </row>
    <row r="369" spans="2:7">
      <c r="B369" s="18"/>
      <c r="C369" s="41"/>
      <c r="D369" s="41"/>
      <c r="E369" s="42"/>
      <c r="F369" s="42"/>
      <c r="G369" s="42"/>
    </row>
    <row r="370" spans="2:7">
      <c r="B370" s="93"/>
      <c r="C370" s="29"/>
      <c r="E370" s="13"/>
    </row>
    <row r="371" spans="2:7">
      <c r="B371" s="90"/>
    </row>
    <row r="372" spans="2:7">
      <c r="D372" s="34"/>
      <c r="E372" s="13"/>
      <c r="F372" s="13"/>
      <c r="G372" s="13"/>
    </row>
    <row r="373" spans="2:7">
      <c r="B373" s="93"/>
      <c r="C373" s="29"/>
    </row>
    <row r="374" spans="2:7" ht="409.6">
      <c r="B374" s="90"/>
      <c r="D374" s="34"/>
      <c r="E374" s="13"/>
      <c r="F374" s="13"/>
      <c r="G374" s="13"/>
    </row>
    <row r="376" spans="2:7">
      <c r="B376" s="93"/>
      <c r="C376" s="29"/>
    </row>
    <row r="377" spans="2:7">
      <c r="B377" s="90"/>
    </row>
    <row r="378" spans="2:7">
      <c r="B378" s="18"/>
    </row>
    <row r="379" spans="2:7">
      <c r="F379" s="79"/>
      <c r="G379" s="79"/>
    </row>
    <row r="380" spans="2:7">
      <c r="B380" s="18"/>
    </row>
    <row r="381" spans="2:7" ht="409.6">
      <c r="B381" s="18"/>
    </row>
    <row r="383" spans="2:7">
      <c r="B383" s="96"/>
      <c r="C383" s="29"/>
    </row>
    <row r="384" spans="2:7">
      <c r="B384" s="90"/>
    </row>
    <row r="385" spans="2:7">
      <c r="B385" s="18"/>
    </row>
    <row r="386" spans="2:7">
      <c r="B386" s="96"/>
      <c r="C386" s="29"/>
    </row>
    <row r="387" spans="2:7">
      <c r="B387" s="90"/>
      <c r="C387" s="41"/>
      <c r="D387" s="41"/>
    </row>
    <row r="388" spans="2:7">
      <c r="B388" s="18"/>
      <c r="C388" s="41"/>
      <c r="D388" s="41"/>
    </row>
    <row r="389" spans="2:7">
      <c r="B389" s="96"/>
      <c r="C389" s="29"/>
    </row>
    <row r="390" spans="2:7">
      <c r="B390" s="90"/>
    </row>
    <row r="391" spans="2:7">
      <c r="B391" s="18"/>
      <c r="D391" s="34"/>
    </row>
    <row r="392" spans="2:7">
      <c r="B392" s="96"/>
      <c r="C392" s="29"/>
    </row>
    <row r="393" spans="2:7">
      <c r="B393" s="90"/>
      <c r="D393" s="34"/>
    </row>
    <row r="394" spans="2:7">
      <c r="B394" s="18"/>
    </row>
    <row r="395" spans="2:7">
      <c r="B395" s="18"/>
      <c r="C395" s="29"/>
      <c r="F395" s="79"/>
      <c r="G395" s="79"/>
    </row>
    <row r="396" spans="2:7" ht="409.6">
      <c r="B396" s="39"/>
      <c r="D396" s="34"/>
      <c r="E396" s="13"/>
      <c r="F396" s="13"/>
      <c r="G396" s="13"/>
    </row>
    <row r="398" spans="2:7">
      <c r="B398" s="38"/>
    </row>
    <row r="399" spans="2:7">
      <c r="B399" s="96"/>
      <c r="C399" s="29"/>
    </row>
    <row r="400" spans="2:7">
      <c r="B400" s="90"/>
    </row>
    <row r="401" spans="2:7">
      <c r="B401" s="96"/>
    </row>
    <row r="402" spans="2:7">
      <c r="B402" s="43"/>
      <c r="C402" s="29"/>
    </row>
    <row r="403" spans="2:7">
      <c r="B403" s="90"/>
      <c r="C403" s="41"/>
      <c r="D403" s="41"/>
    </row>
    <row r="404" spans="2:7">
      <c r="B404" s="97"/>
      <c r="C404" s="41"/>
      <c r="D404" s="41"/>
    </row>
    <row r="405" spans="2:7">
      <c r="B405" s="43"/>
      <c r="C405" s="29"/>
    </row>
    <row r="406" spans="2:7">
      <c r="B406" s="90"/>
    </row>
    <row r="407" spans="2:7">
      <c r="B407" s="90"/>
      <c r="D407" s="34"/>
    </row>
    <row r="408" spans="2:7">
      <c r="B408" s="47"/>
      <c r="C408" s="29"/>
    </row>
    <row r="409" spans="2:7">
      <c r="B409" s="90"/>
    </row>
    <row r="410" spans="2:7">
      <c r="B410" s="18"/>
    </row>
    <row r="411" spans="2:7">
      <c r="B411" s="98"/>
      <c r="C411" s="29"/>
      <c r="E411" s="13"/>
    </row>
    <row r="412" spans="2:7">
      <c r="B412" s="98"/>
    </row>
    <row r="413" spans="2:7">
      <c r="B413" s="98"/>
      <c r="E413" s="46"/>
      <c r="F413" s="46"/>
      <c r="G413" s="46"/>
    </row>
    <row r="414" spans="2:7">
      <c r="B414" s="98"/>
      <c r="C414" s="29"/>
      <c r="E414" s="46"/>
      <c r="F414" s="46"/>
      <c r="G414" s="46"/>
    </row>
    <row r="415" spans="2:7">
      <c r="B415" s="98"/>
      <c r="C415" s="41"/>
      <c r="D415" s="41"/>
    </row>
    <row r="416" spans="2:7">
      <c r="B416" s="90"/>
      <c r="C416" s="41"/>
      <c r="D416" s="41"/>
    </row>
    <row r="417" spans="2:7">
      <c r="B417" s="98"/>
      <c r="C417" s="29"/>
      <c r="E417" s="46"/>
      <c r="F417" s="46"/>
      <c r="G417" s="46"/>
    </row>
    <row r="418" spans="2:7">
      <c r="B418" s="98"/>
      <c r="C418" s="29"/>
    </row>
    <row r="419" spans="2:7">
      <c r="B419" s="90"/>
      <c r="D419" s="34"/>
      <c r="E419" s="46"/>
      <c r="F419" s="46"/>
      <c r="G419" s="46"/>
    </row>
    <row r="420" spans="2:7">
      <c r="B420" s="98"/>
      <c r="C420" s="29"/>
    </row>
    <row r="421" spans="2:7">
      <c r="B421" s="98"/>
      <c r="C421" s="44"/>
      <c r="D421" s="45"/>
      <c r="E421" s="46"/>
      <c r="F421" s="47"/>
      <c r="G421" s="47"/>
    </row>
    <row r="422" spans="2:7">
      <c r="B422" s="90"/>
      <c r="C422" s="29"/>
      <c r="E422" s="46"/>
    </row>
    <row r="423" spans="2:7">
      <c r="B423" s="96"/>
      <c r="C423" s="44"/>
      <c r="D423" s="44"/>
      <c r="E423" s="46"/>
      <c r="F423" s="48"/>
      <c r="G423" s="48"/>
    </row>
    <row r="424" spans="2:7">
      <c r="B424" s="96"/>
      <c r="C424" s="29"/>
    </row>
    <row r="425" spans="2:7">
      <c r="B425" s="90"/>
      <c r="C425" s="44"/>
      <c r="D425" s="44"/>
      <c r="E425" s="49"/>
      <c r="F425" s="47"/>
      <c r="G425" s="47"/>
    </row>
    <row r="426" spans="2:7">
      <c r="B426" s="99"/>
      <c r="C426" s="44"/>
      <c r="D426" s="44"/>
      <c r="E426" s="46"/>
      <c r="F426" s="48"/>
      <c r="G426" s="48"/>
    </row>
    <row r="427" spans="2:7">
      <c r="B427" s="96"/>
      <c r="C427" s="29"/>
      <c r="E427" s="46"/>
    </row>
    <row r="428" spans="2:7">
      <c r="B428" s="90"/>
    </row>
    <row r="429" spans="2:7">
      <c r="B429" s="43"/>
      <c r="C429" s="44"/>
      <c r="D429" s="44"/>
      <c r="E429" s="49"/>
      <c r="F429" s="47"/>
      <c r="G429" s="47"/>
    </row>
    <row r="430" spans="2:7">
      <c r="B430" s="96"/>
      <c r="C430" s="29"/>
      <c r="E430" s="46"/>
    </row>
    <row r="431" spans="2:7">
      <c r="B431" s="90"/>
      <c r="C431" s="44"/>
      <c r="D431" s="44"/>
      <c r="E431" s="46"/>
      <c r="F431" s="48"/>
      <c r="G431" s="48"/>
    </row>
    <row r="432" spans="2:7">
      <c r="B432" s="99"/>
    </row>
    <row r="433" spans="2:7">
      <c r="B433" s="96"/>
      <c r="C433" s="29"/>
      <c r="E433" s="46"/>
    </row>
    <row r="434" spans="2:7">
      <c r="B434" s="90"/>
      <c r="C434" s="45"/>
      <c r="D434" s="45"/>
      <c r="E434" s="46"/>
      <c r="F434" s="46"/>
      <c r="G434" s="46"/>
    </row>
    <row r="435" spans="2:7">
      <c r="B435" s="99"/>
      <c r="C435" s="45"/>
      <c r="D435" s="45"/>
      <c r="E435" s="46"/>
      <c r="F435" s="46"/>
      <c r="G435" s="46"/>
    </row>
    <row r="436" spans="2:7">
      <c r="B436" s="93"/>
      <c r="C436" s="29"/>
      <c r="E436" s="46"/>
    </row>
    <row r="437" spans="2:7">
      <c r="B437" s="90"/>
      <c r="C437" s="45"/>
      <c r="D437" s="45"/>
      <c r="E437" s="46"/>
      <c r="F437" s="46"/>
      <c r="G437" s="46"/>
    </row>
    <row r="438" spans="2:7">
      <c r="B438" s="99"/>
      <c r="C438" s="45"/>
      <c r="D438" s="45"/>
      <c r="E438" s="46"/>
      <c r="F438" s="46"/>
      <c r="G438" s="46"/>
    </row>
    <row r="439" spans="2:7">
      <c r="B439" s="99"/>
      <c r="C439" s="29"/>
    </row>
    <row r="440" spans="2:7">
      <c r="B440" s="90"/>
      <c r="C440" s="41"/>
      <c r="D440" s="41"/>
      <c r="E440" s="42"/>
      <c r="F440" s="42"/>
      <c r="G440" s="42"/>
    </row>
    <row r="441" spans="2:7">
      <c r="B441" s="99"/>
      <c r="C441" s="45"/>
      <c r="D441" s="45"/>
      <c r="E441" s="46"/>
      <c r="F441" s="46"/>
      <c r="G441" s="46"/>
    </row>
    <row r="442" spans="2:7">
      <c r="B442" s="93"/>
      <c r="C442" s="29"/>
      <c r="E442" s="46"/>
    </row>
    <row r="443" spans="2:7">
      <c r="B443" s="90"/>
      <c r="C443" s="45"/>
      <c r="D443" s="45"/>
      <c r="E443" s="46"/>
      <c r="F443" s="46"/>
      <c r="G443" s="46"/>
    </row>
    <row r="444" spans="2:7">
      <c r="B444" s="99"/>
      <c r="C444" s="45"/>
      <c r="D444" s="45"/>
      <c r="E444" s="46"/>
      <c r="F444" s="46"/>
      <c r="G444" s="46"/>
    </row>
    <row r="445" spans="2:7" ht="409.6">
      <c r="B445" s="93"/>
      <c r="C445" s="29"/>
      <c r="E445" s="46"/>
    </row>
    <row r="447" spans="2:7">
      <c r="C447" s="45"/>
      <c r="D447" s="44"/>
      <c r="E447" s="46"/>
      <c r="F447" s="46"/>
      <c r="G447" s="46"/>
    </row>
    <row r="448" spans="2:7">
      <c r="C448" s="45"/>
      <c r="D448" s="45"/>
      <c r="E448" s="46"/>
      <c r="F448" s="46"/>
      <c r="G448" s="46"/>
    </row>
    <row r="449" spans="2:7">
      <c r="B449" s="39"/>
      <c r="C449" s="45"/>
      <c r="D449" s="45"/>
      <c r="E449" s="46"/>
      <c r="F449" s="46"/>
      <c r="G449" s="46"/>
    </row>
    <row r="450" spans="2:7">
      <c r="B450" s="39"/>
      <c r="C450" s="45"/>
      <c r="D450" s="45"/>
      <c r="E450" s="46"/>
      <c r="F450" s="46"/>
      <c r="G450" s="46"/>
    </row>
    <row r="451" spans="2:7" ht="65.25" customHeight="1">
      <c r="B451" s="73"/>
      <c r="C451" s="29"/>
      <c r="E451" s="46"/>
      <c r="F451" s="46"/>
      <c r="G451" s="46"/>
    </row>
    <row r="452" spans="2:7">
      <c r="B452" s="39"/>
      <c r="C452" s="45"/>
      <c r="D452" s="45"/>
      <c r="E452" s="46"/>
      <c r="F452" s="46"/>
      <c r="G452" s="46"/>
    </row>
    <row r="453" spans="2:7">
      <c r="F453" s="75"/>
      <c r="G453" s="75"/>
    </row>
    <row r="454" spans="2:7">
      <c r="B454" s="43"/>
    </row>
    <row r="455" spans="2:7" ht="409.6">
      <c r="B455" s="43"/>
      <c r="C455" s="44"/>
      <c r="D455" s="44"/>
      <c r="E455" s="46"/>
      <c r="F455" s="48"/>
      <c r="G455" s="48"/>
    </row>
    <row r="457" spans="2:7">
      <c r="B457" s="43"/>
      <c r="C457" s="44"/>
      <c r="D457" s="44"/>
      <c r="E457" s="46"/>
      <c r="F457" s="48"/>
      <c r="G457" s="48"/>
    </row>
    <row r="458" spans="2:7" ht="409.6">
      <c r="B458" s="43"/>
      <c r="C458" s="44"/>
      <c r="D458" s="44"/>
      <c r="E458" s="46"/>
      <c r="F458" s="48"/>
      <c r="G458" s="48"/>
    </row>
    <row r="460" spans="2:7">
      <c r="B460" s="43"/>
      <c r="C460" s="44"/>
      <c r="D460" s="44"/>
      <c r="E460" s="46"/>
      <c r="F460" s="48"/>
      <c r="G460" s="48"/>
    </row>
    <row r="461" spans="2:7" ht="409.6">
      <c r="B461" s="43"/>
      <c r="C461" s="44"/>
      <c r="D461" s="44"/>
      <c r="E461" s="46"/>
      <c r="F461" s="48"/>
      <c r="G461" s="48"/>
    </row>
    <row r="463" spans="2:7" ht="409.6">
      <c r="B463" s="43"/>
      <c r="C463" s="44"/>
      <c r="D463" s="44"/>
      <c r="E463" s="46"/>
      <c r="F463" s="48"/>
      <c r="G463" s="48"/>
    </row>
    <row r="465" spans="2:7">
      <c r="B465" s="43"/>
      <c r="C465" s="44"/>
      <c r="D465" s="44"/>
      <c r="E465" s="46"/>
      <c r="F465" s="48"/>
      <c r="G465" s="48"/>
    </row>
    <row r="466" spans="2:7" ht="409.6">
      <c r="B466" s="43"/>
      <c r="C466" s="44"/>
      <c r="D466" s="44"/>
      <c r="E466" s="46"/>
      <c r="F466" s="48"/>
      <c r="G466" s="48"/>
    </row>
    <row r="468" spans="2:7">
      <c r="B468" s="43"/>
      <c r="C468" s="44"/>
      <c r="D468" s="44"/>
      <c r="E468" s="46"/>
      <c r="F468" s="48"/>
      <c r="G468" s="48"/>
    </row>
    <row r="469" spans="2:7">
      <c r="B469" s="43"/>
      <c r="C469" s="44"/>
      <c r="D469" s="44"/>
      <c r="E469" s="46"/>
      <c r="F469" s="48"/>
      <c r="G469" s="48"/>
    </row>
    <row r="470" spans="2:7" ht="409.6">
      <c r="B470" s="43"/>
      <c r="C470" s="44"/>
      <c r="D470" s="44"/>
      <c r="E470" s="46"/>
      <c r="F470" s="48"/>
      <c r="G470" s="48"/>
    </row>
    <row r="472" spans="2:7" ht="409.6">
      <c r="B472" s="43"/>
      <c r="C472" s="44"/>
      <c r="D472" s="44"/>
      <c r="E472" s="46"/>
      <c r="F472" s="48"/>
      <c r="G472" s="48"/>
    </row>
    <row r="474" spans="2:7">
      <c r="B474" s="43"/>
      <c r="C474" s="44"/>
      <c r="D474" s="44"/>
      <c r="E474" s="46"/>
      <c r="F474" s="48"/>
      <c r="G474" s="48"/>
    </row>
    <row r="475" spans="2:7" ht="409.6">
      <c r="B475" s="43"/>
      <c r="C475" s="44"/>
      <c r="D475" s="44"/>
      <c r="E475" s="46"/>
      <c r="F475" s="48"/>
      <c r="G475" s="48"/>
    </row>
    <row r="477" spans="2:7" ht="409.6">
      <c r="B477" s="43"/>
      <c r="C477" s="44"/>
      <c r="D477" s="44"/>
      <c r="E477" s="46"/>
      <c r="F477" s="48"/>
      <c r="G477" s="48"/>
    </row>
    <row r="479" spans="2:7">
      <c r="B479" s="43"/>
      <c r="C479" s="44"/>
      <c r="D479" s="44"/>
      <c r="E479" s="46"/>
      <c r="F479" s="48"/>
      <c r="G479" s="48"/>
    </row>
    <row r="480" spans="2:7" ht="409.6">
      <c r="B480" s="43"/>
      <c r="C480" s="44"/>
      <c r="D480" s="44"/>
      <c r="E480" s="46"/>
      <c r="F480" s="48"/>
      <c r="G480" s="48"/>
    </row>
    <row r="482" spans="2:7" ht="409.6">
      <c r="B482" s="43"/>
      <c r="C482" s="44"/>
      <c r="D482" s="44"/>
      <c r="E482" s="46"/>
      <c r="F482" s="48"/>
      <c r="G482" s="48"/>
    </row>
    <row r="484" spans="2:7">
      <c r="B484" s="43"/>
      <c r="C484" s="44"/>
      <c r="D484" s="45"/>
      <c r="E484" s="46"/>
      <c r="F484" s="46"/>
      <c r="G484" s="46"/>
    </row>
    <row r="485" spans="2:7" ht="409.6">
      <c r="B485" s="39"/>
      <c r="C485" s="45"/>
      <c r="D485" s="45"/>
      <c r="E485" s="46"/>
      <c r="F485" s="46"/>
      <c r="G485" s="46"/>
    </row>
    <row r="487" spans="2:7">
      <c r="B487" s="43"/>
      <c r="C487" s="44"/>
      <c r="D487" s="45"/>
      <c r="E487" s="46"/>
      <c r="F487" s="46"/>
      <c r="G487" s="46"/>
    </row>
    <row r="488" spans="2:7">
      <c r="B488" s="43"/>
      <c r="C488" s="45"/>
      <c r="D488" s="45"/>
      <c r="E488" s="46"/>
      <c r="F488" s="46"/>
      <c r="G488" s="46"/>
    </row>
    <row r="489" spans="2:7" ht="409.6">
      <c r="B489" s="39"/>
      <c r="C489" s="45"/>
      <c r="D489" s="45"/>
      <c r="E489" s="46"/>
      <c r="F489" s="46"/>
      <c r="G489" s="46"/>
    </row>
    <row r="491" spans="2:7">
      <c r="B491" s="43"/>
      <c r="C491" s="44"/>
      <c r="D491" s="44"/>
      <c r="E491" s="46"/>
      <c r="F491" s="48"/>
      <c r="G491" s="48"/>
    </row>
    <row r="492" spans="2:7">
      <c r="B492" s="43"/>
      <c r="C492" s="45"/>
      <c r="D492" s="45"/>
      <c r="E492" s="46"/>
      <c r="F492" s="46"/>
      <c r="G492" s="46"/>
    </row>
    <row r="493" spans="2:7" ht="409.6">
      <c r="B493" s="43"/>
      <c r="C493" s="45"/>
      <c r="D493" s="45"/>
      <c r="E493" s="46"/>
      <c r="F493" s="46"/>
      <c r="G493" s="46"/>
    </row>
    <row r="495" spans="2:7">
      <c r="B495" s="43"/>
      <c r="C495" s="44"/>
      <c r="D495" s="44"/>
      <c r="E495" s="46"/>
      <c r="F495" s="48"/>
      <c r="G495" s="48"/>
    </row>
    <row r="496" spans="2:7" ht="409.6">
      <c r="B496" s="43"/>
      <c r="C496" s="45"/>
      <c r="D496" s="45"/>
      <c r="E496" s="46"/>
      <c r="F496" s="46"/>
      <c r="G496" s="46"/>
    </row>
    <row r="498" spans="2:7">
      <c r="B498" s="43"/>
      <c r="C498" s="44"/>
      <c r="D498" s="44"/>
      <c r="E498" s="46"/>
      <c r="F498" s="48"/>
      <c r="G498" s="48"/>
    </row>
    <row r="499" spans="2:7" ht="409.6">
      <c r="B499" s="43"/>
      <c r="C499" s="45"/>
      <c r="D499" s="45"/>
      <c r="E499" s="46"/>
      <c r="F499" s="46"/>
      <c r="G499" s="46"/>
    </row>
    <row r="501" spans="2:7" ht="409.6">
      <c r="B501" s="43"/>
      <c r="C501" s="45"/>
      <c r="D501" s="45"/>
      <c r="E501" s="46"/>
      <c r="F501" s="46"/>
      <c r="G501" s="46"/>
    </row>
    <row r="503" spans="2:7">
      <c r="B503" s="43"/>
      <c r="C503" s="44"/>
      <c r="D503" s="44"/>
      <c r="E503" s="46"/>
      <c r="F503" s="48"/>
      <c r="G503" s="48"/>
    </row>
    <row r="504" spans="2:7">
      <c r="B504" s="43"/>
      <c r="C504" s="45"/>
      <c r="D504" s="45"/>
      <c r="E504" s="46"/>
      <c r="F504" s="46"/>
      <c r="G504" s="46"/>
    </row>
    <row r="505" spans="2:7">
      <c r="B505" s="43"/>
      <c r="C505" s="45"/>
      <c r="D505" s="45"/>
      <c r="E505" s="46"/>
      <c r="F505" s="46"/>
      <c r="G505" s="46"/>
    </row>
    <row r="506" spans="2:7">
      <c r="B506" s="43"/>
      <c r="C506" s="45"/>
      <c r="D506" s="45"/>
      <c r="E506" s="46"/>
      <c r="F506" s="46"/>
      <c r="G506" s="46"/>
    </row>
    <row r="507" spans="2:7" ht="409.6">
      <c r="B507" s="43"/>
      <c r="C507" s="45"/>
      <c r="D507" s="45"/>
      <c r="E507" s="46"/>
      <c r="F507" s="46"/>
      <c r="G507" s="46"/>
    </row>
    <row r="509" spans="2:7">
      <c r="B509" s="43"/>
      <c r="C509" s="44"/>
      <c r="D509" s="44"/>
      <c r="E509" s="46"/>
      <c r="F509" s="48"/>
      <c r="G509" s="48"/>
    </row>
    <row r="510" spans="2:7">
      <c r="B510" s="43"/>
      <c r="C510" s="45"/>
      <c r="D510" s="45"/>
      <c r="E510" s="46"/>
      <c r="F510" s="46"/>
      <c r="G510" s="46"/>
    </row>
    <row r="511" spans="2:7">
      <c r="B511" s="43"/>
      <c r="C511" s="45"/>
      <c r="D511" s="45"/>
      <c r="E511" s="46"/>
      <c r="F511" s="46"/>
      <c r="G511" s="46"/>
    </row>
    <row r="512" spans="2:7">
      <c r="B512" s="43"/>
      <c r="C512" s="45"/>
      <c r="D512" s="45"/>
      <c r="E512" s="46"/>
      <c r="F512" s="46"/>
      <c r="G512" s="46"/>
    </row>
    <row r="513" spans="2:7">
      <c r="B513" s="43"/>
      <c r="C513" s="45"/>
      <c r="D513" s="45"/>
      <c r="E513" s="46"/>
      <c r="F513" s="46"/>
      <c r="G513" s="46"/>
    </row>
    <row r="515" spans="2:7" ht="409.6">
      <c r="B515" s="43"/>
      <c r="C515" s="45"/>
      <c r="D515" s="45"/>
      <c r="E515" s="46"/>
      <c r="F515" s="46"/>
      <c r="G515" s="46"/>
    </row>
    <row r="517" spans="2:7" ht="409.6">
      <c r="B517" s="43"/>
      <c r="C517" s="45"/>
      <c r="D517" s="45"/>
      <c r="E517" s="46"/>
      <c r="F517" s="46"/>
      <c r="G517" s="46"/>
    </row>
    <row r="519" spans="2:7" ht="409.6">
      <c r="B519" s="50"/>
      <c r="C519" s="51"/>
      <c r="D519" s="51"/>
      <c r="E519" s="52"/>
      <c r="F519" s="48"/>
      <c r="G519" s="48"/>
    </row>
    <row r="521" spans="2:7">
      <c r="B521" s="50"/>
      <c r="C521" s="51"/>
      <c r="D521" s="51"/>
      <c r="E521" s="52"/>
      <c r="F521" s="48"/>
      <c r="G521" s="48"/>
    </row>
    <row r="522" spans="2:7">
      <c r="B522" s="50"/>
      <c r="C522" s="51"/>
      <c r="D522" s="51"/>
      <c r="E522" s="52"/>
      <c r="F522" s="48"/>
      <c r="G522" s="48"/>
    </row>
    <row r="523" spans="2:7">
      <c r="B523" s="43"/>
      <c r="C523" s="44"/>
      <c r="D523" s="44"/>
      <c r="E523" s="46"/>
      <c r="F523" s="48"/>
      <c r="G523" s="48"/>
    </row>
    <row r="524" spans="2:7">
      <c r="B524" s="43"/>
      <c r="C524" s="45"/>
      <c r="D524" s="45"/>
      <c r="E524" s="46"/>
      <c r="F524" s="46"/>
      <c r="G524" s="46"/>
    </row>
    <row r="525" spans="2:7">
      <c r="B525" s="43"/>
    </row>
    <row r="526" spans="2:7" ht="409.6">
      <c r="B526" s="43"/>
      <c r="C526" s="45"/>
      <c r="D526" s="45"/>
      <c r="E526" s="46"/>
      <c r="F526" s="46"/>
      <c r="G526" s="46"/>
    </row>
    <row r="528" spans="2:7">
      <c r="B528" s="43"/>
    </row>
    <row r="529" spans="2:7">
      <c r="B529" s="43"/>
      <c r="C529" s="45"/>
      <c r="D529" s="45"/>
      <c r="E529" s="46"/>
      <c r="F529" s="46"/>
      <c r="G529" s="46"/>
    </row>
    <row r="531" spans="2:7">
      <c r="B531" s="43"/>
    </row>
    <row r="532" spans="2:7" ht="409.6">
      <c r="B532" s="43"/>
      <c r="C532" s="45"/>
      <c r="D532" s="45"/>
      <c r="E532" s="46"/>
      <c r="F532" s="46"/>
      <c r="G532" s="46"/>
    </row>
    <row r="534" spans="2:7">
      <c r="B534" s="43"/>
    </row>
    <row r="535" spans="2:7" ht="409.6">
      <c r="B535" s="43"/>
      <c r="C535" s="45"/>
      <c r="D535" s="45"/>
      <c r="E535" s="46"/>
      <c r="F535" s="46"/>
      <c r="G535" s="46"/>
    </row>
    <row r="537" spans="2:7" ht="409.6">
      <c r="B537" s="43"/>
      <c r="C537" s="44"/>
      <c r="D537" s="44"/>
      <c r="E537" s="46"/>
      <c r="F537" s="48"/>
      <c r="G537" s="48"/>
    </row>
    <row r="539" spans="2:7" ht="409.6">
      <c r="B539" s="43"/>
      <c r="C539" s="51"/>
      <c r="D539" s="51"/>
      <c r="E539" s="52"/>
      <c r="F539" s="48"/>
      <c r="G539" s="48"/>
    </row>
    <row r="541" spans="2:7" ht="409.6">
      <c r="B541" s="50"/>
      <c r="C541" s="10"/>
      <c r="D541" s="53"/>
      <c r="E541" s="54"/>
      <c r="F541" s="54"/>
      <c r="G541" s="54"/>
    </row>
    <row r="543" spans="2:7" ht="409.6">
      <c r="B543" s="55"/>
      <c r="C543" s="51"/>
      <c r="D543" s="51"/>
      <c r="E543" s="52"/>
      <c r="F543" s="56"/>
      <c r="G543" s="56"/>
    </row>
    <row r="545" spans="2:7">
      <c r="B545" s="55"/>
      <c r="C545" s="51"/>
      <c r="D545" s="51"/>
      <c r="E545" s="52"/>
      <c r="F545" s="56"/>
      <c r="G545" s="56"/>
    </row>
    <row r="547" spans="2:7" ht="409.6">
      <c r="B547" s="55"/>
      <c r="C547" s="51"/>
      <c r="D547" s="51"/>
      <c r="E547" s="52"/>
      <c r="F547" s="56"/>
      <c r="G547" s="56"/>
    </row>
    <row r="549" spans="2:7" ht="409.6">
      <c r="B549" s="55"/>
      <c r="C549" s="51"/>
      <c r="D549" s="51"/>
      <c r="E549" s="52"/>
      <c r="F549" s="56"/>
      <c r="G549" s="56"/>
    </row>
    <row r="551" spans="2:7" ht="409.6">
      <c r="B551" s="82"/>
    </row>
    <row r="553" spans="2:7">
      <c r="B553" s="81"/>
      <c r="C553" s="41"/>
      <c r="D553" s="41"/>
      <c r="E553" s="42"/>
      <c r="F553" s="42"/>
      <c r="G553" s="42"/>
    </row>
    <row r="554" spans="2:7">
      <c r="B554" s="37"/>
      <c r="C554" s="51"/>
      <c r="D554" s="51"/>
      <c r="E554" s="42"/>
      <c r="F554" s="42"/>
      <c r="G554" s="42"/>
    </row>
    <row r="555" spans="2:7">
      <c r="B555" s="55"/>
      <c r="C555" s="51"/>
      <c r="D555" s="51"/>
      <c r="E555" s="42"/>
      <c r="F555" s="42"/>
      <c r="G555" s="42"/>
    </row>
    <row r="556" spans="2:7">
      <c r="B556" s="55"/>
      <c r="C556" s="51"/>
      <c r="D556" s="51"/>
      <c r="E556" s="42"/>
      <c r="F556" s="42"/>
      <c r="G556" s="42"/>
    </row>
    <row r="557" spans="2:7">
      <c r="B557" s="55"/>
      <c r="C557" s="51"/>
      <c r="D557" s="51"/>
      <c r="E557" s="42"/>
      <c r="F557" s="42"/>
      <c r="G557" s="42"/>
    </row>
    <row r="558" spans="2:7" ht="409.6">
      <c r="B558" s="55"/>
      <c r="C558" s="51"/>
      <c r="D558" s="51"/>
      <c r="E558" s="52"/>
      <c r="F558" s="56"/>
      <c r="G558" s="56"/>
    </row>
    <row r="560" spans="2:7">
      <c r="B560" s="81"/>
      <c r="C560" s="41"/>
      <c r="D560" s="41"/>
      <c r="E560" s="42"/>
      <c r="F560" s="42"/>
      <c r="G560" s="42"/>
    </row>
    <row r="561" spans="2:7">
      <c r="B561" s="37"/>
      <c r="C561" s="51"/>
      <c r="D561" s="51"/>
      <c r="E561" s="42"/>
      <c r="F561" s="42"/>
      <c r="G561" s="42"/>
    </row>
    <row r="562" spans="2:7">
      <c r="B562" s="55"/>
      <c r="C562" s="51"/>
      <c r="D562" s="51"/>
      <c r="E562" s="57"/>
      <c r="F562" s="57"/>
      <c r="G562" s="57"/>
    </row>
    <row r="563" spans="2:7">
      <c r="B563" s="55"/>
      <c r="C563" s="51"/>
      <c r="D563" s="51"/>
      <c r="E563" s="57"/>
      <c r="F563" s="57"/>
      <c r="G563" s="57"/>
    </row>
    <row r="564" spans="2:7">
      <c r="B564" s="55"/>
      <c r="C564" s="51"/>
      <c r="D564" s="51"/>
      <c r="E564" s="58"/>
      <c r="F564" s="59"/>
      <c r="G564" s="59"/>
    </row>
    <row r="565" spans="2:7">
      <c r="B565" s="81"/>
      <c r="C565" s="41"/>
      <c r="D565" s="41"/>
      <c r="E565" s="57"/>
      <c r="F565" s="57"/>
      <c r="G565" s="57"/>
    </row>
    <row r="566" spans="2:7">
      <c r="B566" s="37"/>
      <c r="C566" s="51"/>
      <c r="D566" s="51"/>
      <c r="E566" s="57"/>
      <c r="F566" s="57"/>
      <c r="G566" s="57"/>
    </row>
    <row r="567" spans="2:7">
      <c r="B567" s="55"/>
      <c r="C567" s="51"/>
      <c r="D567" s="51"/>
      <c r="E567" s="57"/>
      <c r="F567" s="57"/>
      <c r="G567" s="57"/>
    </row>
    <row r="568" spans="2:7">
      <c r="B568" s="55"/>
      <c r="C568" s="51"/>
      <c r="D568" s="51"/>
      <c r="E568" s="57"/>
      <c r="F568" s="57"/>
      <c r="G568" s="57"/>
    </row>
    <row r="569" spans="2:7">
      <c r="B569" s="55"/>
      <c r="C569" s="51"/>
      <c r="D569" s="51"/>
      <c r="E569" s="57"/>
      <c r="F569" s="57"/>
      <c r="G569" s="57"/>
    </row>
    <row r="570" spans="2:7">
      <c r="B570" s="55"/>
      <c r="C570" s="51"/>
      <c r="D570" s="51"/>
      <c r="E570" s="58"/>
      <c r="F570" s="59"/>
      <c r="G570" s="59"/>
    </row>
    <row r="571" spans="2:7" ht="409.6">
      <c r="B571" s="60"/>
      <c r="C571" s="51"/>
      <c r="D571" s="41"/>
      <c r="E571" s="57"/>
      <c r="F571" s="57"/>
      <c r="G571" s="57"/>
    </row>
    <row r="573" spans="2:7">
      <c r="B573" s="55"/>
      <c r="C573" s="51"/>
      <c r="D573" s="51"/>
      <c r="E573" s="57"/>
      <c r="F573" s="57"/>
      <c r="G573" s="57"/>
    </row>
    <row r="574" spans="2:7">
      <c r="B574" s="55"/>
      <c r="C574" s="51"/>
      <c r="D574" s="51"/>
      <c r="E574" s="57"/>
      <c r="F574" s="57"/>
      <c r="G574" s="57"/>
    </row>
    <row r="575" spans="2:7" ht="409.6">
      <c r="B575" s="55"/>
      <c r="C575" s="51"/>
      <c r="D575" s="51"/>
      <c r="E575" s="58"/>
      <c r="F575" s="59"/>
      <c r="G575" s="59"/>
    </row>
    <row r="577" spans="2:7">
      <c r="B577" s="55"/>
      <c r="C577" s="51"/>
      <c r="D577" s="51"/>
      <c r="E577" s="57"/>
      <c r="F577" s="57"/>
      <c r="G577" s="57"/>
    </row>
    <row r="578" spans="2:7">
      <c r="B578" s="55"/>
    </row>
    <row r="579" spans="2:7" ht="409.6">
      <c r="B579" s="55"/>
      <c r="C579" s="51"/>
      <c r="D579" s="51"/>
      <c r="E579" s="57"/>
      <c r="F579" s="57"/>
      <c r="G579" s="57"/>
    </row>
    <row r="581" spans="2:7">
      <c r="B581" s="37"/>
      <c r="C581" s="51"/>
      <c r="D581" s="51"/>
      <c r="E581" s="57"/>
      <c r="F581" s="57"/>
      <c r="G581" s="57"/>
    </row>
    <row r="582" spans="2:7" ht="409.6">
      <c r="B582" s="55"/>
      <c r="C582" s="51"/>
      <c r="D582" s="51"/>
      <c r="E582" s="57"/>
      <c r="F582" s="57"/>
      <c r="G582" s="57"/>
    </row>
    <row r="584" spans="2:7">
      <c r="B584" s="55"/>
      <c r="C584" s="51"/>
      <c r="D584" s="51"/>
      <c r="E584" s="58"/>
      <c r="F584" s="59"/>
      <c r="G584" s="59"/>
    </row>
    <row r="585" spans="2:7">
      <c r="B585" s="81"/>
      <c r="C585" s="41"/>
      <c r="D585" s="41"/>
      <c r="E585" s="57"/>
      <c r="F585" s="57"/>
      <c r="G585" s="57"/>
    </row>
    <row r="586" spans="2:7">
      <c r="B586" s="37"/>
      <c r="C586" s="51"/>
      <c r="D586" s="51"/>
      <c r="E586" s="57"/>
      <c r="F586" s="57"/>
      <c r="G586" s="57"/>
    </row>
    <row r="587" spans="2:7">
      <c r="B587" s="55"/>
      <c r="C587" s="51"/>
      <c r="D587" s="51"/>
      <c r="E587" s="57"/>
      <c r="F587" s="57"/>
      <c r="G587" s="57"/>
    </row>
    <row r="588" spans="2:7">
      <c r="B588" s="55"/>
      <c r="C588" s="51"/>
      <c r="D588" s="51"/>
      <c r="E588" s="57"/>
      <c r="F588" s="57"/>
      <c r="G588" s="57"/>
    </row>
    <row r="589" spans="2:7">
      <c r="B589" s="55"/>
      <c r="C589" s="51"/>
      <c r="D589" s="51"/>
      <c r="E589" s="57"/>
      <c r="F589" s="57"/>
      <c r="G589" s="57"/>
    </row>
    <row r="590" spans="2:7">
      <c r="B590" s="55"/>
      <c r="C590" s="51"/>
      <c r="D590" s="51"/>
      <c r="E590" s="58"/>
      <c r="F590" s="59"/>
      <c r="G590" s="59"/>
    </row>
    <row r="591" spans="2:7">
      <c r="B591" s="81"/>
      <c r="C591" s="41"/>
      <c r="D591" s="41"/>
      <c r="E591" s="57"/>
      <c r="F591" s="57"/>
      <c r="G591" s="57"/>
    </row>
    <row r="592" spans="2:7" ht="409.6">
      <c r="B592" s="37"/>
      <c r="C592" s="51"/>
      <c r="D592" s="51"/>
      <c r="E592" s="57"/>
      <c r="F592" s="57"/>
      <c r="G592" s="57"/>
    </row>
    <row r="594" spans="2:7" ht="409.6">
      <c r="B594" s="43"/>
      <c r="C594" s="51"/>
      <c r="D594" s="61"/>
      <c r="E594" s="52"/>
      <c r="F594" s="48"/>
      <c r="G594" s="48"/>
    </row>
    <row r="596" spans="2:7">
      <c r="B596" s="50"/>
      <c r="C596" s="10"/>
      <c r="D596" s="10"/>
      <c r="E596" s="54"/>
      <c r="F596" s="54"/>
      <c r="G596" s="54"/>
    </row>
    <row r="597" spans="2:7" ht="409.6">
      <c r="B597" s="18"/>
      <c r="C597" s="10"/>
      <c r="D597" s="20"/>
      <c r="E597" s="54"/>
      <c r="F597" s="54"/>
      <c r="G597" s="54"/>
    </row>
    <row r="599" spans="2:7">
      <c r="B599" s="18"/>
      <c r="C599" s="10"/>
      <c r="D599" s="10"/>
      <c r="E599" s="6"/>
      <c r="F599" s="6"/>
      <c r="G599" s="6"/>
    </row>
    <row r="600" spans="2:7">
      <c r="B600" s="18"/>
      <c r="C600" s="10"/>
      <c r="D600" s="10"/>
      <c r="E600" s="6"/>
      <c r="F600" s="6"/>
      <c r="G600" s="6"/>
    </row>
    <row r="601" spans="2:7">
      <c r="B601" s="18"/>
      <c r="C601" s="10"/>
      <c r="D601" s="10"/>
      <c r="E601" s="6"/>
      <c r="F601" s="6"/>
      <c r="G601" s="6"/>
    </row>
    <row r="602" spans="2:7">
      <c r="B602" s="18"/>
      <c r="C602" s="10"/>
      <c r="D602" s="10"/>
      <c r="E602" s="6"/>
      <c r="F602" s="6"/>
      <c r="G602" s="6"/>
    </row>
    <row r="603" spans="2:7">
      <c r="B603" s="18"/>
      <c r="C603" s="10"/>
      <c r="D603" s="53"/>
      <c r="E603" s="54"/>
      <c r="F603" s="54"/>
      <c r="G603" s="54"/>
    </row>
    <row r="604" spans="2:7">
      <c r="B604" s="18"/>
      <c r="C604" s="10"/>
      <c r="D604" s="53"/>
      <c r="E604" s="54"/>
      <c r="F604" s="54"/>
      <c r="G604" s="54"/>
    </row>
    <row r="605" spans="2:7">
      <c r="B605" s="18"/>
      <c r="C605" s="10"/>
      <c r="D605" s="53"/>
      <c r="E605" s="54"/>
      <c r="F605" s="54"/>
      <c r="G605" s="54"/>
    </row>
    <row r="606" spans="2:7">
      <c r="B606" s="18"/>
      <c r="C606" s="10"/>
      <c r="D606" s="53"/>
      <c r="E606" s="54"/>
      <c r="F606" s="54"/>
      <c r="G606" s="54"/>
    </row>
    <row r="607" spans="2:7">
      <c r="B607" s="18"/>
      <c r="C607" s="10"/>
      <c r="D607" s="53"/>
      <c r="E607" s="54"/>
      <c r="F607" s="54"/>
      <c r="G607" s="54"/>
    </row>
    <row r="608" spans="2:7">
      <c r="B608" s="18"/>
      <c r="C608" s="10"/>
      <c r="D608" s="53"/>
      <c r="E608" s="54"/>
      <c r="F608" s="54"/>
      <c r="G608" s="54"/>
    </row>
    <row r="609" spans="2:7">
      <c r="B609" s="18"/>
      <c r="C609" s="10"/>
      <c r="D609" s="53"/>
      <c r="E609" s="54"/>
      <c r="F609" s="54"/>
      <c r="G609" s="54"/>
    </row>
    <row r="610" spans="2:7" ht="409.6">
      <c r="B610" s="18"/>
      <c r="C610" s="10"/>
      <c r="D610" s="53"/>
      <c r="E610" s="54"/>
      <c r="F610" s="54"/>
      <c r="G610" s="54"/>
    </row>
    <row r="612" spans="2:7">
      <c r="B612" s="18"/>
      <c r="C612" s="10"/>
      <c r="D612" s="10"/>
      <c r="E612" s="54"/>
      <c r="F612" s="54"/>
      <c r="G612" s="54"/>
    </row>
    <row r="613" spans="2:7">
      <c r="B613" s="18"/>
      <c r="C613" s="41"/>
      <c r="D613" s="41"/>
      <c r="E613" s="42"/>
      <c r="F613" s="42"/>
      <c r="G613" s="42"/>
    </row>
    <row r="614" spans="2:7">
      <c r="B614" s="18"/>
      <c r="C614" s="10"/>
      <c r="D614" s="62"/>
      <c r="E614" s="54"/>
      <c r="F614" s="54"/>
      <c r="G614" s="54"/>
    </row>
    <row r="615" spans="2:7">
      <c r="B615" s="18"/>
      <c r="C615" s="10"/>
      <c r="D615" s="62"/>
      <c r="E615" s="54"/>
      <c r="F615" s="54"/>
      <c r="G615" s="54"/>
    </row>
    <row r="616" spans="2:7" ht="409.6">
      <c r="B616" s="18"/>
      <c r="C616" s="10"/>
      <c r="D616" s="62"/>
      <c r="E616" s="54"/>
      <c r="F616" s="54"/>
      <c r="G616" s="54"/>
    </row>
    <row r="618" spans="2:7">
      <c r="B618" s="18"/>
      <c r="C618" s="41"/>
      <c r="D618" s="41"/>
      <c r="E618" s="42"/>
      <c r="F618" s="42"/>
      <c r="G618" s="42"/>
    </row>
    <row r="619" spans="2:7">
      <c r="B619" s="18"/>
      <c r="C619" s="41"/>
      <c r="D619" s="41"/>
      <c r="E619" s="42"/>
      <c r="F619" s="42"/>
      <c r="G619" s="42"/>
    </row>
    <row r="620" spans="2:7">
      <c r="B620" s="18"/>
      <c r="C620" s="10"/>
      <c r="D620" s="62"/>
      <c r="E620" s="54"/>
      <c r="F620" s="54"/>
      <c r="G620" s="54"/>
    </row>
    <row r="621" spans="2:7">
      <c r="B621" s="18"/>
      <c r="C621" s="10"/>
      <c r="D621" s="62"/>
      <c r="E621" s="54"/>
      <c r="F621" s="54"/>
      <c r="G621" s="54"/>
    </row>
    <row r="622" spans="2:7">
      <c r="B622" s="18"/>
      <c r="C622" s="10"/>
      <c r="D622" s="62"/>
      <c r="E622" s="54"/>
      <c r="F622" s="54"/>
      <c r="G622" s="54"/>
    </row>
    <row r="623" spans="2:7">
      <c r="B623" s="18"/>
      <c r="C623" s="10"/>
      <c r="D623" s="62"/>
      <c r="E623" s="54"/>
      <c r="F623" s="54"/>
      <c r="G623" s="54"/>
    </row>
    <row r="624" spans="2:7">
      <c r="B624" s="18"/>
      <c r="C624" s="10"/>
      <c r="D624" s="62"/>
      <c r="E624" s="54"/>
      <c r="F624" s="54"/>
      <c r="G624" s="54"/>
    </row>
    <row r="625" spans="2:7">
      <c r="B625" s="18"/>
      <c r="C625" s="10"/>
      <c r="D625" s="62"/>
      <c r="E625" s="54"/>
      <c r="F625" s="54"/>
      <c r="G625" s="54"/>
    </row>
    <row r="627" spans="2:7">
      <c r="C627" s="41"/>
      <c r="D627" s="41"/>
      <c r="E627" s="42"/>
      <c r="F627" s="42"/>
      <c r="G627" s="42"/>
    </row>
    <row r="628" spans="2:7">
      <c r="C628" s="10"/>
      <c r="D628" s="62"/>
      <c r="E628" s="54"/>
      <c r="F628" s="54"/>
      <c r="G628" s="54"/>
    </row>
    <row r="629" spans="2:7">
      <c r="C629" s="10"/>
      <c r="D629" s="62"/>
      <c r="E629" s="54"/>
      <c r="F629" s="54"/>
      <c r="G629" s="54"/>
    </row>
    <row r="630" spans="2:7">
      <c r="C630" s="10"/>
      <c r="D630" s="62"/>
      <c r="E630" s="54"/>
      <c r="F630" s="54"/>
      <c r="G630" s="54"/>
    </row>
    <row r="631" spans="2:7">
      <c r="C631" s="10"/>
      <c r="D631" s="62"/>
      <c r="E631" s="54"/>
      <c r="F631" s="54"/>
      <c r="G631" s="54"/>
    </row>
    <row r="632" spans="2:7" ht="409.6">
      <c r="C632" s="10"/>
      <c r="D632" s="62"/>
      <c r="E632" s="54"/>
      <c r="F632" s="54"/>
      <c r="G632" s="54"/>
    </row>
    <row r="634" spans="2:7">
      <c r="B634" s="18"/>
      <c r="C634" s="10"/>
      <c r="D634" s="10"/>
      <c r="E634" s="54"/>
      <c r="F634" s="54"/>
      <c r="G634" s="54"/>
    </row>
    <row r="635" spans="2:7">
      <c r="B635" s="18"/>
      <c r="C635" s="41"/>
      <c r="D635" s="41"/>
      <c r="E635" s="42"/>
      <c r="F635" s="42"/>
      <c r="G635" s="42"/>
    </row>
    <row r="636" spans="2:7">
      <c r="B636" s="18"/>
      <c r="C636" s="41"/>
      <c r="D636" s="62"/>
      <c r="E636" s="54"/>
      <c r="F636" s="54"/>
      <c r="G636" s="54"/>
    </row>
    <row r="637" spans="2:7">
      <c r="C637" s="10"/>
      <c r="D637" s="62"/>
      <c r="E637" s="54"/>
      <c r="F637" s="54"/>
      <c r="G637" s="54"/>
    </row>
    <row r="638" spans="2:7">
      <c r="C638" s="10"/>
      <c r="D638" s="62"/>
      <c r="E638" s="54"/>
      <c r="F638" s="54"/>
      <c r="G638" s="54"/>
    </row>
    <row r="639" spans="2:7">
      <c r="C639" s="10"/>
      <c r="D639" s="62"/>
      <c r="E639" s="54"/>
      <c r="F639" s="54"/>
      <c r="G639" s="54"/>
    </row>
    <row r="640" spans="2:7">
      <c r="C640" s="10"/>
      <c r="D640" s="62"/>
      <c r="E640" s="54"/>
      <c r="F640" s="54"/>
      <c r="G640" s="54"/>
    </row>
    <row r="641" spans="2:7">
      <c r="C641" s="10"/>
      <c r="D641" s="62"/>
      <c r="E641" s="54"/>
      <c r="F641" s="54"/>
      <c r="G641" s="54"/>
    </row>
    <row r="643" spans="2:7" ht="409.6">
      <c r="B643" s="63"/>
      <c r="C643" s="10"/>
      <c r="D643" s="64"/>
      <c r="E643" s="65"/>
      <c r="F643" s="65"/>
      <c r="G643" s="65"/>
    </row>
    <row r="645" spans="2:7" ht="409.6">
      <c r="B645" s="63"/>
      <c r="C645" s="10"/>
      <c r="D645" s="64"/>
      <c r="E645" s="65"/>
      <c r="F645" s="65"/>
      <c r="G645" s="65"/>
    </row>
    <row r="647" spans="2:7" ht="409.6">
      <c r="B647" s="63"/>
      <c r="C647" s="10"/>
      <c r="D647" s="66"/>
      <c r="E647" s="65"/>
      <c r="F647" s="65"/>
      <c r="G647" s="65"/>
    </row>
    <row r="649" spans="2:7" ht="409.6">
      <c r="B649" s="63"/>
      <c r="C649" s="10"/>
      <c r="D649" s="67"/>
      <c r="E649" s="65"/>
      <c r="F649" s="65"/>
      <c r="G649" s="65"/>
    </row>
    <row r="652" spans="2:7" ht="409.6">
      <c r="B652" s="63"/>
      <c r="C652" s="10"/>
      <c r="D652" s="64"/>
      <c r="E652" s="65"/>
      <c r="F652" s="65"/>
      <c r="G652" s="65"/>
    </row>
    <row r="654" spans="2:7" ht="409.6">
      <c r="B654" s="63"/>
      <c r="C654" s="10"/>
      <c r="D654" s="67"/>
      <c r="E654" s="65"/>
      <c r="F654" s="65"/>
      <c r="G654" s="65"/>
    </row>
    <row r="656" spans="2:7" ht="409.6">
      <c r="B656" s="63"/>
      <c r="C656" s="10"/>
      <c r="D656" s="67"/>
      <c r="E656" s="65"/>
      <c r="F656" s="65"/>
      <c r="G656" s="65"/>
    </row>
    <row r="658" spans="2:7" ht="75" customHeight="1">
      <c r="B658" s="63"/>
      <c r="C658" s="67"/>
      <c r="D658" s="67"/>
      <c r="E658" s="65"/>
      <c r="F658" s="65"/>
      <c r="G658" s="65"/>
    </row>
    <row r="660" spans="2:7" ht="409.6">
      <c r="B660" s="63"/>
      <c r="C660" s="45"/>
      <c r="D660" s="64"/>
      <c r="E660" s="65"/>
      <c r="F660" s="65"/>
      <c r="G660" s="65"/>
    </row>
    <row r="662" spans="2:7" ht="409.6">
      <c r="B662" s="43"/>
      <c r="C662" s="45"/>
      <c r="D662" s="45"/>
      <c r="E662" s="46"/>
      <c r="F662" s="48"/>
      <c r="G662" s="48"/>
    </row>
    <row r="664" spans="2:7" ht="409.6">
      <c r="B664" s="39"/>
      <c r="C664" s="45"/>
      <c r="D664" s="45"/>
      <c r="E664" s="46"/>
      <c r="F664" s="48"/>
      <c r="G664" s="48"/>
    </row>
    <row r="666" spans="2:7" ht="409.6">
      <c r="B666" s="43"/>
      <c r="C666" s="45"/>
      <c r="D666" s="45"/>
      <c r="E666" s="46"/>
      <c r="F666" s="48"/>
      <c r="G666" s="48"/>
    </row>
    <row r="668" spans="2:7" ht="409.6">
      <c r="B668" s="68"/>
      <c r="C668" s="45"/>
      <c r="D668" s="45"/>
      <c r="E668" s="46"/>
      <c r="F668" s="48"/>
      <c r="G668" s="48"/>
    </row>
    <row r="670" spans="2:7" ht="409.6">
      <c r="B670" s="68"/>
      <c r="C670" s="45"/>
      <c r="D670" s="45"/>
      <c r="E670" s="46"/>
      <c r="F670" s="48"/>
      <c r="G670" s="48"/>
    </row>
    <row r="672" spans="2:7" ht="409.6">
      <c r="B672" s="68"/>
      <c r="C672" s="45"/>
      <c r="D672" s="45"/>
      <c r="E672" s="46"/>
      <c r="F672" s="48"/>
      <c r="G672" s="48"/>
    </row>
    <row r="674" spans="2:7" ht="409.6">
      <c r="B674" s="68"/>
      <c r="C674" s="45"/>
      <c r="D674" s="45"/>
      <c r="E674" s="46"/>
      <c r="F674" s="48"/>
      <c r="G674" s="48"/>
    </row>
    <row r="676" spans="2:7" ht="409.6">
      <c r="B676" s="63"/>
      <c r="C676" s="67"/>
      <c r="D676" s="45"/>
      <c r="E676" s="46"/>
      <c r="F676" s="48"/>
      <c r="G676" s="48"/>
    </row>
    <row r="678" spans="2:7" ht="409.6">
      <c r="B678" s="55"/>
      <c r="C678" s="45"/>
      <c r="D678" s="69"/>
      <c r="E678" s="70"/>
      <c r="F678" s="70"/>
      <c r="G678" s="70"/>
    </row>
    <row r="680" spans="2:7" ht="409.6">
      <c r="B680" s="55"/>
      <c r="C680" s="45"/>
      <c r="D680" s="69"/>
      <c r="E680" s="70"/>
      <c r="F680" s="70"/>
      <c r="G680" s="70"/>
    </row>
    <row r="682" spans="2:7" ht="409.6">
      <c r="B682" s="55"/>
      <c r="C682" s="45"/>
      <c r="D682" s="69"/>
      <c r="E682" s="70"/>
      <c r="F682" s="70"/>
      <c r="G682" s="70"/>
    </row>
    <row r="684" spans="2:7" ht="409.6">
      <c r="B684" s="55"/>
      <c r="C684" s="45"/>
      <c r="D684" s="69"/>
      <c r="E684" s="70"/>
      <c r="F684" s="70"/>
      <c r="G684" s="70"/>
    </row>
    <row r="686" spans="2:7">
      <c r="F686" s="9"/>
      <c r="G686" s="9"/>
    </row>
  </sheetData>
  <sheetProtection password="F1E0" sheet="1" objects="1" scenarios="1" select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6"/>
  <sheetViews>
    <sheetView zoomScaleNormal="100" workbookViewId="0">
      <selection activeCell="E32" sqref="E32"/>
    </sheetView>
  </sheetViews>
  <sheetFormatPr defaultColWidth="8.85546875" defaultRowHeight="12.75"/>
  <cols>
    <col min="1" max="1" width="16.28515625" style="1" customWidth="1"/>
    <col min="2" max="2" width="70" style="2" customWidth="1"/>
    <col min="3" max="3" width="8.85546875" style="3"/>
    <col min="4" max="4" width="8.5703125" style="3" bestFit="1" customWidth="1"/>
    <col min="5" max="7" width="17.42578125" style="4" bestFit="1" customWidth="1"/>
    <col min="8" max="16384" width="8.85546875" style="4"/>
  </cols>
  <sheetData>
    <row r="1" spans="1:7">
      <c r="A1" s="1" t="s">
        <v>440</v>
      </c>
      <c r="B1" s="2" t="s">
        <v>54</v>
      </c>
    </row>
    <row r="2" spans="1:7">
      <c r="A2" s="1" t="s">
        <v>441</v>
      </c>
      <c r="B2" s="2" t="s">
        <v>476</v>
      </c>
    </row>
    <row r="3" spans="1:7" ht="25.5">
      <c r="A3" s="5" t="s">
        <v>442</v>
      </c>
      <c r="B3" s="18" t="s">
        <v>487</v>
      </c>
      <c r="E3" s="6" t="s">
        <v>485</v>
      </c>
      <c r="F3" s="103">
        <v>7.5227579999999996</v>
      </c>
    </row>
    <row r="4" spans="1:7">
      <c r="A4" s="5" t="s">
        <v>443</v>
      </c>
      <c r="B4" s="2" t="s">
        <v>0</v>
      </c>
    </row>
    <row r="5" spans="1:7">
      <c r="A5" s="1" t="s">
        <v>444</v>
      </c>
      <c r="B5" s="2" t="s">
        <v>445</v>
      </c>
    </row>
    <row r="10" spans="1:7" ht="25.5">
      <c r="A10" s="1" t="s">
        <v>446</v>
      </c>
      <c r="E10" s="6" t="s">
        <v>450</v>
      </c>
      <c r="F10" s="6" t="s">
        <v>451</v>
      </c>
      <c r="G10" s="6"/>
    </row>
    <row r="12" spans="1:7">
      <c r="B12" s="2" t="s">
        <v>447</v>
      </c>
      <c r="E12" s="7">
        <f>F48+F60+F76+F100+F116+F140+F149+F162</f>
        <v>0</v>
      </c>
      <c r="F12" s="8">
        <f>$F$3*E12</f>
        <v>0</v>
      </c>
      <c r="G12" s="8"/>
    </row>
    <row r="13" spans="1:7">
      <c r="E13" s="7"/>
    </row>
    <row r="14" spans="1:7">
      <c r="B14" s="2" t="s">
        <v>448</v>
      </c>
      <c r="E14" s="7">
        <f>F173+F226</f>
        <v>0</v>
      </c>
      <c r="F14" s="8">
        <f>$F$3*E14</f>
        <v>0</v>
      </c>
      <c r="G14" s="8"/>
    </row>
    <row r="15" spans="1:7">
      <c r="E15" s="7"/>
    </row>
    <row r="16" spans="1:7">
      <c r="B16" s="2" t="s">
        <v>153</v>
      </c>
      <c r="E16" s="7">
        <f>F300</f>
        <v>0</v>
      </c>
      <c r="F16" s="8">
        <f>$F$3*E16</f>
        <v>0</v>
      </c>
      <c r="G16" s="8"/>
    </row>
    <row r="17" spans="1:7">
      <c r="E17" s="7"/>
      <c r="F17" s="8"/>
      <c r="G17" s="8"/>
    </row>
    <row r="18" spans="1:7">
      <c r="B18" s="2" t="s">
        <v>193</v>
      </c>
      <c r="E18" s="7">
        <f>F330</f>
        <v>0</v>
      </c>
      <c r="F18" s="8">
        <f>$F$3*E18</f>
        <v>0</v>
      </c>
      <c r="G18" s="8"/>
    </row>
    <row r="19" spans="1:7">
      <c r="E19" s="7"/>
    </row>
    <row r="20" spans="1:7">
      <c r="B20" s="2" t="s">
        <v>207</v>
      </c>
      <c r="E20" s="7">
        <f>SUM(F425+F493+F584+F603+F610+F629+F645+F697+F703)</f>
        <v>0</v>
      </c>
      <c r="F20" s="8">
        <f>$F$3*E20</f>
        <v>0</v>
      </c>
      <c r="G20" s="8"/>
    </row>
    <row r="21" spans="1:7">
      <c r="E21" s="7"/>
    </row>
    <row r="22" spans="1:7">
      <c r="B22" s="2" t="s">
        <v>449</v>
      </c>
      <c r="E22" s="9">
        <f>SUM(E11:E21)</f>
        <v>0</v>
      </c>
      <c r="F22" s="8">
        <f>$F$3*E22</f>
        <v>0</v>
      </c>
    </row>
    <row r="26" spans="1:7">
      <c r="A26" s="1" t="s">
        <v>66</v>
      </c>
    </row>
    <row r="27" spans="1:7">
      <c r="A27" s="5" t="s">
        <v>60</v>
      </c>
      <c r="B27" s="2" t="s">
        <v>61</v>
      </c>
      <c r="C27" s="10" t="s">
        <v>62</v>
      </c>
      <c r="D27" s="3" t="s">
        <v>63</v>
      </c>
      <c r="E27" s="6" t="s">
        <v>64</v>
      </c>
      <c r="F27" s="4" t="s">
        <v>65</v>
      </c>
      <c r="G27" s="4" t="s">
        <v>69</v>
      </c>
    </row>
    <row r="30" spans="1:7">
      <c r="A30" s="1" t="s">
        <v>1</v>
      </c>
      <c r="B30" s="2" t="s">
        <v>59</v>
      </c>
    </row>
    <row r="32" spans="1:7" ht="105" customHeight="1">
      <c r="A32" s="11" t="s">
        <v>2</v>
      </c>
      <c r="B32" s="12" t="s">
        <v>452</v>
      </c>
      <c r="C32" s="3" t="s">
        <v>68</v>
      </c>
      <c r="D32" s="3">
        <v>1</v>
      </c>
      <c r="E32" s="105"/>
      <c r="F32" s="14">
        <f>D32*E32</f>
        <v>0</v>
      </c>
      <c r="G32" s="14">
        <f>$F$3*F32</f>
        <v>0</v>
      </c>
    </row>
    <row r="33" spans="1:7">
      <c r="B33" s="106" t="s">
        <v>67</v>
      </c>
    </row>
    <row r="35" spans="1:7" ht="108" customHeight="1">
      <c r="A35" s="11" t="s">
        <v>3</v>
      </c>
      <c r="B35" s="12" t="s">
        <v>453</v>
      </c>
      <c r="C35" s="3" t="s">
        <v>68</v>
      </c>
      <c r="D35" s="3">
        <v>1</v>
      </c>
      <c r="E35" s="108"/>
      <c r="F35" s="14">
        <f>D35*E35</f>
        <v>0</v>
      </c>
      <c r="G35" s="14">
        <f>$F$3*F35</f>
        <v>0</v>
      </c>
    </row>
    <row r="36" spans="1:7">
      <c r="B36" s="107" t="s">
        <v>67</v>
      </c>
    </row>
    <row r="37" spans="1:7">
      <c r="B37" s="15"/>
    </row>
    <row r="38" spans="1:7" ht="27.75" customHeight="1">
      <c r="A38" s="1" t="s">
        <v>4</v>
      </c>
      <c r="B38" s="80" t="s">
        <v>70</v>
      </c>
      <c r="C38" s="3" t="s">
        <v>68</v>
      </c>
      <c r="D38" s="3">
        <v>2</v>
      </c>
      <c r="E38" s="105"/>
      <c r="F38" s="14">
        <f>D38*E38</f>
        <v>0</v>
      </c>
      <c r="G38" s="14">
        <f>$F$3*F38</f>
        <v>0</v>
      </c>
    </row>
    <row r="39" spans="1:7">
      <c r="B39" s="16"/>
      <c r="E39" s="13"/>
      <c r="F39" s="14"/>
      <c r="G39" s="14"/>
    </row>
    <row r="40" spans="1:7" ht="64.5" customHeight="1">
      <c r="A40" s="1" t="s">
        <v>5</v>
      </c>
      <c r="B40" s="12" t="s">
        <v>454</v>
      </c>
      <c r="C40" s="3" t="s">
        <v>68</v>
      </c>
      <c r="D40" s="3">
        <v>2</v>
      </c>
      <c r="E40" s="105"/>
      <c r="F40" s="14">
        <f>D40*E40</f>
        <v>0</v>
      </c>
      <c r="G40" s="14">
        <f>$F$3*F40</f>
        <v>0</v>
      </c>
    </row>
    <row r="42" spans="1:7">
      <c r="A42" s="11" t="s">
        <v>6</v>
      </c>
      <c r="B42" s="80" t="s">
        <v>455</v>
      </c>
      <c r="C42" s="3" t="s">
        <v>68</v>
      </c>
      <c r="D42" s="3">
        <v>2</v>
      </c>
      <c r="E42" s="105"/>
      <c r="F42" s="14">
        <f>D42*E42</f>
        <v>0</v>
      </c>
      <c r="G42" s="14">
        <f>$F$3*F42</f>
        <v>0</v>
      </c>
    </row>
    <row r="44" spans="1:7">
      <c r="A44" s="11" t="s">
        <v>7</v>
      </c>
      <c r="B44" s="80" t="s">
        <v>71</v>
      </c>
      <c r="C44" s="3" t="s">
        <v>68</v>
      </c>
      <c r="D44" s="3">
        <v>2</v>
      </c>
      <c r="E44" s="105"/>
      <c r="F44" s="14">
        <f>D44*E44</f>
        <v>0</v>
      </c>
      <c r="G44" s="14">
        <f>$F$3*F44</f>
        <v>0</v>
      </c>
    </row>
    <row r="45" spans="1:7">
      <c r="A45" s="11"/>
      <c r="B45" s="12"/>
    </row>
    <row r="46" spans="1:7">
      <c r="A46" s="1" t="s">
        <v>8</v>
      </c>
      <c r="B46" s="80" t="s">
        <v>72</v>
      </c>
      <c r="C46" s="3" t="s">
        <v>68</v>
      </c>
      <c r="D46" s="3">
        <v>4</v>
      </c>
      <c r="E46" s="105"/>
      <c r="F46" s="14">
        <f>D46*E46</f>
        <v>0</v>
      </c>
      <c r="G46" s="14">
        <f>$F$3*F46</f>
        <v>0</v>
      </c>
    </row>
    <row r="48" spans="1:7">
      <c r="B48" s="2" t="s">
        <v>73</v>
      </c>
      <c r="E48" s="79"/>
      <c r="F48" s="79">
        <f>SUM(F32:F46)</f>
        <v>0</v>
      </c>
      <c r="G48" s="14">
        <f>$F$3*F48</f>
        <v>0</v>
      </c>
    </row>
    <row r="50" spans="1:7">
      <c r="A50" s="1" t="s">
        <v>9</v>
      </c>
      <c r="B50" s="2" t="s">
        <v>74</v>
      </c>
    </row>
    <row r="52" spans="1:7" ht="120" customHeight="1">
      <c r="A52" s="17" t="s">
        <v>2</v>
      </c>
      <c r="B52" s="73" t="s">
        <v>75</v>
      </c>
      <c r="C52" s="3" t="s">
        <v>68</v>
      </c>
      <c r="D52" s="3">
        <v>2</v>
      </c>
      <c r="E52" s="105"/>
      <c r="F52" s="14">
        <f>D52*E52</f>
        <v>0</v>
      </c>
      <c r="G52" s="14">
        <f>$F$3*F52</f>
        <v>0</v>
      </c>
    </row>
    <row r="54" spans="1:7">
      <c r="A54" s="11" t="s">
        <v>3</v>
      </c>
      <c r="B54" s="80" t="s">
        <v>456</v>
      </c>
      <c r="C54" s="3" t="s">
        <v>68</v>
      </c>
      <c r="D54" s="3">
        <v>2</v>
      </c>
      <c r="E54" s="105"/>
      <c r="F54" s="14">
        <f>E54*D54</f>
        <v>0</v>
      </c>
      <c r="G54" s="14">
        <f>$F$3*F54</f>
        <v>0</v>
      </c>
    </row>
    <row r="56" spans="1:7" ht="18" customHeight="1">
      <c r="A56" s="17" t="s">
        <v>4</v>
      </c>
      <c r="B56" s="80" t="s">
        <v>457</v>
      </c>
      <c r="C56" s="3" t="s">
        <v>68</v>
      </c>
      <c r="D56" s="3">
        <v>2</v>
      </c>
      <c r="E56" s="105"/>
      <c r="F56" s="14">
        <f>E56*D56</f>
        <v>0</v>
      </c>
      <c r="G56" s="14">
        <f>$F$3*F56</f>
        <v>0</v>
      </c>
    </row>
    <row r="58" spans="1:7" ht="25.5">
      <c r="A58" s="17" t="s">
        <v>5</v>
      </c>
      <c r="B58" s="72" t="s">
        <v>76</v>
      </c>
      <c r="C58" s="3" t="s">
        <v>68</v>
      </c>
      <c r="D58" s="3">
        <v>1</v>
      </c>
      <c r="E58" s="105"/>
      <c r="F58" s="14">
        <f>E58*D58</f>
        <v>0</v>
      </c>
      <c r="G58" s="14">
        <f>$F$3*F58</f>
        <v>0</v>
      </c>
    </row>
    <row r="59" spans="1:7">
      <c r="A59" s="17"/>
      <c r="B59" s="72"/>
      <c r="E59" s="13"/>
      <c r="F59" s="14"/>
      <c r="G59" s="14"/>
    </row>
    <row r="60" spans="1:7">
      <c r="A60" s="17"/>
      <c r="B60" s="2" t="s">
        <v>77</v>
      </c>
      <c r="E60" s="79"/>
      <c r="F60" s="79">
        <f>SUM(F51:F59)</f>
        <v>0</v>
      </c>
      <c r="G60" s="14">
        <f>$F$3*F60</f>
        <v>0</v>
      </c>
    </row>
    <row r="62" spans="1:7">
      <c r="A62" s="1" t="s">
        <v>14</v>
      </c>
      <c r="B62" s="2" t="s">
        <v>78</v>
      </c>
    </row>
    <row r="64" spans="1:7" ht="59.45" customHeight="1">
      <c r="A64" s="1" t="s">
        <v>2</v>
      </c>
      <c r="B64" s="73" t="s">
        <v>79</v>
      </c>
      <c r="C64" s="3" t="s">
        <v>68</v>
      </c>
      <c r="D64" s="3">
        <v>1</v>
      </c>
      <c r="E64" s="105"/>
      <c r="F64" s="14">
        <f>E64*D64</f>
        <v>0</v>
      </c>
      <c r="G64" s="14">
        <f>$F$3*F64</f>
        <v>0</v>
      </c>
    </row>
    <row r="66" spans="1:7" ht="51">
      <c r="A66" s="17" t="s">
        <v>3</v>
      </c>
      <c r="B66" s="18" t="s">
        <v>80</v>
      </c>
      <c r="C66" s="3" t="s">
        <v>68</v>
      </c>
      <c r="D66" s="3">
        <v>3</v>
      </c>
      <c r="E66" s="105"/>
      <c r="F66" s="14">
        <f>E66*D66</f>
        <v>0</v>
      </c>
      <c r="G66" s="14">
        <f>$F$3*F66</f>
        <v>0</v>
      </c>
    </row>
    <row r="68" spans="1:7" ht="146.25" customHeight="1">
      <c r="A68" s="17" t="s">
        <v>4</v>
      </c>
      <c r="B68" s="73" t="s">
        <v>81</v>
      </c>
      <c r="C68" s="3" t="s">
        <v>68</v>
      </c>
      <c r="D68" s="3">
        <v>2</v>
      </c>
      <c r="E68" s="105"/>
      <c r="F68" s="14">
        <f>E68*D68</f>
        <v>0</v>
      </c>
      <c r="G68" s="14">
        <f>$F$3*F68</f>
        <v>0</v>
      </c>
    </row>
    <row r="70" spans="1:7" ht="137.25" customHeight="1">
      <c r="A70" s="17" t="s">
        <v>5</v>
      </c>
      <c r="B70" s="73" t="s">
        <v>82</v>
      </c>
      <c r="C70" s="3" t="s">
        <v>68</v>
      </c>
      <c r="D70" s="3">
        <v>1</v>
      </c>
      <c r="E70" s="105"/>
      <c r="F70" s="14">
        <f>E70*D70</f>
        <v>0</v>
      </c>
      <c r="G70" s="14">
        <f>$F$3*F70</f>
        <v>0</v>
      </c>
    </row>
    <row r="72" spans="1:7" ht="77.25" customHeight="1">
      <c r="A72" s="17" t="s">
        <v>6</v>
      </c>
      <c r="B72" s="73" t="s">
        <v>83</v>
      </c>
      <c r="C72" s="3" t="s">
        <v>68</v>
      </c>
      <c r="D72" s="3">
        <v>1</v>
      </c>
      <c r="E72" s="105"/>
      <c r="F72" s="14">
        <f>E72*D72</f>
        <v>0</v>
      </c>
      <c r="G72" s="14">
        <f>$F$3*F72</f>
        <v>0</v>
      </c>
    </row>
    <row r="74" spans="1:7" ht="78.75" customHeight="1">
      <c r="A74" s="17" t="s">
        <v>7</v>
      </c>
      <c r="B74" s="73" t="s">
        <v>86</v>
      </c>
      <c r="C74" s="3" t="s">
        <v>68</v>
      </c>
      <c r="D74" s="3">
        <v>2</v>
      </c>
      <c r="E74" s="105"/>
      <c r="F74" s="14">
        <f>E74*D74</f>
        <v>0</v>
      </c>
      <c r="G74" s="14">
        <f>$F$3*F74</f>
        <v>0</v>
      </c>
    </row>
    <row r="76" spans="1:7">
      <c r="B76" s="2" t="s">
        <v>84</v>
      </c>
      <c r="F76" s="9">
        <f>SUM(F64:F74)</f>
        <v>0</v>
      </c>
      <c r="G76" s="14">
        <f>$F$3*F76</f>
        <v>0</v>
      </c>
    </row>
    <row r="78" spans="1:7">
      <c r="A78" s="1" t="s">
        <v>15</v>
      </c>
      <c r="B78" s="2" t="s">
        <v>85</v>
      </c>
    </row>
    <row r="80" spans="1:7" ht="159" customHeight="1">
      <c r="A80" s="1" t="s">
        <v>2</v>
      </c>
      <c r="B80" s="73" t="s">
        <v>87</v>
      </c>
      <c r="C80" s="3" t="s">
        <v>68</v>
      </c>
      <c r="D80" s="3">
        <v>1</v>
      </c>
      <c r="E80" s="105"/>
      <c r="F80" s="14">
        <f>D80*E80</f>
        <v>0</v>
      </c>
      <c r="G80" s="14">
        <f>$F$3*F80</f>
        <v>0</v>
      </c>
    </row>
    <row r="81" spans="1:7">
      <c r="B81" s="72"/>
      <c r="E81" s="13"/>
      <c r="F81" s="14"/>
      <c r="G81" s="14"/>
    </row>
    <row r="82" spans="1:7" ht="51">
      <c r="A82" s="1" t="s">
        <v>3</v>
      </c>
      <c r="B82" s="73" t="s">
        <v>458</v>
      </c>
      <c r="C82" s="3" t="s">
        <v>68</v>
      </c>
      <c r="D82" s="3">
        <v>1</v>
      </c>
      <c r="E82" s="105"/>
      <c r="F82" s="14">
        <f>D82*E82</f>
        <v>0</v>
      </c>
      <c r="G82" s="14">
        <f>$F$3*F82</f>
        <v>0</v>
      </c>
    </row>
    <row r="83" spans="1:7">
      <c r="B83" s="72"/>
      <c r="E83" s="13"/>
      <c r="F83" s="14"/>
      <c r="G83" s="14"/>
    </row>
    <row r="84" spans="1:7" ht="38.25">
      <c r="A84" s="1" t="s">
        <v>4</v>
      </c>
      <c r="B84" s="73" t="s">
        <v>88</v>
      </c>
      <c r="C84" s="3" t="s">
        <v>68</v>
      </c>
      <c r="D84" s="3">
        <v>1</v>
      </c>
      <c r="E84" s="105"/>
      <c r="F84" s="14">
        <f>D84*E84</f>
        <v>0</v>
      </c>
      <c r="G84" s="14">
        <f>$F$3*F84</f>
        <v>0</v>
      </c>
    </row>
    <row r="85" spans="1:7">
      <c r="B85" s="72"/>
      <c r="E85" s="13"/>
      <c r="F85" s="14"/>
      <c r="G85" s="14"/>
    </row>
    <row r="86" spans="1:7" ht="25.5">
      <c r="A86" s="1" t="s">
        <v>5</v>
      </c>
      <c r="B86" s="72" t="s">
        <v>89</v>
      </c>
      <c r="C86" s="3" t="s">
        <v>68</v>
      </c>
      <c r="D86" s="3">
        <v>6</v>
      </c>
      <c r="E86" s="105"/>
      <c r="F86" s="14">
        <f>D86*E86</f>
        <v>0</v>
      </c>
      <c r="G86" s="14">
        <f>$F$3*F86</f>
        <v>0</v>
      </c>
    </row>
    <row r="87" spans="1:7">
      <c r="B87" s="72"/>
      <c r="E87" s="13"/>
      <c r="F87" s="14"/>
      <c r="G87" s="14"/>
    </row>
    <row r="88" spans="1:7" ht="51">
      <c r="A88" s="1" t="s">
        <v>6</v>
      </c>
      <c r="B88" s="73" t="s">
        <v>90</v>
      </c>
      <c r="C88" s="3" t="s">
        <v>68</v>
      </c>
      <c r="D88" s="3">
        <v>5</v>
      </c>
      <c r="E88" s="105"/>
      <c r="F88" s="14">
        <f>D88*E88</f>
        <v>0</v>
      </c>
      <c r="G88" s="14">
        <f>$F$3*F88</f>
        <v>0</v>
      </c>
    </row>
    <row r="89" spans="1:7">
      <c r="B89" s="72"/>
      <c r="E89" s="13"/>
      <c r="F89" s="14"/>
      <c r="G89" s="14"/>
    </row>
    <row r="90" spans="1:7" ht="51">
      <c r="A90" s="1" t="s">
        <v>7</v>
      </c>
      <c r="B90" s="73" t="s">
        <v>91</v>
      </c>
      <c r="C90" s="3" t="s">
        <v>68</v>
      </c>
      <c r="D90" s="3">
        <v>1</v>
      </c>
      <c r="E90" s="105"/>
      <c r="F90" s="14">
        <f>D90*E90</f>
        <v>0</v>
      </c>
      <c r="G90" s="14">
        <f>$F$3*F90</f>
        <v>0</v>
      </c>
    </row>
    <row r="91" spans="1:7">
      <c r="B91" s="72"/>
      <c r="E91" s="13"/>
      <c r="F91" s="14"/>
      <c r="G91" s="14"/>
    </row>
    <row r="92" spans="1:7" ht="93.75" customHeight="1">
      <c r="A92" s="1" t="s">
        <v>8</v>
      </c>
      <c r="B92" s="73" t="s">
        <v>92</v>
      </c>
      <c r="C92" s="3" t="s">
        <v>68</v>
      </c>
      <c r="D92" s="3">
        <v>11</v>
      </c>
      <c r="E92" s="105"/>
      <c r="F92" s="14">
        <f>D92*E92</f>
        <v>0</v>
      </c>
      <c r="G92" s="14">
        <f>$F$3*F92</f>
        <v>0</v>
      </c>
    </row>
    <row r="93" spans="1:7">
      <c r="B93" s="72"/>
      <c r="E93" s="13"/>
      <c r="F93" s="14"/>
      <c r="G93" s="14"/>
    </row>
    <row r="94" spans="1:7" ht="54.75" customHeight="1">
      <c r="A94" s="1" t="s">
        <v>10</v>
      </c>
      <c r="B94" s="73" t="s">
        <v>93</v>
      </c>
      <c r="C94" s="3" t="s">
        <v>68</v>
      </c>
      <c r="D94" s="3">
        <v>1</v>
      </c>
      <c r="E94" s="105"/>
      <c r="F94" s="14">
        <f>D94*E94</f>
        <v>0</v>
      </c>
      <c r="G94" s="14">
        <f>$F$3*F94</f>
        <v>0</v>
      </c>
    </row>
    <row r="95" spans="1:7">
      <c r="B95" s="72"/>
      <c r="E95" s="13"/>
      <c r="F95" s="14"/>
      <c r="G95" s="14"/>
    </row>
    <row r="96" spans="1:7" ht="51">
      <c r="A96" s="1" t="s">
        <v>11</v>
      </c>
      <c r="B96" s="73" t="s">
        <v>94</v>
      </c>
      <c r="C96" s="3" t="s">
        <v>68</v>
      </c>
      <c r="D96" s="3">
        <v>5</v>
      </c>
      <c r="E96" s="105"/>
      <c r="F96" s="14">
        <f>D96*E96</f>
        <v>0</v>
      </c>
      <c r="G96" s="14">
        <f>$F$3*F96</f>
        <v>0</v>
      </c>
    </row>
    <row r="97" spans="1:7">
      <c r="B97" s="72"/>
      <c r="E97" s="13"/>
      <c r="F97" s="14"/>
      <c r="G97" s="14"/>
    </row>
    <row r="98" spans="1:7" ht="51">
      <c r="A98" s="1" t="s">
        <v>12</v>
      </c>
      <c r="B98" s="73" t="s">
        <v>95</v>
      </c>
      <c r="C98" s="3" t="s">
        <v>68</v>
      </c>
      <c r="D98" s="3">
        <v>6</v>
      </c>
      <c r="E98" s="105"/>
      <c r="F98" s="14">
        <f>D98*E98</f>
        <v>0</v>
      </c>
      <c r="G98" s="14">
        <f>$F$3*F98</f>
        <v>0</v>
      </c>
    </row>
    <row r="99" spans="1:7">
      <c r="B99" s="72"/>
      <c r="E99" s="13"/>
      <c r="F99" s="14"/>
      <c r="G99" s="14"/>
    </row>
    <row r="100" spans="1:7">
      <c r="B100" s="72" t="s">
        <v>96</v>
      </c>
      <c r="E100" s="13"/>
      <c r="F100" s="9">
        <f>SUM(F80:F98)</f>
        <v>0</v>
      </c>
      <c r="G100" s="14">
        <f>$F$3*F100</f>
        <v>0</v>
      </c>
    </row>
    <row r="101" spans="1:7">
      <c r="B101" s="72"/>
      <c r="E101" s="13"/>
      <c r="F101" s="9"/>
      <c r="G101" s="9"/>
    </row>
    <row r="102" spans="1:7">
      <c r="A102" s="1" t="s">
        <v>16</v>
      </c>
      <c r="B102" s="2" t="s">
        <v>97</v>
      </c>
      <c r="E102" s="13"/>
      <c r="F102" s="9"/>
      <c r="G102" s="9"/>
    </row>
    <row r="103" spans="1:7">
      <c r="B103" s="72"/>
      <c r="E103" s="13"/>
      <c r="F103" s="9"/>
      <c r="G103" s="9"/>
    </row>
    <row r="104" spans="1:7" ht="140.25">
      <c r="A104" s="1" t="s">
        <v>2</v>
      </c>
      <c r="B104" s="73" t="s">
        <v>98</v>
      </c>
      <c r="C104" s="3" t="s">
        <v>68</v>
      </c>
      <c r="D104" s="3">
        <v>1</v>
      </c>
      <c r="E104" s="105"/>
      <c r="F104" s="14">
        <f>D104*E104</f>
        <v>0</v>
      </c>
      <c r="G104" s="14">
        <f>$F$3*F104</f>
        <v>0</v>
      </c>
    </row>
    <row r="105" spans="1:7">
      <c r="B105" s="72"/>
      <c r="E105" s="13"/>
      <c r="F105" s="9"/>
      <c r="G105" s="9"/>
    </row>
    <row r="106" spans="1:7" ht="38.25">
      <c r="A106" s="1" t="s">
        <v>3</v>
      </c>
      <c r="B106" s="73" t="s">
        <v>460</v>
      </c>
      <c r="C106" s="3" t="s">
        <v>68</v>
      </c>
      <c r="D106" s="3">
        <v>1</v>
      </c>
      <c r="E106" s="105"/>
      <c r="F106" s="14">
        <f>D106*E106</f>
        <v>0</v>
      </c>
      <c r="G106" s="14">
        <f>$F$3*F106</f>
        <v>0</v>
      </c>
    </row>
    <row r="107" spans="1:7">
      <c r="B107" s="72"/>
      <c r="E107" s="13"/>
      <c r="F107" s="9"/>
      <c r="G107" s="9"/>
    </row>
    <row r="108" spans="1:7" ht="51">
      <c r="A108" s="1" t="s">
        <v>4</v>
      </c>
      <c r="B108" s="73" t="s">
        <v>99</v>
      </c>
      <c r="C108" s="3" t="s">
        <v>68</v>
      </c>
      <c r="D108" s="3">
        <v>1</v>
      </c>
      <c r="E108" s="105"/>
      <c r="F108" s="14">
        <f>D108*E108</f>
        <v>0</v>
      </c>
      <c r="G108" s="14">
        <f>$F$3*F108</f>
        <v>0</v>
      </c>
    </row>
    <row r="109" spans="1:7">
      <c r="B109" s="72"/>
      <c r="E109" s="13"/>
      <c r="F109" s="9"/>
      <c r="G109" s="9"/>
    </row>
    <row r="110" spans="1:7" ht="51">
      <c r="A110" s="1" t="s">
        <v>5</v>
      </c>
      <c r="B110" s="73" t="s">
        <v>104</v>
      </c>
      <c r="C110" s="3" t="s">
        <v>68</v>
      </c>
      <c r="D110" s="3">
        <v>1</v>
      </c>
      <c r="E110" s="105"/>
      <c r="F110" s="14">
        <f>D110*E110</f>
        <v>0</v>
      </c>
      <c r="G110" s="14">
        <f>$F$3*F110</f>
        <v>0</v>
      </c>
    </row>
    <row r="111" spans="1:7">
      <c r="B111" s="72"/>
      <c r="E111" s="13"/>
      <c r="F111" s="9"/>
      <c r="G111" s="9"/>
    </row>
    <row r="112" spans="1:7" ht="89.25">
      <c r="A112" s="1" t="s">
        <v>6</v>
      </c>
      <c r="B112" s="73" t="s">
        <v>100</v>
      </c>
      <c r="C112" s="3" t="s">
        <v>68</v>
      </c>
      <c r="D112" s="3">
        <v>1</v>
      </c>
      <c r="E112" s="105"/>
      <c r="F112" s="14">
        <f>D112*E112</f>
        <v>0</v>
      </c>
      <c r="G112" s="14">
        <f>$F$3*F112</f>
        <v>0</v>
      </c>
    </row>
    <row r="113" spans="1:7">
      <c r="B113" s="72"/>
      <c r="E113" s="13"/>
      <c r="F113" s="9"/>
      <c r="G113" s="9"/>
    </row>
    <row r="114" spans="1:7" ht="51">
      <c r="A114" s="1" t="s">
        <v>7</v>
      </c>
      <c r="B114" s="73" t="s">
        <v>103</v>
      </c>
      <c r="C114" s="3" t="s">
        <v>68</v>
      </c>
      <c r="D114" s="3">
        <v>1</v>
      </c>
      <c r="E114" s="105"/>
      <c r="F114" s="14">
        <f>D114*E114</f>
        <v>0</v>
      </c>
      <c r="G114" s="14">
        <f>$F$3*F114</f>
        <v>0</v>
      </c>
    </row>
    <row r="115" spans="1:7">
      <c r="B115" s="72"/>
      <c r="E115" s="13"/>
      <c r="F115" s="9"/>
      <c r="G115" s="9"/>
    </row>
    <row r="116" spans="1:7">
      <c r="B116" s="72" t="s">
        <v>101</v>
      </c>
      <c r="E116" s="13"/>
      <c r="F116" s="9">
        <f>SUM(F104:F114)</f>
        <v>0</v>
      </c>
      <c r="G116" s="14">
        <f>$F$3*F116</f>
        <v>0</v>
      </c>
    </row>
    <row r="117" spans="1:7">
      <c r="B117" s="72"/>
      <c r="E117" s="13"/>
      <c r="F117" s="9"/>
      <c r="G117" s="9"/>
    </row>
    <row r="118" spans="1:7">
      <c r="A118" s="1" t="s">
        <v>18</v>
      </c>
      <c r="B118" s="2" t="s">
        <v>102</v>
      </c>
      <c r="E118" s="13"/>
      <c r="F118" s="9"/>
      <c r="G118" s="9"/>
    </row>
    <row r="119" spans="1:7">
      <c r="B119" s="72"/>
      <c r="E119" s="13"/>
      <c r="F119" s="9"/>
      <c r="G119" s="9"/>
    </row>
    <row r="120" spans="1:7" ht="38.25">
      <c r="A120" s="1" t="s">
        <v>2</v>
      </c>
      <c r="B120" s="73" t="s">
        <v>459</v>
      </c>
      <c r="C120" s="3" t="s">
        <v>68</v>
      </c>
      <c r="D120" s="3">
        <v>3</v>
      </c>
      <c r="E120" s="105"/>
      <c r="F120" s="14">
        <f>D120*E120</f>
        <v>0</v>
      </c>
      <c r="G120" s="14">
        <f>$F$3*F120</f>
        <v>0</v>
      </c>
    </row>
    <row r="121" spans="1:7">
      <c r="B121" s="72"/>
      <c r="E121" s="13"/>
      <c r="F121" s="9"/>
      <c r="G121" s="9"/>
    </row>
    <row r="122" spans="1:7" ht="51">
      <c r="A122" s="1" t="s">
        <v>3</v>
      </c>
      <c r="B122" s="73" t="s">
        <v>105</v>
      </c>
      <c r="C122" s="3" t="s">
        <v>68</v>
      </c>
      <c r="D122" s="3">
        <v>3</v>
      </c>
      <c r="E122" s="105"/>
      <c r="F122" s="14">
        <f>D122*E122</f>
        <v>0</v>
      </c>
      <c r="G122" s="14">
        <f>$F$3*F122</f>
        <v>0</v>
      </c>
    </row>
    <row r="123" spans="1:7">
      <c r="B123" s="72"/>
      <c r="E123" s="13"/>
      <c r="F123" s="9"/>
      <c r="G123" s="9"/>
    </row>
    <row r="124" spans="1:7" ht="51">
      <c r="A124" s="1" t="s">
        <v>4</v>
      </c>
      <c r="B124" s="73" t="s">
        <v>106</v>
      </c>
      <c r="C124" s="3" t="s">
        <v>68</v>
      </c>
      <c r="D124" s="3">
        <v>6</v>
      </c>
      <c r="E124" s="105"/>
      <c r="F124" s="14">
        <f>D124*E124</f>
        <v>0</v>
      </c>
      <c r="G124" s="14">
        <f>$F$3*F124</f>
        <v>0</v>
      </c>
    </row>
    <row r="125" spans="1:7">
      <c r="B125" s="72"/>
      <c r="E125" s="13"/>
      <c r="F125" s="9"/>
      <c r="G125" s="9"/>
    </row>
    <row r="126" spans="1:7" ht="25.5">
      <c r="A126" s="1" t="s">
        <v>5</v>
      </c>
      <c r="B126" s="73" t="s">
        <v>107</v>
      </c>
      <c r="C126" s="3" t="s">
        <v>68</v>
      </c>
      <c r="D126" s="3">
        <v>12</v>
      </c>
      <c r="E126" s="105"/>
      <c r="F126" s="14">
        <f>D126*E126</f>
        <v>0</v>
      </c>
      <c r="G126" s="14">
        <f>$F$3*F126</f>
        <v>0</v>
      </c>
    </row>
    <row r="127" spans="1:7">
      <c r="B127" s="72"/>
      <c r="E127" s="13"/>
      <c r="F127" s="9"/>
      <c r="G127" s="9"/>
    </row>
    <row r="128" spans="1:7" ht="51">
      <c r="A128" s="1" t="s">
        <v>6</v>
      </c>
      <c r="B128" s="73" t="s">
        <v>108</v>
      </c>
      <c r="C128" s="3" t="s">
        <v>68</v>
      </c>
      <c r="D128" s="3">
        <v>1</v>
      </c>
      <c r="E128" s="105"/>
      <c r="F128" s="14">
        <f>D128*E128</f>
        <v>0</v>
      </c>
      <c r="G128" s="14">
        <f>$F$3*F128</f>
        <v>0</v>
      </c>
    </row>
    <row r="129" spans="1:7">
      <c r="B129" s="72"/>
      <c r="E129" s="13"/>
      <c r="F129" s="9"/>
      <c r="G129" s="9"/>
    </row>
    <row r="130" spans="1:7" ht="76.5">
      <c r="A130" s="1" t="s">
        <v>7</v>
      </c>
      <c r="B130" s="73" t="s">
        <v>109</v>
      </c>
      <c r="C130" s="3" t="s">
        <v>68</v>
      </c>
      <c r="D130" s="3">
        <v>3</v>
      </c>
      <c r="E130" s="105"/>
      <c r="F130" s="14">
        <f>D130*E130</f>
        <v>0</v>
      </c>
      <c r="G130" s="14">
        <f>$F$3*F130</f>
        <v>0</v>
      </c>
    </row>
    <row r="131" spans="1:7">
      <c r="B131" s="72"/>
      <c r="E131" s="13"/>
      <c r="F131" s="9"/>
      <c r="G131" s="9"/>
    </row>
    <row r="132" spans="1:7" ht="51">
      <c r="A132" s="1" t="s">
        <v>8</v>
      </c>
      <c r="B132" s="73" t="s">
        <v>110</v>
      </c>
      <c r="C132" s="3" t="s">
        <v>68</v>
      </c>
      <c r="D132" s="3">
        <v>6</v>
      </c>
      <c r="E132" s="105"/>
      <c r="F132" s="14">
        <f>D132*E132</f>
        <v>0</v>
      </c>
      <c r="G132" s="14">
        <f>$F$3*F132</f>
        <v>0</v>
      </c>
    </row>
    <row r="133" spans="1:7">
      <c r="B133" s="72"/>
      <c r="E133" s="13"/>
      <c r="F133" s="9"/>
      <c r="G133" s="9"/>
    </row>
    <row r="134" spans="1:7" ht="51">
      <c r="A134" s="1" t="s">
        <v>10</v>
      </c>
      <c r="B134" s="73" t="s">
        <v>111</v>
      </c>
      <c r="C134" s="3" t="s">
        <v>68</v>
      </c>
      <c r="D134" s="3">
        <v>4</v>
      </c>
      <c r="E134" s="105"/>
      <c r="F134" s="14">
        <f>D134*E134</f>
        <v>0</v>
      </c>
      <c r="G134" s="14">
        <f>$F$3*F134</f>
        <v>0</v>
      </c>
    </row>
    <row r="135" spans="1:7">
      <c r="B135" s="72"/>
      <c r="E135" s="13"/>
      <c r="F135" s="9"/>
      <c r="G135" s="9"/>
    </row>
    <row r="136" spans="1:7" ht="25.5">
      <c r="A136" s="1" t="s">
        <v>11</v>
      </c>
      <c r="B136" s="73" t="s">
        <v>112</v>
      </c>
      <c r="C136" s="3" t="s">
        <v>68</v>
      </c>
      <c r="D136" s="3">
        <v>17</v>
      </c>
      <c r="E136" s="105"/>
      <c r="F136" s="14">
        <f>D136*E136</f>
        <v>0</v>
      </c>
      <c r="G136" s="14">
        <f>$F$3*F136</f>
        <v>0</v>
      </c>
    </row>
    <row r="137" spans="1:7">
      <c r="B137" s="72"/>
      <c r="E137" s="13"/>
      <c r="F137" s="9"/>
      <c r="G137" s="9"/>
    </row>
    <row r="138" spans="1:7" ht="51">
      <c r="A138" s="1" t="s">
        <v>12</v>
      </c>
      <c r="B138" s="73" t="s">
        <v>115</v>
      </c>
      <c r="C138" s="3" t="s">
        <v>68</v>
      </c>
      <c r="D138" s="3">
        <v>1</v>
      </c>
      <c r="E138" s="105"/>
      <c r="F138" s="14">
        <f>D138*E138</f>
        <v>0</v>
      </c>
      <c r="G138" s="14">
        <f>$F$3*F138</f>
        <v>0</v>
      </c>
    </row>
    <row r="139" spans="1:7">
      <c r="B139" s="72"/>
      <c r="E139" s="13"/>
      <c r="F139" s="9"/>
      <c r="G139" s="9"/>
    </row>
    <row r="140" spans="1:7">
      <c r="B140" s="72" t="s">
        <v>113</v>
      </c>
      <c r="E140" s="13"/>
      <c r="F140" s="9">
        <f>SUM(F120:F138)</f>
        <v>0</v>
      </c>
      <c r="G140" s="14">
        <f>$F$3*F140</f>
        <v>0</v>
      </c>
    </row>
    <row r="141" spans="1:7">
      <c r="B141" s="72"/>
      <c r="E141" s="13"/>
      <c r="F141" s="9"/>
      <c r="G141" s="9"/>
    </row>
    <row r="142" spans="1:7">
      <c r="A142" s="1" t="s">
        <v>19</v>
      </c>
      <c r="B142" s="2" t="s">
        <v>114</v>
      </c>
      <c r="E142" s="13"/>
      <c r="F142" s="9"/>
      <c r="G142" s="9"/>
    </row>
    <row r="143" spans="1:7">
      <c r="B143" s="72"/>
      <c r="E143" s="13"/>
      <c r="F143" s="9"/>
      <c r="G143" s="9"/>
    </row>
    <row r="144" spans="1:7" ht="51">
      <c r="A144" s="1" t="s">
        <v>2</v>
      </c>
      <c r="B144" s="73" t="s">
        <v>461</v>
      </c>
      <c r="C144" s="3" t="s">
        <v>68</v>
      </c>
      <c r="D144" s="3">
        <v>1</v>
      </c>
      <c r="E144" s="105"/>
      <c r="F144" s="14">
        <f>D144*E144</f>
        <v>0</v>
      </c>
      <c r="G144" s="14">
        <f>$F$3*F144</f>
        <v>0</v>
      </c>
    </row>
    <row r="145" spans="1:7">
      <c r="B145" s="72"/>
      <c r="E145" s="13"/>
      <c r="F145" s="9"/>
      <c r="G145" s="9"/>
    </row>
    <row r="146" spans="1:7" ht="38.25">
      <c r="A146" s="1" t="s">
        <v>3</v>
      </c>
      <c r="B146" s="73" t="s">
        <v>116</v>
      </c>
      <c r="C146" s="3" t="s">
        <v>68</v>
      </c>
      <c r="D146" s="3">
        <v>3</v>
      </c>
      <c r="E146" s="105"/>
      <c r="F146" s="14">
        <f>D146*E146</f>
        <v>0</v>
      </c>
      <c r="G146" s="14">
        <f>$F$3*F146</f>
        <v>0</v>
      </c>
    </row>
    <row r="147" spans="1:7">
      <c r="B147" s="72"/>
      <c r="E147" s="13"/>
      <c r="F147" s="9"/>
      <c r="G147" s="9"/>
    </row>
    <row r="148" spans="1:7">
      <c r="B148" s="72"/>
      <c r="E148" s="13"/>
      <c r="F148" s="9"/>
      <c r="G148" s="9"/>
    </row>
    <row r="149" spans="1:7">
      <c r="B149" s="72" t="s">
        <v>117</v>
      </c>
      <c r="E149" s="13"/>
      <c r="F149" s="9">
        <f>SUM(F144:F146)</f>
        <v>0</v>
      </c>
      <c r="G149" s="14">
        <f>$F$3*F149</f>
        <v>0</v>
      </c>
    </row>
    <row r="150" spans="1:7">
      <c r="B150" s="72"/>
      <c r="E150" s="13"/>
      <c r="F150" s="9"/>
      <c r="G150" s="9"/>
    </row>
    <row r="151" spans="1:7">
      <c r="A151" s="1" t="s">
        <v>21</v>
      </c>
      <c r="B151" s="2" t="s">
        <v>118</v>
      </c>
      <c r="E151" s="13"/>
      <c r="F151" s="9"/>
      <c r="G151" s="9"/>
    </row>
    <row r="152" spans="1:7">
      <c r="B152" s="72"/>
      <c r="E152" s="13"/>
      <c r="F152" s="9"/>
      <c r="G152" s="9"/>
    </row>
    <row r="153" spans="1:7" ht="168" customHeight="1">
      <c r="A153" s="1" t="s">
        <v>2</v>
      </c>
      <c r="B153" s="73" t="s">
        <v>462</v>
      </c>
      <c r="E153" s="13"/>
      <c r="F153" s="9"/>
      <c r="G153" s="9"/>
    </row>
    <row r="154" spans="1:7" ht="63.75">
      <c r="B154" s="73" t="s">
        <v>119</v>
      </c>
      <c r="C154" s="3" t="s">
        <v>68</v>
      </c>
      <c r="D154" s="3">
        <v>1</v>
      </c>
      <c r="E154" s="105"/>
      <c r="F154" s="14">
        <f>D154*E154</f>
        <v>0</v>
      </c>
      <c r="G154" s="14">
        <f>$F$3*F154</f>
        <v>0</v>
      </c>
    </row>
    <row r="155" spans="1:7">
      <c r="B155" s="72"/>
      <c r="E155" s="13"/>
      <c r="F155" s="9"/>
      <c r="G155" s="9"/>
    </row>
    <row r="156" spans="1:7" ht="51">
      <c r="A156" s="1" t="s">
        <v>3</v>
      </c>
      <c r="B156" s="73" t="s">
        <v>120</v>
      </c>
      <c r="C156" s="3" t="s">
        <v>68</v>
      </c>
      <c r="D156" s="3">
        <v>1</v>
      </c>
      <c r="E156" s="105"/>
      <c r="F156" s="14">
        <f>D156*E156</f>
        <v>0</v>
      </c>
      <c r="G156" s="14">
        <f>$F$3*F156</f>
        <v>0</v>
      </c>
    </row>
    <row r="157" spans="1:7">
      <c r="B157" s="72"/>
      <c r="E157" s="13"/>
      <c r="F157" s="9"/>
      <c r="G157" s="9"/>
    </row>
    <row r="158" spans="1:7" ht="93.6" customHeight="1">
      <c r="A158" s="1" t="s">
        <v>4</v>
      </c>
      <c r="B158" s="73" t="s">
        <v>488</v>
      </c>
      <c r="C158" s="3" t="s">
        <v>68</v>
      </c>
      <c r="D158" s="3">
        <v>1</v>
      </c>
      <c r="E158" s="105"/>
      <c r="F158" s="14">
        <f>D158*E158</f>
        <v>0</v>
      </c>
      <c r="G158" s="14">
        <f>$F$3*F158</f>
        <v>0</v>
      </c>
    </row>
    <row r="159" spans="1:7">
      <c r="B159" s="72"/>
      <c r="E159" s="13"/>
      <c r="F159" s="9"/>
      <c r="G159" s="9"/>
    </row>
    <row r="160" spans="1:7" ht="81" customHeight="1">
      <c r="A160" s="1" t="s">
        <v>5</v>
      </c>
      <c r="B160" s="73" t="s">
        <v>121</v>
      </c>
      <c r="C160" s="3" t="s">
        <v>68</v>
      </c>
      <c r="D160" s="3">
        <v>1</v>
      </c>
      <c r="E160" s="105"/>
      <c r="F160" s="14">
        <f>D160*E160</f>
        <v>0</v>
      </c>
      <c r="G160" s="14">
        <f>$F$3*F160</f>
        <v>0</v>
      </c>
    </row>
    <row r="161" spans="1:7">
      <c r="B161" s="72"/>
      <c r="E161" s="13"/>
      <c r="F161" s="9"/>
      <c r="G161" s="9"/>
    </row>
    <row r="162" spans="1:7">
      <c r="B162" s="72" t="s">
        <v>122</v>
      </c>
      <c r="E162" s="13"/>
      <c r="F162" s="9">
        <f>SUM(F154:F160)</f>
        <v>0</v>
      </c>
      <c r="G162" s="14">
        <f>$F$3*F162</f>
        <v>0</v>
      </c>
    </row>
    <row r="163" spans="1:7">
      <c r="B163" s="72"/>
      <c r="E163" s="13"/>
      <c r="F163" s="9"/>
      <c r="G163" s="9"/>
    </row>
    <row r="165" spans="1:7">
      <c r="A165" s="1" t="s">
        <v>448</v>
      </c>
    </row>
    <row r="166" spans="1:7">
      <c r="A166" s="5" t="s">
        <v>60</v>
      </c>
      <c r="B166" s="2" t="s">
        <v>61</v>
      </c>
      <c r="C166" s="10" t="s">
        <v>62</v>
      </c>
      <c r="D166" s="3" t="s">
        <v>63</v>
      </c>
      <c r="E166" s="6" t="s">
        <v>124</v>
      </c>
      <c r="F166" s="4" t="s">
        <v>65</v>
      </c>
      <c r="G166" s="4" t="s">
        <v>69</v>
      </c>
    </row>
    <row r="168" spans="1:7">
      <c r="A168" s="1" t="s">
        <v>1</v>
      </c>
      <c r="B168" s="2" t="s">
        <v>463</v>
      </c>
    </row>
    <row r="170" spans="1:7" ht="77.25" customHeight="1">
      <c r="A170" s="11" t="s">
        <v>2</v>
      </c>
      <c r="B170" s="87" t="s">
        <v>123</v>
      </c>
      <c r="E170" s="13"/>
      <c r="F170" s="14"/>
      <c r="G170" s="14"/>
    </row>
    <row r="171" spans="1:7" ht="207.75" customHeight="1">
      <c r="B171" s="100" t="s">
        <v>125</v>
      </c>
      <c r="C171" s="3" t="s">
        <v>68</v>
      </c>
      <c r="D171" s="3">
        <v>7</v>
      </c>
      <c r="E171" s="105"/>
      <c r="F171" s="14">
        <f>D171*E171</f>
        <v>0</v>
      </c>
      <c r="G171" s="14">
        <f>$F$3*F171</f>
        <v>0</v>
      </c>
    </row>
    <row r="172" spans="1:7">
      <c r="B172" s="87"/>
    </row>
    <row r="173" spans="1:7">
      <c r="B173" s="2" t="s">
        <v>126</v>
      </c>
      <c r="F173" s="21">
        <f>F171</f>
        <v>0</v>
      </c>
      <c r="G173" s="14">
        <f>$F$3*F173</f>
        <v>0</v>
      </c>
    </row>
    <row r="174" spans="1:7">
      <c r="B174" s="87"/>
    </row>
    <row r="175" spans="1:7">
      <c r="A175" s="1" t="s">
        <v>55</v>
      </c>
      <c r="B175" s="87" t="s">
        <v>127</v>
      </c>
    </row>
    <row r="176" spans="1:7">
      <c r="B176" s="87"/>
    </row>
    <row r="177" spans="1:7" ht="179.25" customHeight="1">
      <c r="A177" s="1" t="s">
        <v>2</v>
      </c>
      <c r="B177" s="76" t="s">
        <v>129</v>
      </c>
      <c r="C177" s="3" t="s">
        <v>130</v>
      </c>
      <c r="D177" s="3">
        <v>26</v>
      </c>
      <c r="E177" s="108"/>
      <c r="F177" s="14">
        <f>E177*D177</f>
        <v>0</v>
      </c>
      <c r="G177" s="14">
        <f>$F$3*F177</f>
        <v>0</v>
      </c>
    </row>
    <row r="178" spans="1:7">
      <c r="B178" s="87" t="s">
        <v>128</v>
      </c>
    </row>
    <row r="179" spans="1:7">
      <c r="B179" s="87"/>
    </row>
    <row r="180" spans="1:7" ht="118.5" customHeight="1">
      <c r="A180" s="1" t="s">
        <v>3</v>
      </c>
      <c r="B180" s="76" t="s">
        <v>131</v>
      </c>
    </row>
    <row r="181" spans="1:7" ht="93.75" customHeight="1">
      <c r="B181" s="76" t="s">
        <v>132</v>
      </c>
      <c r="C181" s="3" t="s">
        <v>130</v>
      </c>
      <c r="D181" s="3">
        <v>1</v>
      </c>
      <c r="E181" s="108"/>
      <c r="F181" s="14">
        <f>E181*D181</f>
        <v>0</v>
      </c>
      <c r="G181" s="14">
        <f>$F$3*F181</f>
        <v>0</v>
      </c>
    </row>
    <row r="182" spans="1:7">
      <c r="B182" s="115" t="s">
        <v>128</v>
      </c>
    </row>
    <row r="183" spans="1:7">
      <c r="B183" s="87"/>
    </row>
    <row r="184" spans="1:7" ht="181.5" customHeight="1">
      <c r="A184" s="1" t="s">
        <v>4</v>
      </c>
      <c r="B184" s="76" t="s">
        <v>133</v>
      </c>
    </row>
    <row r="185" spans="1:7" ht="51">
      <c r="B185" s="76" t="s">
        <v>134</v>
      </c>
      <c r="C185" s="3" t="s">
        <v>130</v>
      </c>
      <c r="D185" s="3">
        <v>40</v>
      </c>
      <c r="E185" s="108"/>
      <c r="F185" s="14">
        <f>E185*D185</f>
        <v>0</v>
      </c>
      <c r="G185" s="14">
        <f>$F$3*F185</f>
        <v>0</v>
      </c>
    </row>
    <row r="186" spans="1:7">
      <c r="B186" s="115" t="s">
        <v>128</v>
      </c>
      <c r="E186" s="14"/>
      <c r="F186" s="14"/>
      <c r="G186" s="14"/>
    </row>
    <row r="187" spans="1:7">
      <c r="B187" s="87"/>
    </row>
    <row r="188" spans="1:7" ht="178.5">
      <c r="A188" s="1" t="s">
        <v>5</v>
      </c>
      <c r="B188" s="76" t="s">
        <v>135</v>
      </c>
    </row>
    <row r="189" spans="1:7" ht="51">
      <c r="B189" s="76" t="s">
        <v>134</v>
      </c>
      <c r="C189" s="3" t="s">
        <v>130</v>
      </c>
      <c r="D189" s="3">
        <v>35</v>
      </c>
      <c r="E189" s="108"/>
      <c r="F189" s="14">
        <f>E189*D189</f>
        <v>0</v>
      </c>
      <c r="G189" s="14">
        <f>$F$3*F189</f>
        <v>0</v>
      </c>
    </row>
    <row r="190" spans="1:7">
      <c r="B190" s="115" t="s">
        <v>128</v>
      </c>
      <c r="E190" s="14"/>
      <c r="F190" s="14"/>
      <c r="G190" s="14"/>
    </row>
    <row r="191" spans="1:7">
      <c r="B191" s="87"/>
    </row>
    <row r="192" spans="1:7" ht="38.25">
      <c r="A192" s="1" t="s">
        <v>6</v>
      </c>
      <c r="B192" s="76" t="s">
        <v>136</v>
      </c>
      <c r="C192" s="3" t="s">
        <v>68</v>
      </c>
      <c r="D192" s="3">
        <v>1</v>
      </c>
      <c r="E192" s="108"/>
      <c r="F192" s="14">
        <f>E192*D192</f>
        <v>0</v>
      </c>
      <c r="G192" s="14">
        <f>$F$3*F192</f>
        <v>0</v>
      </c>
    </row>
    <row r="193" spans="1:7">
      <c r="B193" s="87"/>
    </row>
    <row r="194" spans="1:7" ht="25.5">
      <c r="A194" s="1" t="s">
        <v>7</v>
      </c>
      <c r="B194" s="76" t="s">
        <v>137</v>
      </c>
      <c r="C194" s="3" t="s">
        <v>130</v>
      </c>
      <c r="D194" s="3">
        <v>8</v>
      </c>
      <c r="E194" s="108"/>
      <c r="F194" s="14">
        <f>E194*D194</f>
        <v>0</v>
      </c>
      <c r="G194" s="14">
        <f>$F$3*F194</f>
        <v>0</v>
      </c>
    </row>
    <row r="195" spans="1:7">
      <c r="B195" s="87"/>
    </row>
    <row r="196" spans="1:7" ht="25.5">
      <c r="A196" s="1" t="s">
        <v>8</v>
      </c>
      <c r="B196" s="76" t="s">
        <v>138</v>
      </c>
      <c r="C196" s="3" t="s">
        <v>130</v>
      </c>
      <c r="D196" s="3">
        <v>2</v>
      </c>
      <c r="E196" s="108"/>
      <c r="F196" s="14">
        <f>E196*D196</f>
        <v>0</v>
      </c>
      <c r="G196" s="14">
        <f>$F$3*F196</f>
        <v>0</v>
      </c>
    </row>
    <row r="197" spans="1:7">
      <c r="B197" s="87"/>
    </row>
    <row r="198" spans="1:7" ht="25.5">
      <c r="A198" s="1" t="s">
        <v>10</v>
      </c>
      <c r="B198" s="76" t="s">
        <v>464</v>
      </c>
      <c r="C198" s="3" t="s">
        <v>130</v>
      </c>
      <c r="D198" s="3">
        <v>1</v>
      </c>
      <c r="E198" s="108"/>
      <c r="F198" s="14">
        <f>E198*D198</f>
        <v>0</v>
      </c>
      <c r="G198" s="14">
        <f>$F$3*F198</f>
        <v>0</v>
      </c>
    </row>
    <row r="199" spans="1:7">
      <c r="B199" s="87"/>
    </row>
    <row r="200" spans="1:7" ht="25.5">
      <c r="A200" s="1" t="s">
        <v>11</v>
      </c>
      <c r="B200" s="76" t="s">
        <v>139</v>
      </c>
      <c r="C200" s="3" t="s">
        <v>130</v>
      </c>
      <c r="D200" s="3">
        <v>3</v>
      </c>
      <c r="E200" s="108"/>
      <c r="F200" s="14">
        <f>E200*D200</f>
        <v>0</v>
      </c>
      <c r="G200" s="14">
        <f>$F$3*F200</f>
        <v>0</v>
      </c>
    </row>
    <row r="201" spans="1:7">
      <c r="B201" s="87"/>
    </row>
    <row r="202" spans="1:7" ht="25.5">
      <c r="A202" s="1" t="s">
        <v>12</v>
      </c>
      <c r="B202" s="76" t="s">
        <v>140</v>
      </c>
      <c r="C202" s="3" t="s">
        <v>130</v>
      </c>
      <c r="D202" s="3">
        <v>6</v>
      </c>
      <c r="E202" s="108"/>
      <c r="F202" s="14">
        <f>E202*D202</f>
        <v>0</v>
      </c>
      <c r="G202" s="14">
        <f>$F$3*F202</f>
        <v>0</v>
      </c>
    </row>
    <row r="203" spans="1:7">
      <c r="B203" s="87"/>
    </row>
    <row r="204" spans="1:7" ht="25.5">
      <c r="A204" s="1" t="s">
        <v>13</v>
      </c>
      <c r="B204" s="76" t="s">
        <v>141</v>
      </c>
      <c r="C204" s="3" t="s">
        <v>130</v>
      </c>
      <c r="D204" s="3">
        <v>4</v>
      </c>
      <c r="E204" s="108"/>
      <c r="F204" s="14">
        <f>E204*D204</f>
        <v>0</v>
      </c>
      <c r="G204" s="14">
        <f>$F$3*F204</f>
        <v>0</v>
      </c>
    </row>
    <row r="205" spans="1:7">
      <c r="B205" s="87"/>
    </row>
    <row r="206" spans="1:7" ht="25.5">
      <c r="A206" s="1" t="s">
        <v>23</v>
      </c>
      <c r="B206" s="76" t="s">
        <v>142</v>
      </c>
      <c r="C206" s="3" t="s">
        <v>130</v>
      </c>
      <c r="D206" s="3">
        <v>22</v>
      </c>
      <c r="E206" s="108"/>
      <c r="F206" s="14">
        <f>E206*D206</f>
        <v>0</v>
      </c>
      <c r="G206" s="14">
        <f>$F$3*F206</f>
        <v>0</v>
      </c>
    </row>
    <row r="207" spans="1:7">
      <c r="B207" s="87"/>
    </row>
    <row r="208" spans="1:7">
      <c r="A208" s="1" t="s">
        <v>24</v>
      </c>
      <c r="B208" s="76" t="s">
        <v>143</v>
      </c>
      <c r="C208" s="3" t="s">
        <v>130</v>
      </c>
      <c r="D208" s="3">
        <v>10</v>
      </c>
      <c r="E208" s="108"/>
      <c r="F208" s="14">
        <f>E208*D208</f>
        <v>0</v>
      </c>
      <c r="G208" s="14">
        <f>$F$3*F208</f>
        <v>0</v>
      </c>
    </row>
    <row r="209" spans="1:7">
      <c r="B209" s="87"/>
    </row>
    <row r="210" spans="1:7" ht="25.5">
      <c r="A210" s="1" t="s">
        <v>25</v>
      </c>
      <c r="B210" s="76" t="s">
        <v>144</v>
      </c>
      <c r="C210" s="3" t="s">
        <v>130</v>
      </c>
      <c r="D210" s="3">
        <v>26</v>
      </c>
      <c r="E210" s="108"/>
      <c r="F210" s="14">
        <f>E210*D210</f>
        <v>0</v>
      </c>
      <c r="G210" s="14">
        <f>$F$3*F210</f>
        <v>0</v>
      </c>
    </row>
    <row r="211" spans="1:7">
      <c r="B211" s="76"/>
      <c r="E211" s="14"/>
      <c r="F211" s="14"/>
      <c r="G211" s="14"/>
    </row>
    <row r="212" spans="1:7" ht="25.5">
      <c r="A212" s="1" t="s">
        <v>26</v>
      </c>
      <c r="B212" s="76" t="s">
        <v>145</v>
      </c>
      <c r="C212" s="3" t="s">
        <v>130</v>
      </c>
      <c r="D212" s="3">
        <v>53</v>
      </c>
      <c r="E212" s="108"/>
      <c r="F212" s="14">
        <f>E212*D212</f>
        <v>0</v>
      </c>
      <c r="G212" s="14">
        <f>$F$3*F212</f>
        <v>0</v>
      </c>
    </row>
    <row r="213" spans="1:7">
      <c r="B213" s="76"/>
      <c r="E213" s="14"/>
      <c r="F213" s="14"/>
      <c r="G213" s="14"/>
    </row>
    <row r="214" spans="1:7" ht="38.25">
      <c r="A214" s="1" t="s">
        <v>27</v>
      </c>
      <c r="B214" s="76" t="s">
        <v>146</v>
      </c>
      <c r="C214" s="3" t="s">
        <v>68</v>
      </c>
      <c r="D214" s="3">
        <v>1</v>
      </c>
      <c r="E214" s="108"/>
      <c r="F214" s="14">
        <f>E214*D214</f>
        <v>0</v>
      </c>
      <c r="G214" s="14">
        <f>$F$3*F214</f>
        <v>0</v>
      </c>
    </row>
    <row r="215" spans="1:7">
      <c r="B215" s="76"/>
      <c r="E215" s="14"/>
      <c r="F215" s="14"/>
      <c r="G215" s="14"/>
    </row>
    <row r="216" spans="1:7" ht="38.25">
      <c r="A216" s="1" t="s">
        <v>28</v>
      </c>
      <c r="B216" s="76" t="s">
        <v>147</v>
      </c>
      <c r="C216" s="3" t="s">
        <v>68</v>
      </c>
      <c r="D216" s="3">
        <v>2</v>
      </c>
      <c r="E216" s="108"/>
      <c r="F216" s="14">
        <f>E216*D216</f>
        <v>0</v>
      </c>
      <c r="G216" s="14">
        <f>$F$3*F216</f>
        <v>0</v>
      </c>
    </row>
    <row r="217" spans="1:7">
      <c r="B217" s="76"/>
      <c r="E217" s="14"/>
      <c r="F217" s="14"/>
      <c r="G217" s="14"/>
    </row>
    <row r="218" spans="1:7" ht="25.5">
      <c r="A218" s="1" t="s">
        <v>29</v>
      </c>
      <c r="B218" s="77" t="s">
        <v>148</v>
      </c>
      <c r="C218" s="3" t="s">
        <v>68</v>
      </c>
      <c r="D218" s="3">
        <v>1</v>
      </c>
      <c r="E218" s="108"/>
      <c r="F218" s="14">
        <f>E218*D218</f>
        <v>0</v>
      </c>
      <c r="G218" s="14">
        <f>$F$3*F218</f>
        <v>0</v>
      </c>
    </row>
    <row r="219" spans="1:7">
      <c r="B219" s="77"/>
      <c r="E219" s="14"/>
      <c r="F219" s="14"/>
      <c r="G219" s="14"/>
    </row>
    <row r="220" spans="1:7">
      <c r="A220" s="1" t="s">
        <v>30</v>
      </c>
      <c r="B220" s="18" t="s">
        <v>149</v>
      </c>
      <c r="C220" s="3" t="s">
        <v>68</v>
      </c>
      <c r="D220" s="3">
        <v>1</v>
      </c>
      <c r="E220" s="108"/>
      <c r="F220" s="14">
        <f>E220*D220</f>
        <v>0</v>
      </c>
      <c r="G220" s="14">
        <f>$F$3*F220</f>
        <v>0</v>
      </c>
    </row>
    <row r="221" spans="1:7">
      <c r="B221" s="77"/>
      <c r="E221" s="14"/>
      <c r="F221" s="14"/>
      <c r="G221" s="14"/>
    </row>
    <row r="222" spans="1:7" ht="25.5">
      <c r="A222" s="1" t="s">
        <v>31</v>
      </c>
      <c r="B222" s="77" t="s">
        <v>150</v>
      </c>
      <c r="C222" s="3" t="s">
        <v>68</v>
      </c>
      <c r="D222" s="3">
        <v>1</v>
      </c>
      <c r="E222" s="108"/>
      <c r="F222" s="14">
        <f>E222*D222</f>
        <v>0</v>
      </c>
      <c r="G222" s="14">
        <f>$F$3*F222</f>
        <v>0</v>
      </c>
    </row>
    <row r="223" spans="1:7">
      <c r="B223" s="77"/>
      <c r="E223" s="14"/>
      <c r="F223" s="14"/>
      <c r="G223" s="14"/>
    </row>
    <row r="224" spans="1:7" ht="118.5" customHeight="1">
      <c r="A224" s="1" t="s">
        <v>32</v>
      </c>
      <c r="B224" s="18" t="s">
        <v>152</v>
      </c>
      <c r="C224" s="3" t="s">
        <v>68</v>
      </c>
      <c r="D224" s="3">
        <v>1</v>
      </c>
      <c r="E224" s="108"/>
      <c r="F224" s="14">
        <f>E224*D224</f>
        <v>0</v>
      </c>
      <c r="G224" s="14">
        <f>$F$3*F224</f>
        <v>0</v>
      </c>
    </row>
    <row r="225" spans="1:7">
      <c r="B225" s="77"/>
      <c r="E225" s="14"/>
      <c r="F225" s="14"/>
      <c r="G225" s="14"/>
    </row>
    <row r="226" spans="1:7">
      <c r="B226" s="87" t="s">
        <v>151</v>
      </c>
      <c r="E226" s="14"/>
      <c r="F226" s="14">
        <f>SUM(F177:F224)</f>
        <v>0</v>
      </c>
      <c r="G226" s="14">
        <f>$F$3*F226</f>
        <v>0</v>
      </c>
    </row>
    <row r="227" spans="1:7">
      <c r="B227" s="77"/>
      <c r="E227" s="14"/>
      <c r="F227" s="14"/>
      <c r="G227" s="14"/>
    </row>
    <row r="228" spans="1:7">
      <c r="B228" s="77"/>
      <c r="E228" s="14"/>
      <c r="F228" s="14"/>
      <c r="G228" s="14"/>
    </row>
    <row r="229" spans="1:7">
      <c r="A229" s="1" t="s">
        <v>153</v>
      </c>
    </row>
    <row r="231" spans="1:7">
      <c r="A231" s="5" t="s">
        <v>60</v>
      </c>
      <c r="B231" s="2" t="s">
        <v>61</v>
      </c>
      <c r="C231" s="10" t="s">
        <v>62</v>
      </c>
      <c r="D231" s="3" t="s">
        <v>63</v>
      </c>
      <c r="E231" s="6" t="s">
        <v>124</v>
      </c>
      <c r="F231" s="4" t="s">
        <v>65</v>
      </c>
    </row>
    <row r="233" spans="1:7">
      <c r="A233" s="1" t="s">
        <v>1</v>
      </c>
      <c r="B233" s="2" t="s">
        <v>154</v>
      </c>
    </row>
    <row r="235" spans="1:7" ht="144" customHeight="1">
      <c r="A235" s="1" t="s">
        <v>2</v>
      </c>
      <c r="B235" s="102" t="s">
        <v>155</v>
      </c>
      <c r="C235" s="3" t="s">
        <v>130</v>
      </c>
      <c r="D235" s="3">
        <v>1556</v>
      </c>
      <c r="E235" s="108"/>
      <c r="F235" s="14">
        <f>E235*D235</f>
        <v>0</v>
      </c>
      <c r="G235" s="14">
        <f>$F$3*F235</f>
        <v>0</v>
      </c>
    </row>
    <row r="236" spans="1:7">
      <c r="B236" s="116" t="s">
        <v>128</v>
      </c>
      <c r="E236" s="14"/>
      <c r="F236" s="14"/>
      <c r="G236" s="14"/>
    </row>
    <row r="238" spans="1:7" ht="220.5" customHeight="1">
      <c r="A238" s="1" t="s">
        <v>3</v>
      </c>
      <c r="B238" s="101" t="s">
        <v>156</v>
      </c>
      <c r="C238" s="3" t="s">
        <v>130</v>
      </c>
      <c r="D238" s="3">
        <v>9</v>
      </c>
      <c r="E238" s="108"/>
      <c r="F238" s="14">
        <f>E238*D238</f>
        <v>0</v>
      </c>
      <c r="G238" s="14">
        <f>$F$3*F238</f>
        <v>0</v>
      </c>
    </row>
    <row r="239" spans="1:7">
      <c r="B239" s="116" t="s">
        <v>128</v>
      </c>
      <c r="E239" s="14"/>
      <c r="F239" s="14"/>
      <c r="G239" s="14"/>
    </row>
    <row r="241" spans="1:7" ht="25.5">
      <c r="A241" s="1" t="s">
        <v>4</v>
      </c>
      <c r="B241" s="71" t="s">
        <v>157</v>
      </c>
      <c r="C241" s="3" t="s">
        <v>130</v>
      </c>
      <c r="D241" s="3">
        <v>1</v>
      </c>
      <c r="E241" s="108"/>
      <c r="F241" s="14">
        <f>E241*D241</f>
        <v>0</v>
      </c>
      <c r="G241" s="14">
        <f>$F$3*F241</f>
        <v>0</v>
      </c>
    </row>
    <row r="242" spans="1:7">
      <c r="B242" s="18"/>
      <c r="E242" s="23"/>
      <c r="F242" s="23"/>
      <c r="G242" s="23"/>
    </row>
    <row r="243" spans="1:7" ht="89.25">
      <c r="A243" s="1" t="s">
        <v>5</v>
      </c>
      <c r="B243" s="71" t="s">
        <v>158</v>
      </c>
      <c r="C243" s="3" t="s">
        <v>130</v>
      </c>
      <c r="D243" s="3">
        <v>1</v>
      </c>
      <c r="E243" s="108"/>
      <c r="F243" s="14">
        <f>E243*D243</f>
        <v>0</v>
      </c>
      <c r="G243" s="14">
        <f>$F$3*F243</f>
        <v>0</v>
      </c>
    </row>
    <row r="244" spans="1:7">
      <c r="B244" s="71"/>
      <c r="E244" s="14"/>
      <c r="F244" s="14"/>
      <c r="G244" s="14"/>
    </row>
    <row r="245" spans="1:7" ht="89.25">
      <c r="A245" s="1" t="s">
        <v>6</v>
      </c>
      <c r="B245" s="71" t="s">
        <v>159</v>
      </c>
      <c r="C245" s="3" t="s">
        <v>130</v>
      </c>
      <c r="D245" s="3">
        <v>2</v>
      </c>
      <c r="E245" s="108"/>
      <c r="F245" s="14">
        <f>E245*D245</f>
        <v>0</v>
      </c>
      <c r="G245" s="14">
        <f>$F$3*F245</f>
        <v>0</v>
      </c>
    </row>
    <row r="246" spans="1:7">
      <c r="B246" s="71"/>
      <c r="E246" s="14"/>
      <c r="F246" s="14"/>
      <c r="G246" s="14"/>
    </row>
    <row r="247" spans="1:7">
      <c r="A247" s="1" t="s">
        <v>7</v>
      </c>
      <c r="B247" s="71" t="s">
        <v>160</v>
      </c>
      <c r="C247" s="3" t="s">
        <v>17</v>
      </c>
      <c r="D247" s="19">
        <v>12000</v>
      </c>
      <c r="E247" s="108"/>
      <c r="F247" s="14">
        <f>E247*D247</f>
        <v>0</v>
      </c>
      <c r="G247" s="14">
        <f>$F$3*F247</f>
        <v>0</v>
      </c>
    </row>
    <row r="248" spans="1:7">
      <c r="B248" s="71"/>
      <c r="E248" s="14"/>
      <c r="F248" s="14"/>
      <c r="G248" s="14"/>
    </row>
    <row r="249" spans="1:7" ht="25.5">
      <c r="A249" s="1" t="s">
        <v>8</v>
      </c>
      <c r="B249" s="71" t="s">
        <v>162</v>
      </c>
      <c r="C249" s="3" t="s">
        <v>17</v>
      </c>
      <c r="D249" s="19">
        <v>500</v>
      </c>
      <c r="E249" s="108"/>
      <c r="F249" s="14">
        <f>E249*D249</f>
        <v>0</v>
      </c>
      <c r="G249" s="14">
        <f>$F$3*F249</f>
        <v>0</v>
      </c>
    </row>
    <row r="250" spans="1:7">
      <c r="B250" s="71"/>
      <c r="E250" s="14"/>
      <c r="F250" s="14"/>
      <c r="G250" s="14"/>
    </row>
    <row r="251" spans="1:7" ht="25.5">
      <c r="A251" s="1" t="s">
        <v>10</v>
      </c>
      <c r="B251" s="71" t="s">
        <v>161</v>
      </c>
      <c r="C251" s="3" t="s">
        <v>17</v>
      </c>
      <c r="D251" s="19">
        <v>10</v>
      </c>
      <c r="E251" s="108"/>
      <c r="F251" s="14">
        <f>E251*D251</f>
        <v>0</v>
      </c>
      <c r="G251" s="14">
        <f>$F$3*F251</f>
        <v>0</v>
      </c>
    </row>
    <row r="252" spans="1:7">
      <c r="B252" s="71"/>
      <c r="E252" s="14"/>
      <c r="F252" s="14"/>
      <c r="G252" s="14"/>
    </row>
    <row r="253" spans="1:7" ht="25.5">
      <c r="A253" s="1" t="s">
        <v>11</v>
      </c>
      <c r="B253" s="71" t="s">
        <v>465</v>
      </c>
      <c r="C253" s="3" t="s">
        <v>17</v>
      </c>
      <c r="D253" s="19">
        <v>550</v>
      </c>
      <c r="E253" s="108"/>
      <c r="F253" s="14">
        <f>E253*D253</f>
        <v>0</v>
      </c>
      <c r="G253" s="14">
        <f>$F$3*F253</f>
        <v>0</v>
      </c>
    </row>
    <row r="254" spans="1:7">
      <c r="B254" s="71"/>
      <c r="E254" s="14"/>
      <c r="F254" s="14"/>
      <c r="G254" s="14"/>
    </row>
    <row r="255" spans="1:7" ht="38.25">
      <c r="A255" s="1" t="s">
        <v>12</v>
      </c>
      <c r="B255" s="71" t="s">
        <v>163</v>
      </c>
      <c r="C255" s="3" t="s">
        <v>17</v>
      </c>
      <c r="D255" s="19">
        <v>250</v>
      </c>
      <c r="E255" s="108"/>
      <c r="F255" s="14">
        <f>E255*D255</f>
        <v>0</v>
      </c>
      <c r="G255" s="14">
        <f>$F$3*F255</f>
        <v>0</v>
      </c>
    </row>
    <row r="256" spans="1:7">
      <c r="B256" s="71"/>
      <c r="E256" s="14"/>
      <c r="F256" s="14"/>
      <c r="G256" s="14"/>
    </row>
    <row r="257" spans="1:7" ht="38.25">
      <c r="A257" s="1" t="s">
        <v>13</v>
      </c>
      <c r="B257" s="71" t="s">
        <v>466</v>
      </c>
      <c r="C257" s="3" t="s">
        <v>17</v>
      </c>
      <c r="D257" s="19">
        <v>200</v>
      </c>
      <c r="E257" s="108"/>
      <c r="F257" s="14">
        <f>E257*D257</f>
        <v>0</v>
      </c>
      <c r="G257" s="14">
        <f>$F$3*F257</f>
        <v>0</v>
      </c>
    </row>
    <row r="258" spans="1:7">
      <c r="B258" s="71"/>
      <c r="E258" s="14"/>
      <c r="F258" s="14"/>
      <c r="G258" s="14"/>
    </row>
    <row r="259" spans="1:7">
      <c r="A259" s="1" t="s">
        <v>23</v>
      </c>
      <c r="B259" s="71" t="s">
        <v>164</v>
      </c>
      <c r="C259" s="3" t="s">
        <v>17</v>
      </c>
      <c r="D259" s="19">
        <v>250</v>
      </c>
      <c r="E259" s="108"/>
      <c r="F259" s="14">
        <f>E259*D259</f>
        <v>0</v>
      </c>
      <c r="G259" s="14">
        <f>$F$3*F259</f>
        <v>0</v>
      </c>
    </row>
    <row r="260" spans="1:7">
      <c r="B260" s="71"/>
      <c r="E260" s="14"/>
      <c r="F260" s="14"/>
      <c r="G260" s="14"/>
    </row>
    <row r="261" spans="1:7">
      <c r="A261" s="1" t="s">
        <v>24</v>
      </c>
      <c r="B261" s="71" t="s">
        <v>165</v>
      </c>
      <c r="C261" s="3" t="s">
        <v>17</v>
      </c>
      <c r="D261" s="19">
        <v>200</v>
      </c>
      <c r="E261" s="108"/>
      <c r="F261" s="14">
        <f>E261*D261</f>
        <v>0</v>
      </c>
      <c r="G261" s="14">
        <f>$F$3*F261</f>
        <v>0</v>
      </c>
    </row>
    <row r="262" spans="1:7">
      <c r="B262" s="71"/>
      <c r="E262" s="14"/>
      <c r="F262" s="14"/>
      <c r="G262" s="14"/>
    </row>
    <row r="263" spans="1:7">
      <c r="A263" s="1" t="s">
        <v>25</v>
      </c>
      <c r="B263" s="71" t="s">
        <v>166</v>
      </c>
      <c r="C263" s="3" t="s">
        <v>17</v>
      </c>
      <c r="D263" s="19">
        <v>50</v>
      </c>
      <c r="E263" s="108"/>
      <c r="F263" s="14">
        <f>E263*D263</f>
        <v>0</v>
      </c>
      <c r="G263" s="14">
        <f>$F$3*F263</f>
        <v>0</v>
      </c>
    </row>
    <row r="264" spans="1:7">
      <c r="B264" s="71"/>
      <c r="E264" s="14"/>
      <c r="F264" s="14"/>
      <c r="G264" s="14"/>
    </row>
    <row r="265" spans="1:7" ht="25.5">
      <c r="A265" s="1" t="s">
        <v>26</v>
      </c>
      <c r="B265" s="71" t="s">
        <v>167</v>
      </c>
      <c r="C265" s="3" t="s">
        <v>68</v>
      </c>
      <c r="D265" s="3">
        <v>100</v>
      </c>
      <c r="E265" s="108"/>
      <c r="F265" s="14">
        <f>E265*D265</f>
        <v>0</v>
      </c>
      <c r="G265" s="14">
        <f>$F$3*F265</f>
        <v>0</v>
      </c>
    </row>
    <row r="266" spans="1:7">
      <c r="B266" s="71"/>
      <c r="E266" s="14"/>
      <c r="F266" s="14"/>
      <c r="G266" s="14"/>
    </row>
    <row r="267" spans="1:7" ht="38.25">
      <c r="A267" s="1" t="s">
        <v>27</v>
      </c>
      <c r="B267" s="71" t="s">
        <v>168</v>
      </c>
      <c r="C267" s="3" t="s">
        <v>68</v>
      </c>
      <c r="D267" s="3">
        <v>1</v>
      </c>
      <c r="E267" s="108"/>
      <c r="F267" s="14">
        <f>E267*D267</f>
        <v>0</v>
      </c>
      <c r="G267" s="14">
        <f>$F$3*F267</f>
        <v>0</v>
      </c>
    </row>
    <row r="268" spans="1:7">
      <c r="B268" s="71"/>
      <c r="E268" s="14"/>
      <c r="F268" s="14"/>
      <c r="G268" s="14"/>
    </row>
    <row r="269" spans="1:7" ht="38.25">
      <c r="A269" s="1" t="s">
        <v>28</v>
      </c>
      <c r="B269" s="86" t="s">
        <v>169</v>
      </c>
      <c r="C269" s="3" t="s">
        <v>68</v>
      </c>
      <c r="D269" s="3">
        <v>1</v>
      </c>
      <c r="E269" s="108"/>
      <c r="F269" s="14">
        <f>E269*D269</f>
        <v>0</v>
      </c>
      <c r="G269" s="14">
        <f>$F$3*F269</f>
        <v>0</v>
      </c>
    </row>
    <row r="270" spans="1:7">
      <c r="B270" s="71"/>
      <c r="E270" s="14"/>
      <c r="F270" s="14"/>
      <c r="G270" s="14"/>
    </row>
    <row r="271" spans="1:7">
      <c r="A271" s="1" t="s">
        <v>29</v>
      </c>
      <c r="B271" s="86" t="s">
        <v>170</v>
      </c>
      <c r="E271" s="14"/>
      <c r="F271" s="14"/>
      <c r="G271" s="14"/>
    </row>
    <row r="272" spans="1:7">
      <c r="B272" s="86" t="s">
        <v>171</v>
      </c>
      <c r="E272" s="14"/>
      <c r="F272" s="14"/>
      <c r="G272" s="14"/>
    </row>
    <row r="273" spans="1:7">
      <c r="B273" s="86" t="s">
        <v>172</v>
      </c>
      <c r="E273" s="14"/>
      <c r="F273" s="14"/>
      <c r="G273" s="14"/>
    </row>
    <row r="274" spans="1:7">
      <c r="B274" s="86" t="s">
        <v>173</v>
      </c>
      <c r="E274" s="14"/>
      <c r="F274" s="14"/>
      <c r="G274" s="14"/>
    </row>
    <row r="275" spans="1:7">
      <c r="B275" s="86" t="s">
        <v>174</v>
      </c>
      <c r="E275" s="14"/>
      <c r="F275" s="14"/>
      <c r="G275" s="14"/>
    </row>
    <row r="276" spans="1:7">
      <c r="B276" s="86" t="s">
        <v>175</v>
      </c>
      <c r="E276" s="14"/>
      <c r="F276" s="14"/>
      <c r="G276" s="14"/>
    </row>
    <row r="277" spans="1:7">
      <c r="B277" s="86" t="s">
        <v>176</v>
      </c>
      <c r="E277" s="14"/>
      <c r="F277" s="14"/>
      <c r="G277" s="14"/>
    </row>
    <row r="278" spans="1:7">
      <c r="B278" s="86" t="s">
        <v>177</v>
      </c>
      <c r="E278" s="14"/>
      <c r="F278" s="14"/>
      <c r="G278" s="14"/>
    </row>
    <row r="279" spans="1:7">
      <c r="B279" s="86" t="s">
        <v>178</v>
      </c>
    </row>
    <row r="280" spans="1:7">
      <c r="B280" s="86" t="s">
        <v>179</v>
      </c>
      <c r="F280" s="23"/>
      <c r="G280" s="23"/>
    </row>
    <row r="281" spans="1:7">
      <c r="B281" s="86" t="s">
        <v>180</v>
      </c>
      <c r="C281" s="3" t="s">
        <v>68</v>
      </c>
      <c r="D281" s="3">
        <v>1</v>
      </c>
      <c r="E281" s="108"/>
      <c r="F281" s="14">
        <f>E281*D281</f>
        <v>0</v>
      </c>
      <c r="G281" s="14">
        <f>$F$3*F281</f>
        <v>0</v>
      </c>
    </row>
    <row r="282" spans="1:7">
      <c r="B282" s="86"/>
      <c r="G282" s="14"/>
    </row>
    <row r="283" spans="1:7">
      <c r="A283" s="1" t="s">
        <v>30</v>
      </c>
      <c r="B283" s="86" t="s">
        <v>181</v>
      </c>
    </row>
    <row r="284" spans="1:7">
      <c r="B284" s="86" t="s">
        <v>182</v>
      </c>
    </row>
    <row r="285" spans="1:7">
      <c r="B285" s="86" t="s">
        <v>183</v>
      </c>
    </row>
    <row r="286" spans="1:7">
      <c r="B286" s="86" t="s">
        <v>184</v>
      </c>
    </row>
    <row r="287" spans="1:7">
      <c r="B287" s="86" t="s">
        <v>185</v>
      </c>
      <c r="C287" s="3" t="s">
        <v>68</v>
      </c>
      <c r="D287" s="3">
        <v>1</v>
      </c>
      <c r="E287" s="108"/>
      <c r="F287" s="14">
        <f>E287*D287</f>
        <v>0</v>
      </c>
      <c r="G287" s="14">
        <f>$F$3*F287</f>
        <v>0</v>
      </c>
    </row>
    <row r="288" spans="1:7">
      <c r="B288" s="86"/>
    </row>
    <row r="289" spans="1:7">
      <c r="A289" s="1" t="s">
        <v>31</v>
      </c>
      <c r="B289" s="86" t="s">
        <v>186</v>
      </c>
    </row>
    <row r="290" spans="1:7" ht="25.5">
      <c r="B290" s="86" t="s">
        <v>467</v>
      </c>
      <c r="C290" s="3" t="s">
        <v>68</v>
      </c>
      <c r="D290" s="3">
        <v>1</v>
      </c>
      <c r="E290" s="108"/>
      <c r="F290" s="14">
        <f>E290*D290</f>
        <v>0</v>
      </c>
      <c r="G290" s="14">
        <f>$F$3*F290</f>
        <v>0</v>
      </c>
    </row>
    <row r="291" spans="1:7">
      <c r="B291" s="86" t="s">
        <v>187</v>
      </c>
      <c r="C291" s="3" t="s">
        <v>68</v>
      </c>
      <c r="D291" s="3">
        <v>1</v>
      </c>
      <c r="E291" s="108"/>
      <c r="F291" s="14">
        <f>E291*D291</f>
        <v>0</v>
      </c>
      <c r="G291" s="14">
        <f>$F$3*F291</f>
        <v>0</v>
      </c>
    </row>
    <row r="292" spans="1:7">
      <c r="B292" s="86" t="s">
        <v>188</v>
      </c>
      <c r="C292" s="3" t="s">
        <v>68</v>
      </c>
      <c r="D292" s="3">
        <v>1</v>
      </c>
      <c r="E292" s="108"/>
      <c r="F292" s="14">
        <f>E292*D292</f>
        <v>0</v>
      </c>
      <c r="G292" s="14">
        <f>$F$3*F292</f>
        <v>0</v>
      </c>
    </row>
    <row r="293" spans="1:7">
      <c r="D293" s="19"/>
      <c r="E293" s="23"/>
      <c r="F293" s="23"/>
      <c r="G293" s="23"/>
    </row>
    <row r="294" spans="1:7">
      <c r="A294" s="1" t="s">
        <v>32</v>
      </c>
      <c r="B294" s="86" t="s">
        <v>189</v>
      </c>
      <c r="D294" s="19"/>
      <c r="E294" s="23"/>
      <c r="F294" s="23"/>
      <c r="G294" s="23"/>
    </row>
    <row r="295" spans="1:7">
      <c r="B295" s="86" t="s">
        <v>190</v>
      </c>
      <c r="D295" s="19"/>
      <c r="E295" s="23"/>
      <c r="F295" s="23"/>
      <c r="G295" s="23"/>
    </row>
    <row r="296" spans="1:7">
      <c r="B296" s="86"/>
      <c r="C296" s="3" t="s">
        <v>68</v>
      </c>
      <c r="D296" s="3">
        <v>1</v>
      </c>
      <c r="E296" s="108"/>
      <c r="F296" s="14">
        <f>E296*D296</f>
        <v>0</v>
      </c>
      <c r="G296" s="14">
        <f>$F$3*F296</f>
        <v>0</v>
      </c>
    </row>
    <row r="298" spans="1:7" ht="25.5">
      <c r="A298" s="1" t="s">
        <v>33</v>
      </c>
      <c r="B298" s="18" t="s">
        <v>191</v>
      </c>
      <c r="C298" s="3" t="s">
        <v>130</v>
      </c>
      <c r="D298" s="3">
        <v>1</v>
      </c>
      <c r="E298" s="108"/>
      <c r="F298" s="14">
        <f>E298*D298</f>
        <v>0</v>
      </c>
      <c r="G298" s="14">
        <f>$F$3*F298</f>
        <v>0</v>
      </c>
    </row>
    <row r="300" spans="1:7">
      <c r="B300" s="2" t="s">
        <v>192</v>
      </c>
      <c r="F300" s="21">
        <f>SUM(F235:F299)</f>
        <v>0</v>
      </c>
      <c r="G300" s="14">
        <f>$F$3*F300</f>
        <v>0</v>
      </c>
    </row>
    <row r="303" spans="1:7">
      <c r="A303" s="1" t="s">
        <v>193</v>
      </c>
    </row>
    <row r="305" spans="1:7">
      <c r="A305" s="5" t="s">
        <v>60</v>
      </c>
      <c r="B305" s="2" t="s">
        <v>61</v>
      </c>
      <c r="C305" s="10" t="s">
        <v>62</v>
      </c>
      <c r="D305" s="3" t="s">
        <v>63</v>
      </c>
      <c r="E305" s="6" t="s">
        <v>194</v>
      </c>
      <c r="F305" s="4" t="s">
        <v>65</v>
      </c>
      <c r="G305" s="4" t="s">
        <v>65</v>
      </c>
    </row>
    <row r="307" spans="1:7">
      <c r="A307" s="1" t="s">
        <v>1</v>
      </c>
      <c r="B307" s="2" t="s">
        <v>195</v>
      </c>
    </row>
    <row r="309" spans="1:7" ht="64.5" customHeight="1">
      <c r="A309" s="11" t="s">
        <v>2</v>
      </c>
      <c r="B309" s="78" t="s">
        <v>196</v>
      </c>
      <c r="C309" s="29" t="s">
        <v>130</v>
      </c>
      <c r="D309" s="3">
        <v>1</v>
      </c>
      <c r="E309" s="105"/>
      <c r="F309" s="13">
        <f>D309*E309</f>
        <v>0</v>
      </c>
      <c r="G309" s="14">
        <f>$F$3*F309</f>
        <v>0</v>
      </c>
    </row>
    <row r="310" spans="1:7">
      <c r="A310" s="11"/>
      <c r="B310" s="78"/>
      <c r="C310" s="29"/>
      <c r="E310" s="13"/>
      <c r="F310" s="13"/>
      <c r="G310" s="13"/>
    </row>
    <row r="311" spans="1:7" ht="67.5" customHeight="1">
      <c r="A311" s="1" t="s">
        <v>3</v>
      </c>
      <c r="B311" s="78" t="s">
        <v>197</v>
      </c>
      <c r="C311" s="29" t="s">
        <v>130</v>
      </c>
      <c r="D311" s="3">
        <v>1</v>
      </c>
      <c r="E311" s="105"/>
      <c r="F311" s="13">
        <f>D311*E311</f>
        <v>0</v>
      </c>
      <c r="G311" s="14">
        <f>$F$3*F311</f>
        <v>0</v>
      </c>
    </row>
    <row r="312" spans="1:7">
      <c r="B312" s="31"/>
      <c r="C312" s="30"/>
      <c r="D312" s="32"/>
      <c r="E312" s="13"/>
      <c r="F312" s="13"/>
      <c r="G312" s="13"/>
    </row>
    <row r="313" spans="1:7">
      <c r="A313" s="1" t="s">
        <v>4</v>
      </c>
      <c r="B313" s="74" t="s">
        <v>198</v>
      </c>
      <c r="C313" s="29" t="s">
        <v>130</v>
      </c>
      <c r="D313" s="3">
        <v>2</v>
      </c>
      <c r="E313" s="105"/>
      <c r="F313" s="13">
        <f>D313*E313</f>
        <v>0</v>
      </c>
      <c r="G313" s="14">
        <f>$F$3*F313</f>
        <v>0</v>
      </c>
    </row>
    <row r="314" spans="1:7">
      <c r="B314" s="31"/>
      <c r="C314" s="30"/>
      <c r="D314" s="32"/>
      <c r="E314" s="13"/>
      <c r="F314" s="13"/>
      <c r="G314" s="13"/>
    </row>
    <row r="315" spans="1:7">
      <c r="A315" s="1" t="s">
        <v>5</v>
      </c>
      <c r="B315" s="78" t="s">
        <v>199</v>
      </c>
      <c r="C315" s="29" t="s">
        <v>17</v>
      </c>
      <c r="D315" s="19">
        <v>28</v>
      </c>
      <c r="E315" s="105"/>
      <c r="F315" s="13">
        <f>D315*E315</f>
        <v>0</v>
      </c>
      <c r="G315" s="14">
        <f>$F$3*F315</f>
        <v>0</v>
      </c>
    </row>
    <row r="317" spans="1:7">
      <c r="A317" s="1" t="s">
        <v>6</v>
      </c>
      <c r="B317" s="78" t="s">
        <v>200</v>
      </c>
      <c r="C317" s="29" t="s">
        <v>17</v>
      </c>
      <c r="D317" s="19">
        <v>19</v>
      </c>
      <c r="E317" s="105"/>
      <c r="F317" s="13">
        <f>D317*E317</f>
        <v>0</v>
      </c>
      <c r="G317" s="14">
        <f>$F$3*F317</f>
        <v>0</v>
      </c>
    </row>
    <row r="319" spans="1:7">
      <c r="A319" s="1" t="s">
        <v>7</v>
      </c>
      <c r="B319" s="78" t="s">
        <v>201</v>
      </c>
      <c r="C319" s="29" t="s">
        <v>17</v>
      </c>
      <c r="D319" s="19">
        <v>9</v>
      </c>
      <c r="E319" s="105"/>
      <c r="F319" s="13">
        <f>D319*E319</f>
        <v>0</v>
      </c>
      <c r="G319" s="14">
        <f>$F$3*F319</f>
        <v>0</v>
      </c>
    </row>
    <row r="320" spans="1:7">
      <c r="B320" s="78"/>
      <c r="C320" s="29"/>
      <c r="D320" s="19"/>
      <c r="E320" s="13"/>
      <c r="F320" s="13"/>
      <c r="G320" s="13"/>
    </row>
    <row r="321" spans="1:7">
      <c r="A321" s="1" t="s">
        <v>8</v>
      </c>
      <c r="B321" s="78" t="s">
        <v>202</v>
      </c>
      <c r="C321" s="29" t="s">
        <v>130</v>
      </c>
      <c r="D321" s="3">
        <v>52</v>
      </c>
      <c r="E321" s="105"/>
      <c r="F321" s="13">
        <f>D321*E321</f>
        <v>0</v>
      </c>
      <c r="G321" s="14">
        <f>$F$3*F321</f>
        <v>0</v>
      </c>
    </row>
    <row r="322" spans="1:7">
      <c r="B322" s="78"/>
      <c r="C322" s="29"/>
      <c r="D322" s="19"/>
      <c r="E322" s="13"/>
      <c r="F322" s="13"/>
      <c r="G322" s="13"/>
    </row>
    <row r="323" spans="1:7">
      <c r="A323" s="1" t="s">
        <v>10</v>
      </c>
      <c r="B323" s="78" t="s">
        <v>203</v>
      </c>
      <c r="C323" s="29" t="s">
        <v>130</v>
      </c>
      <c r="D323" s="3">
        <v>52</v>
      </c>
      <c r="E323" s="105"/>
      <c r="F323" s="13">
        <f>D323*E323</f>
        <v>0</v>
      </c>
      <c r="G323" s="14">
        <f>$F$3*F323</f>
        <v>0</v>
      </c>
    </row>
    <row r="324" spans="1:7">
      <c r="B324" s="78"/>
      <c r="C324" s="29"/>
      <c r="D324" s="19"/>
      <c r="E324" s="13"/>
      <c r="F324" s="13"/>
      <c r="G324" s="13"/>
    </row>
    <row r="325" spans="1:7">
      <c r="A325" s="1" t="s">
        <v>11</v>
      </c>
      <c r="B325" s="78" t="s">
        <v>204</v>
      </c>
      <c r="C325" s="29" t="s">
        <v>68</v>
      </c>
      <c r="D325" s="3">
        <v>2</v>
      </c>
      <c r="E325" s="105"/>
      <c r="F325" s="13">
        <f>D325*E325</f>
        <v>0</v>
      </c>
      <c r="G325" s="14">
        <f>$F$3*F325</f>
        <v>0</v>
      </c>
    </row>
    <row r="326" spans="1:7">
      <c r="B326" s="78"/>
      <c r="C326" s="29"/>
      <c r="D326" s="19"/>
      <c r="E326" s="13"/>
      <c r="F326" s="13"/>
      <c r="G326" s="13"/>
    </row>
    <row r="327" spans="1:7">
      <c r="A327" s="1" t="s">
        <v>12</v>
      </c>
      <c r="B327" s="78" t="s">
        <v>205</v>
      </c>
      <c r="C327" s="29" t="s">
        <v>130</v>
      </c>
      <c r="D327" s="3">
        <v>2</v>
      </c>
      <c r="E327" s="105"/>
      <c r="F327" s="13">
        <f>D327*E327</f>
        <v>0</v>
      </c>
      <c r="G327" s="14">
        <f>$F$3*F327</f>
        <v>0</v>
      </c>
    </row>
    <row r="330" spans="1:7">
      <c r="B330" s="2" t="s">
        <v>206</v>
      </c>
      <c r="F330" s="13">
        <f>SUM(F309:F328)</f>
        <v>0</v>
      </c>
      <c r="G330" s="14">
        <f>$F$3*F330</f>
        <v>0</v>
      </c>
    </row>
    <row r="333" spans="1:7">
      <c r="A333" s="1" t="s">
        <v>207</v>
      </c>
    </row>
    <row r="335" spans="1:7">
      <c r="A335" s="5" t="s">
        <v>60</v>
      </c>
      <c r="B335" s="2" t="s">
        <v>61</v>
      </c>
      <c r="C335" s="10" t="s">
        <v>62</v>
      </c>
      <c r="D335" s="3" t="s">
        <v>63</v>
      </c>
      <c r="E335" s="6" t="s">
        <v>194</v>
      </c>
      <c r="F335" s="4" t="s">
        <v>69</v>
      </c>
    </row>
    <row r="337" spans="1:7">
      <c r="A337" s="1" t="s">
        <v>1</v>
      </c>
      <c r="B337" s="2" t="s">
        <v>208</v>
      </c>
    </row>
    <row r="339" spans="1:7" ht="127.5">
      <c r="A339" s="1" t="s">
        <v>2</v>
      </c>
      <c r="B339" s="73" t="s">
        <v>468</v>
      </c>
      <c r="C339" s="29" t="s">
        <v>68</v>
      </c>
      <c r="D339" s="3">
        <v>1</v>
      </c>
      <c r="E339" s="105"/>
      <c r="F339" s="13">
        <f>D339*E339</f>
        <v>0</v>
      </c>
      <c r="G339" s="14">
        <f>$F$3*F339</f>
        <v>0</v>
      </c>
    </row>
    <row r="341" spans="1:7" ht="38.25">
      <c r="A341" s="1" t="s">
        <v>3</v>
      </c>
      <c r="B341" s="73" t="s">
        <v>209</v>
      </c>
      <c r="C341" s="29" t="s">
        <v>68</v>
      </c>
      <c r="D341" s="3">
        <v>1</v>
      </c>
      <c r="E341" s="105"/>
      <c r="F341" s="13">
        <f>D341*E341</f>
        <v>0</v>
      </c>
      <c r="G341" s="14">
        <f>$F$3*F341</f>
        <v>0</v>
      </c>
    </row>
    <row r="342" spans="1:7">
      <c r="D342" s="19"/>
    </row>
    <row r="343" spans="1:7">
      <c r="A343" s="1" t="s">
        <v>4</v>
      </c>
      <c r="B343" s="73" t="s">
        <v>210</v>
      </c>
      <c r="C343" s="29" t="s">
        <v>68</v>
      </c>
      <c r="D343" s="3">
        <v>1</v>
      </c>
      <c r="E343" s="105"/>
      <c r="F343" s="13">
        <f>D343*E343</f>
        <v>0</v>
      </c>
      <c r="G343" s="14">
        <f>$F$3*F343</f>
        <v>0</v>
      </c>
    </row>
    <row r="344" spans="1:7">
      <c r="D344" s="19"/>
    </row>
    <row r="345" spans="1:7" ht="92.25" customHeight="1">
      <c r="A345" s="1" t="s">
        <v>5</v>
      </c>
      <c r="B345" s="73" t="s">
        <v>211</v>
      </c>
      <c r="C345" s="29" t="s">
        <v>68</v>
      </c>
      <c r="D345" s="3">
        <v>1</v>
      </c>
      <c r="E345" s="105"/>
      <c r="F345" s="13">
        <f>D345*E345</f>
        <v>0</v>
      </c>
      <c r="G345" s="14">
        <f>$F$3*F345</f>
        <v>0</v>
      </c>
    </row>
    <row r="347" spans="1:7" ht="131.25" customHeight="1">
      <c r="A347" s="1" t="s">
        <v>6</v>
      </c>
      <c r="B347" s="73" t="s">
        <v>212</v>
      </c>
      <c r="C347" s="29" t="s">
        <v>68</v>
      </c>
      <c r="D347" s="3">
        <v>1</v>
      </c>
      <c r="E347" s="105"/>
      <c r="F347" s="13">
        <f>D347*E347</f>
        <v>0</v>
      </c>
      <c r="G347" s="14">
        <f>$F$3*F347</f>
        <v>0</v>
      </c>
    </row>
    <row r="349" spans="1:7" ht="25.5">
      <c r="A349" s="1" t="s">
        <v>7</v>
      </c>
      <c r="B349" s="73" t="s">
        <v>213</v>
      </c>
      <c r="C349" s="29" t="s">
        <v>68</v>
      </c>
      <c r="D349" s="3">
        <v>1</v>
      </c>
      <c r="E349" s="105"/>
      <c r="F349" s="13">
        <f>D349*E349</f>
        <v>0</v>
      </c>
      <c r="G349" s="14">
        <f>$F$3*F349</f>
        <v>0</v>
      </c>
    </row>
    <row r="351" spans="1:7" ht="38.25">
      <c r="A351" s="1" t="s">
        <v>8</v>
      </c>
      <c r="B351" s="73" t="s">
        <v>214</v>
      </c>
      <c r="C351" s="29" t="s">
        <v>68</v>
      </c>
      <c r="D351" s="3">
        <v>1</v>
      </c>
      <c r="E351" s="105"/>
      <c r="F351" s="13">
        <f>D351*E351</f>
        <v>0</v>
      </c>
      <c r="G351" s="14">
        <f>$F$3*F351</f>
        <v>0</v>
      </c>
    </row>
    <row r="353" spans="1:7" ht="129.75" customHeight="1">
      <c r="A353" s="1" t="s">
        <v>10</v>
      </c>
      <c r="B353" s="73" t="s">
        <v>215</v>
      </c>
      <c r="C353" s="29" t="s">
        <v>68</v>
      </c>
      <c r="D353" s="3">
        <v>1</v>
      </c>
      <c r="E353" s="109"/>
      <c r="F353" s="13">
        <f>D353*E353</f>
        <v>0</v>
      </c>
      <c r="G353" s="14">
        <f>$F$3*F353</f>
        <v>0</v>
      </c>
    </row>
    <row r="355" spans="1:7" ht="38.25">
      <c r="A355" s="1" t="s">
        <v>11</v>
      </c>
      <c r="B355" s="73" t="s">
        <v>218</v>
      </c>
      <c r="C355" s="29" t="s">
        <v>68</v>
      </c>
      <c r="D355" s="3">
        <v>1</v>
      </c>
      <c r="E355" s="109"/>
      <c r="F355" s="13">
        <f>D355*E355</f>
        <v>0</v>
      </c>
      <c r="G355" s="14">
        <f>$F$3*F355</f>
        <v>0</v>
      </c>
    </row>
    <row r="357" spans="1:7" ht="192.75" customHeight="1">
      <c r="A357" s="17" t="s">
        <v>12</v>
      </c>
      <c r="B357" s="73" t="s">
        <v>216</v>
      </c>
      <c r="C357" s="29" t="s">
        <v>68</v>
      </c>
      <c r="D357" s="3">
        <v>1</v>
      </c>
      <c r="E357" s="110"/>
      <c r="F357" s="13">
        <f>D357*E357</f>
        <v>0</v>
      </c>
      <c r="G357" s="14">
        <f>$F$3*F357</f>
        <v>0</v>
      </c>
    </row>
    <row r="358" spans="1:7">
      <c r="A358" s="17"/>
      <c r="B358" s="33"/>
      <c r="C358" s="30"/>
      <c r="E358" s="13"/>
      <c r="F358" s="13"/>
      <c r="G358" s="13"/>
    </row>
    <row r="359" spans="1:7" ht="25.5">
      <c r="A359" s="17" t="s">
        <v>13</v>
      </c>
      <c r="B359" s="73" t="s">
        <v>217</v>
      </c>
      <c r="C359" s="29" t="s">
        <v>68</v>
      </c>
      <c r="D359" s="3">
        <v>1</v>
      </c>
      <c r="E359" s="105"/>
      <c r="F359" s="13">
        <f>D359*E359</f>
        <v>0</v>
      </c>
      <c r="G359" s="14">
        <f>$F$3*F359</f>
        <v>0</v>
      </c>
    </row>
    <row r="360" spans="1:7">
      <c r="A360" s="17"/>
      <c r="B360" s="33"/>
      <c r="C360" s="30"/>
      <c r="E360" s="111"/>
      <c r="F360" s="13"/>
      <c r="G360" s="13"/>
    </row>
    <row r="361" spans="1:7" ht="51">
      <c r="A361" s="17" t="s">
        <v>23</v>
      </c>
      <c r="B361" s="73" t="s">
        <v>219</v>
      </c>
      <c r="C361" s="29" t="s">
        <v>68</v>
      </c>
      <c r="D361" s="3">
        <v>1</v>
      </c>
      <c r="E361" s="105"/>
      <c r="F361" s="13">
        <f>D361*E361</f>
        <v>0</v>
      </c>
      <c r="G361" s="14">
        <f>$F$3*F361</f>
        <v>0</v>
      </c>
    </row>
    <row r="362" spans="1:7">
      <c r="A362" s="17"/>
      <c r="B362" s="33"/>
      <c r="C362" s="30"/>
      <c r="E362" s="13"/>
      <c r="F362" s="13"/>
      <c r="G362" s="13"/>
    </row>
    <row r="363" spans="1:7" ht="76.5">
      <c r="A363" s="17" t="s">
        <v>24</v>
      </c>
      <c r="B363" s="73" t="s">
        <v>220</v>
      </c>
      <c r="C363" s="29" t="s">
        <v>68</v>
      </c>
      <c r="D363" s="3">
        <v>1</v>
      </c>
      <c r="E363" s="105"/>
      <c r="F363" s="13">
        <f>D363*E363</f>
        <v>0</v>
      </c>
      <c r="G363" s="14">
        <f>$F$3*F363</f>
        <v>0</v>
      </c>
    </row>
    <row r="364" spans="1:7">
      <c r="A364" s="17"/>
      <c r="B364" s="33"/>
      <c r="C364" s="30"/>
      <c r="E364" s="13"/>
      <c r="F364" s="13"/>
      <c r="G364" s="13"/>
    </row>
    <row r="365" spans="1:7" ht="82.5" customHeight="1">
      <c r="A365" s="17" t="s">
        <v>25</v>
      </c>
      <c r="B365" s="73" t="s">
        <v>221</v>
      </c>
      <c r="C365" s="29" t="s">
        <v>68</v>
      </c>
      <c r="D365" s="3">
        <v>1</v>
      </c>
      <c r="E365" s="105"/>
      <c r="F365" s="13">
        <f>D365*E365</f>
        <v>0</v>
      </c>
      <c r="G365" s="14">
        <f>$F$3*F365</f>
        <v>0</v>
      </c>
    </row>
    <row r="366" spans="1:7">
      <c r="A366" s="17"/>
      <c r="B366" s="33"/>
      <c r="C366" s="30"/>
      <c r="E366" s="13"/>
      <c r="F366" s="13"/>
      <c r="G366" s="13"/>
    </row>
    <row r="367" spans="1:7" ht="102">
      <c r="A367" s="17" t="s">
        <v>26</v>
      </c>
      <c r="B367" s="73" t="s">
        <v>222</v>
      </c>
      <c r="C367" s="29" t="s">
        <v>68</v>
      </c>
      <c r="D367" s="3">
        <v>1</v>
      </c>
      <c r="E367" s="105"/>
      <c r="F367" s="13">
        <f>D367*E367</f>
        <v>0</v>
      </c>
      <c r="G367" s="14">
        <f>$F$3*F367</f>
        <v>0</v>
      </c>
    </row>
    <row r="369" spans="1:7" ht="56.25" customHeight="1">
      <c r="A369" s="1" t="s">
        <v>27</v>
      </c>
      <c r="B369" s="73" t="s">
        <v>223</v>
      </c>
      <c r="C369" s="29" t="s">
        <v>68</v>
      </c>
      <c r="D369" s="3">
        <v>1</v>
      </c>
      <c r="E369" s="105"/>
      <c r="F369" s="13">
        <f>D369*E369</f>
        <v>0</v>
      </c>
      <c r="G369" s="14">
        <f>$F$3*F369</f>
        <v>0</v>
      </c>
    </row>
    <row r="371" spans="1:7" ht="51">
      <c r="A371" s="1" t="s">
        <v>28</v>
      </c>
      <c r="B371" s="73" t="s">
        <v>224</v>
      </c>
      <c r="C371" s="29" t="s">
        <v>68</v>
      </c>
      <c r="D371" s="3">
        <v>1</v>
      </c>
      <c r="E371" s="105"/>
      <c r="F371" s="13">
        <f>D371*E371</f>
        <v>0</v>
      </c>
      <c r="G371" s="14">
        <f>$F$3*F371</f>
        <v>0</v>
      </c>
    </row>
    <row r="373" spans="1:7" ht="114.75">
      <c r="A373" s="1" t="s">
        <v>29</v>
      </c>
      <c r="B373" s="73" t="s">
        <v>225</v>
      </c>
      <c r="C373" s="29" t="s">
        <v>68</v>
      </c>
      <c r="D373" s="3">
        <v>1</v>
      </c>
      <c r="E373" s="109"/>
      <c r="F373" s="13">
        <f>D373*E373</f>
        <v>0</v>
      </c>
      <c r="G373" s="14">
        <f>$F$3*F373</f>
        <v>0</v>
      </c>
    </row>
    <row r="375" spans="1:7" ht="51">
      <c r="A375" s="1" t="s">
        <v>30</v>
      </c>
      <c r="B375" s="73" t="s">
        <v>226</v>
      </c>
      <c r="C375" s="29" t="s">
        <v>68</v>
      </c>
      <c r="D375" s="3">
        <v>1</v>
      </c>
      <c r="E375" s="109"/>
      <c r="F375" s="13">
        <f>D375*E375</f>
        <v>0</v>
      </c>
      <c r="G375" s="14">
        <f>$F$3*F375</f>
        <v>0</v>
      </c>
    </row>
    <row r="377" spans="1:7" ht="51">
      <c r="A377" s="1" t="s">
        <v>31</v>
      </c>
      <c r="B377" s="73" t="s">
        <v>227</v>
      </c>
      <c r="C377" s="29" t="s">
        <v>68</v>
      </c>
      <c r="D377" s="3">
        <v>1</v>
      </c>
      <c r="E377" s="109"/>
      <c r="F377" s="13">
        <f>D377*E377</f>
        <v>0</v>
      </c>
      <c r="G377" s="14">
        <f>$F$3*F377</f>
        <v>0</v>
      </c>
    </row>
    <row r="378" spans="1:7">
      <c r="B378" s="33"/>
      <c r="D378" s="19"/>
      <c r="E378" s="13"/>
      <c r="F378" s="13"/>
      <c r="G378" s="13"/>
    </row>
    <row r="379" spans="1:7" ht="51">
      <c r="A379" s="1" t="s">
        <v>32</v>
      </c>
      <c r="B379" s="73" t="s">
        <v>228</v>
      </c>
      <c r="C379" s="29" t="s">
        <v>68</v>
      </c>
      <c r="D379" s="3">
        <v>1</v>
      </c>
      <c r="E379" s="109"/>
      <c r="F379" s="13">
        <f>D379*E379</f>
        <v>0</v>
      </c>
      <c r="G379" s="14">
        <f>$F$3*F379</f>
        <v>0</v>
      </c>
    </row>
    <row r="380" spans="1:7">
      <c r="B380" s="28"/>
      <c r="D380" s="19"/>
      <c r="E380" s="13"/>
      <c r="F380" s="13"/>
      <c r="G380" s="13"/>
    </row>
    <row r="381" spans="1:7" ht="51">
      <c r="A381" s="1" t="s">
        <v>33</v>
      </c>
      <c r="B381" s="73" t="s">
        <v>229</v>
      </c>
      <c r="C381" s="29" t="s">
        <v>68</v>
      </c>
      <c r="D381" s="3">
        <v>1</v>
      </c>
      <c r="E381" s="109"/>
      <c r="F381" s="13">
        <f>D381*E381</f>
        <v>0</v>
      </c>
      <c r="G381" s="14">
        <f>$F$3*F381</f>
        <v>0</v>
      </c>
    </row>
    <row r="382" spans="1:7">
      <c r="B382" s="37"/>
      <c r="D382" s="19"/>
      <c r="E382" s="13"/>
      <c r="F382" s="13"/>
      <c r="G382" s="13"/>
    </row>
    <row r="383" spans="1:7" ht="51">
      <c r="A383" s="1" t="s">
        <v>34</v>
      </c>
      <c r="B383" s="73" t="s">
        <v>469</v>
      </c>
      <c r="C383" s="29" t="s">
        <v>68</v>
      </c>
      <c r="D383" s="3">
        <v>1</v>
      </c>
      <c r="E383" s="109"/>
      <c r="F383" s="13">
        <f>D383*E383</f>
        <v>0</v>
      </c>
      <c r="G383" s="14">
        <f>$F$3*F383</f>
        <v>0</v>
      </c>
    </row>
    <row r="384" spans="1:7">
      <c r="B384" s="37"/>
      <c r="D384" s="19"/>
      <c r="E384" s="13"/>
      <c r="F384" s="13"/>
      <c r="G384" s="13"/>
    </row>
    <row r="385" spans="1:7" ht="63.75">
      <c r="A385" s="1" t="s">
        <v>35</v>
      </c>
      <c r="B385" s="73" t="s">
        <v>230</v>
      </c>
      <c r="C385" s="29" t="s">
        <v>68</v>
      </c>
      <c r="D385" s="3">
        <v>1</v>
      </c>
      <c r="E385" s="109"/>
      <c r="F385" s="13">
        <f>D385*E385</f>
        <v>0</v>
      </c>
      <c r="G385" s="14">
        <f>$F$3*F385</f>
        <v>0</v>
      </c>
    </row>
    <row r="386" spans="1:7">
      <c r="B386" s="18"/>
      <c r="C386" s="30"/>
      <c r="D386" s="19"/>
      <c r="E386" s="13"/>
      <c r="F386" s="13"/>
      <c r="G386" s="13"/>
    </row>
    <row r="387" spans="1:7">
      <c r="A387" s="1" t="s">
        <v>36</v>
      </c>
      <c r="B387" s="73" t="s">
        <v>231</v>
      </c>
      <c r="C387" s="29" t="s">
        <v>68</v>
      </c>
      <c r="D387" s="3">
        <v>1</v>
      </c>
      <c r="E387" s="109"/>
      <c r="F387" s="13">
        <f>D387*E387</f>
        <v>0</v>
      </c>
      <c r="G387" s="14">
        <f>$F$3*F387</f>
        <v>0</v>
      </c>
    </row>
    <row r="388" spans="1:7">
      <c r="B388" s="18"/>
      <c r="C388" s="30"/>
      <c r="D388" s="19"/>
      <c r="E388" s="13"/>
      <c r="F388" s="13"/>
      <c r="G388" s="13"/>
    </row>
    <row r="389" spans="1:7" ht="51">
      <c r="A389" s="1" t="s">
        <v>37</v>
      </c>
      <c r="B389" s="49" t="s">
        <v>232</v>
      </c>
      <c r="C389" s="29" t="s">
        <v>68</v>
      </c>
      <c r="D389" s="3">
        <v>1</v>
      </c>
      <c r="E389" s="109"/>
      <c r="F389" s="13">
        <f>D389*E389</f>
        <v>0</v>
      </c>
      <c r="G389" s="14">
        <f>$F$3*F389</f>
        <v>0</v>
      </c>
    </row>
    <row r="390" spans="1:7">
      <c r="B390" s="18"/>
      <c r="C390" s="30"/>
      <c r="D390" s="19"/>
      <c r="E390" s="13"/>
      <c r="F390" s="13"/>
      <c r="G390" s="13"/>
    </row>
    <row r="391" spans="1:7" ht="76.5">
      <c r="A391" s="1" t="s">
        <v>38</v>
      </c>
      <c r="B391" s="40" t="s">
        <v>233</v>
      </c>
      <c r="C391" s="29" t="s">
        <v>68</v>
      </c>
      <c r="D391" s="3">
        <v>1</v>
      </c>
      <c r="E391" s="109"/>
      <c r="F391" s="13">
        <f>D391*E391</f>
        <v>0</v>
      </c>
      <c r="G391" s="14">
        <f>$F$3*F391</f>
        <v>0</v>
      </c>
    </row>
    <row r="392" spans="1:7">
      <c r="B392" s="36"/>
      <c r="C392" s="30"/>
      <c r="D392" s="19"/>
      <c r="E392" s="13"/>
      <c r="F392" s="13"/>
      <c r="G392" s="13"/>
    </row>
    <row r="393" spans="1:7" ht="51">
      <c r="A393" s="1" t="s">
        <v>39</v>
      </c>
      <c r="B393" s="73" t="s">
        <v>234</v>
      </c>
      <c r="C393" s="29" t="s">
        <v>68</v>
      </c>
      <c r="D393" s="3">
        <v>1</v>
      </c>
      <c r="E393" s="109"/>
      <c r="F393" s="13">
        <f>D393*E393</f>
        <v>0</v>
      </c>
      <c r="G393" s="14">
        <f>$F$3*F393</f>
        <v>0</v>
      </c>
    </row>
    <row r="394" spans="1:7">
      <c r="F394" s="9"/>
      <c r="G394" s="9"/>
    </row>
    <row r="395" spans="1:7" ht="51">
      <c r="A395" s="1" t="s">
        <v>40</v>
      </c>
      <c r="B395" s="88" t="s">
        <v>235</v>
      </c>
      <c r="C395" s="29" t="s">
        <v>68</v>
      </c>
      <c r="D395" s="3">
        <v>1</v>
      </c>
      <c r="E395" s="109"/>
      <c r="F395" s="13">
        <f>D395*E395</f>
        <v>0</v>
      </c>
      <c r="G395" s="14">
        <f>$F$3*F395</f>
        <v>0</v>
      </c>
    </row>
    <row r="397" spans="1:7" ht="102">
      <c r="A397" s="1" t="s">
        <v>41</v>
      </c>
      <c r="B397" s="73" t="s">
        <v>236</v>
      </c>
      <c r="C397" s="29" t="s">
        <v>68</v>
      </c>
      <c r="D397" s="3">
        <v>1</v>
      </c>
      <c r="E397" s="109"/>
      <c r="F397" s="13">
        <f>D397*E397</f>
        <v>0</v>
      </c>
      <c r="G397" s="14">
        <f>$F$3*F397</f>
        <v>0</v>
      </c>
    </row>
    <row r="398" spans="1:7">
      <c r="B398" s="33"/>
      <c r="C398" s="30"/>
      <c r="D398" s="19"/>
      <c r="E398" s="13"/>
      <c r="F398" s="13"/>
      <c r="G398" s="13"/>
    </row>
    <row r="399" spans="1:7" ht="38.25">
      <c r="A399" s="1" t="s">
        <v>42</v>
      </c>
      <c r="B399" s="73" t="s">
        <v>237</v>
      </c>
      <c r="C399" s="29" t="s">
        <v>68</v>
      </c>
      <c r="D399" s="3">
        <v>1</v>
      </c>
      <c r="E399" s="109"/>
      <c r="F399" s="13">
        <f>D399*E399</f>
        <v>0</v>
      </c>
      <c r="G399" s="14">
        <f>$F$3*F399</f>
        <v>0</v>
      </c>
    </row>
    <row r="400" spans="1:7">
      <c r="B400" s="28"/>
      <c r="C400" s="30"/>
      <c r="D400" s="19"/>
      <c r="E400" s="13"/>
      <c r="F400" s="13"/>
      <c r="G400" s="13"/>
    </row>
    <row r="401" spans="1:7" ht="38.25">
      <c r="A401" s="1" t="s">
        <v>43</v>
      </c>
      <c r="B401" s="73" t="s">
        <v>238</v>
      </c>
      <c r="C401" s="29" t="s">
        <v>68</v>
      </c>
      <c r="D401" s="3">
        <v>1</v>
      </c>
      <c r="E401" s="109"/>
      <c r="F401" s="13">
        <f>D401*E401</f>
        <v>0</v>
      </c>
      <c r="G401" s="14">
        <f>$F$3*F401</f>
        <v>0</v>
      </c>
    </row>
    <row r="402" spans="1:7">
      <c r="B402" s="33"/>
      <c r="D402" s="19"/>
      <c r="E402" s="13"/>
      <c r="F402" s="13"/>
      <c r="G402" s="13"/>
    </row>
    <row r="403" spans="1:7" ht="38.25">
      <c r="A403" s="1" t="s">
        <v>44</v>
      </c>
      <c r="B403" s="73" t="s">
        <v>239</v>
      </c>
      <c r="C403" s="29" t="s">
        <v>68</v>
      </c>
      <c r="D403" s="3">
        <v>1</v>
      </c>
      <c r="E403" s="109"/>
      <c r="F403" s="13">
        <f>D403*E403</f>
        <v>0</v>
      </c>
      <c r="G403" s="14">
        <f>$F$3*F403</f>
        <v>0</v>
      </c>
    </row>
    <row r="404" spans="1:7">
      <c r="B404" s="84"/>
    </row>
    <row r="405" spans="1:7" ht="38.25">
      <c r="A405" s="1" t="s">
        <v>45</v>
      </c>
      <c r="B405" s="89" t="s">
        <v>240</v>
      </c>
      <c r="C405" s="29" t="s">
        <v>68</v>
      </c>
      <c r="D405" s="3">
        <v>1</v>
      </c>
      <c r="E405" s="109"/>
      <c r="F405" s="13">
        <f>D405*E405</f>
        <v>0</v>
      </c>
      <c r="G405" s="14">
        <f>$F$3*F405</f>
        <v>0</v>
      </c>
    </row>
    <row r="406" spans="1:7">
      <c r="B406" s="83"/>
    </row>
    <row r="407" spans="1:7" ht="63.75">
      <c r="A407" s="1" t="s">
        <v>46</v>
      </c>
      <c r="B407" s="73" t="s">
        <v>470</v>
      </c>
      <c r="C407" s="29" t="s">
        <v>68</v>
      </c>
      <c r="D407" s="3">
        <v>1</v>
      </c>
      <c r="E407" s="109"/>
      <c r="F407" s="13">
        <f>D407*E407</f>
        <v>0</v>
      </c>
      <c r="G407" s="14">
        <f>$F$3*F407</f>
        <v>0</v>
      </c>
    </row>
    <row r="408" spans="1:7">
      <c r="B408" s="33"/>
      <c r="D408" s="19"/>
      <c r="E408" s="13"/>
      <c r="F408" s="13"/>
      <c r="G408" s="13"/>
    </row>
    <row r="409" spans="1:7" ht="114.75">
      <c r="A409" s="1" t="s">
        <v>47</v>
      </c>
      <c r="B409" s="73" t="s">
        <v>243</v>
      </c>
      <c r="C409" s="29" t="s">
        <v>68</v>
      </c>
      <c r="D409" s="3">
        <v>1</v>
      </c>
      <c r="E409" s="109"/>
      <c r="F409" s="13">
        <f>D409*E409</f>
        <v>0</v>
      </c>
      <c r="G409" s="14">
        <f>$F$3*F409</f>
        <v>0</v>
      </c>
    </row>
    <row r="410" spans="1:7">
      <c r="B410" s="84"/>
    </row>
    <row r="411" spans="1:7" ht="51">
      <c r="A411" s="1" t="s">
        <v>48</v>
      </c>
      <c r="B411" s="73" t="s">
        <v>241</v>
      </c>
      <c r="C411" s="29" t="s">
        <v>68</v>
      </c>
      <c r="D411" s="3">
        <v>1</v>
      </c>
      <c r="E411" s="109"/>
      <c r="F411" s="13">
        <f>D411*E411</f>
        <v>0</v>
      </c>
      <c r="G411" s="14">
        <f>$F$3*F411</f>
        <v>0</v>
      </c>
    </row>
    <row r="412" spans="1:7">
      <c r="B412" s="84"/>
    </row>
    <row r="413" spans="1:7" ht="38.25">
      <c r="A413" s="1" t="s">
        <v>49</v>
      </c>
      <c r="B413" s="73" t="s">
        <v>242</v>
      </c>
      <c r="C413" s="29" t="s">
        <v>68</v>
      </c>
      <c r="D413" s="3">
        <v>1</v>
      </c>
      <c r="E413" s="105"/>
      <c r="F413" s="13">
        <f>D413*E413</f>
        <v>0</v>
      </c>
      <c r="G413" s="14">
        <f>$F$3*F413</f>
        <v>0</v>
      </c>
    </row>
    <row r="415" spans="1:7" ht="51">
      <c r="A415" s="1" t="s">
        <v>50</v>
      </c>
      <c r="B415" s="89" t="s">
        <v>244</v>
      </c>
      <c r="C415" s="29" t="s">
        <v>68</v>
      </c>
      <c r="D415" s="3">
        <v>1</v>
      </c>
      <c r="E415" s="109"/>
      <c r="F415" s="13">
        <f>D415*E415</f>
        <v>0</v>
      </c>
      <c r="G415" s="14">
        <f>$F$3*F415</f>
        <v>0</v>
      </c>
    </row>
    <row r="416" spans="1:7">
      <c r="B416" s="33"/>
      <c r="D416" s="19"/>
      <c r="E416" s="13"/>
      <c r="F416" s="13"/>
      <c r="G416" s="13"/>
    </row>
    <row r="417" spans="1:7" ht="51">
      <c r="A417" s="1" t="s">
        <v>51</v>
      </c>
      <c r="B417" s="73" t="s">
        <v>246</v>
      </c>
      <c r="C417" s="29" t="s">
        <v>68</v>
      </c>
      <c r="D417" s="3">
        <v>1</v>
      </c>
      <c r="E417" s="109"/>
      <c r="F417" s="13">
        <f>D417*E417</f>
        <v>0</v>
      </c>
      <c r="G417" s="14">
        <f>$F$3*F417</f>
        <v>0</v>
      </c>
    </row>
    <row r="418" spans="1:7">
      <c r="B418" s="37"/>
    </row>
    <row r="419" spans="1:7" ht="63.75">
      <c r="A419" s="1" t="s">
        <v>52</v>
      </c>
      <c r="B419" s="73" t="s">
        <v>245</v>
      </c>
      <c r="C419" s="29" t="s">
        <v>68</v>
      </c>
      <c r="D419" s="3">
        <v>1</v>
      </c>
      <c r="E419" s="105"/>
      <c r="F419" s="13">
        <f>D419*E419</f>
        <v>0</v>
      </c>
      <c r="G419" s="14">
        <f>$F$3*F419</f>
        <v>0</v>
      </c>
    </row>
    <row r="421" spans="1:7" ht="63.75">
      <c r="A421" s="1" t="s">
        <v>56</v>
      </c>
      <c r="B421" s="73" t="s">
        <v>247</v>
      </c>
      <c r="C421" s="29" t="s">
        <v>68</v>
      </c>
      <c r="D421" s="3">
        <v>1</v>
      </c>
      <c r="E421" s="109"/>
      <c r="F421" s="13">
        <f>D421*E421</f>
        <v>0</v>
      </c>
      <c r="G421" s="14">
        <f>$F$3*F421</f>
        <v>0</v>
      </c>
    </row>
    <row r="423" spans="1:7" ht="38.25">
      <c r="A423" s="1" t="s">
        <v>53</v>
      </c>
      <c r="B423" s="73" t="s">
        <v>248</v>
      </c>
      <c r="C423" s="29" t="s">
        <v>68</v>
      </c>
      <c r="D423" s="3">
        <v>1</v>
      </c>
      <c r="E423" s="109"/>
      <c r="F423" s="13">
        <f>D423*E423</f>
        <v>0</v>
      </c>
      <c r="G423" s="14">
        <f>$F$3*F423</f>
        <v>0</v>
      </c>
    </row>
    <row r="425" spans="1:7">
      <c r="B425" s="2" t="s">
        <v>249</v>
      </c>
      <c r="C425" s="30"/>
      <c r="D425" s="19"/>
      <c r="E425" s="13"/>
      <c r="F425" s="13">
        <f>SUM(F339:F423)</f>
        <v>0</v>
      </c>
      <c r="G425" s="14">
        <f>$F$3*F425</f>
        <v>0</v>
      </c>
    </row>
    <row r="427" spans="1:7">
      <c r="A427" s="1" t="s">
        <v>9</v>
      </c>
      <c r="B427" s="2" t="s">
        <v>250</v>
      </c>
      <c r="F427" s="13"/>
      <c r="G427" s="13"/>
    </row>
    <row r="428" spans="1:7">
      <c r="B428" s="2" t="s">
        <v>251</v>
      </c>
    </row>
    <row r="430" spans="1:7" ht="51">
      <c r="A430" s="1" t="s">
        <v>2</v>
      </c>
      <c r="B430" s="38" t="s">
        <v>252</v>
      </c>
      <c r="C430" s="29" t="s">
        <v>68</v>
      </c>
      <c r="D430" s="3">
        <v>1</v>
      </c>
      <c r="E430" s="109"/>
      <c r="F430" s="4">
        <f>D430*E430</f>
        <v>0</v>
      </c>
      <c r="G430" s="14">
        <f>$F$3*F430</f>
        <v>0</v>
      </c>
    </row>
    <row r="431" spans="1:7">
      <c r="B431" s="28"/>
      <c r="E431" s="13"/>
      <c r="F431" s="13"/>
      <c r="G431" s="13"/>
    </row>
    <row r="432" spans="1:7" ht="25.5">
      <c r="A432" s="1" t="s">
        <v>3</v>
      </c>
      <c r="B432" s="90" t="s">
        <v>471</v>
      </c>
      <c r="C432" s="29" t="s">
        <v>68</v>
      </c>
      <c r="D432" s="3">
        <v>1</v>
      </c>
      <c r="E432" s="109"/>
      <c r="F432" s="4">
        <f>D432*E432</f>
        <v>0</v>
      </c>
      <c r="G432" s="14">
        <f>$F$3*F432</f>
        <v>0</v>
      </c>
    </row>
    <row r="433" spans="1:7">
      <c r="B433" s="18"/>
      <c r="D433" s="19"/>
      <c r="E433" s="13"/>
      <c r="F433" s="13"/>
      <c r="G433" s="13"/>
    </row>
    <row r="434" spans="1:7" ht="38.25">
      <c r="A434" s="1" t="s">
        <v>4</v>
      </c>
      <c r="B434" s="90" t="s">
        <v>253</v>
      </c>
      <c r="C434" s="29" t="s">
        <v>68</v>
      </c>
      <c r="D434" s="3">
        <v>1</v>
      </c>
      <c r="E434" s="109"/>
      <c r="F434" s="4">
        <f>D434*E434</f>
        <v>0</v>
      </c>
      <c r="G434" s="14">
        <f>$F$3*F434</f>
        <v>0</v>
      </c>
    </row>
    <row r="435" spans="1:7">
      <c r="D435" s="19"/>
      <c r="F435" s="13"/>
      <c r="G435" s="13"/>
    </row>
    <row r="436" spans="1:7" ht="38.25">
      <c r="A436" s="1" t="s">
        <v>5</v>
      </c>
      <c r="B436" s="73" t="s">
        <v>254</v>
      </c>
      <c r="C436" s="29" t="s">
        <v>68</v>
      </c>
      <c r="D436" s="3">
        <v>1</v>
      </c>
      <c r="E436" s="109"/>
      <c r="F436" s="4">
        <f>D436*E436</f>
        <v>0</v>
      </c>
      <c r="G436" s="14">
        <f>$F$3*F436</f>
        <v>0</v>
      </c>
    </row>
    <row r="438" spans="1:7" ht="102">
      <c r="A438" s="1" t="s">
        <v>6</v>
      </c>
      <c r="B438" s="90" t="s">
        <v>255</v>
      </c>
      <c r="C438" s="29" t="s">
        <v>68</v>
      </c>
      <c r="D438" s="3">
        <v>1</v>
      </c>
      <c r="E438" s="109"/>
      <c r="F438" s="4">
        <f>D438*E438</f>
        <v>0</v>
      </c>
      <c r="G438" s="14">
        <f>$F$3*F438</f>
        <v>0</v>
      </c>
    </row>
    <row r="439" spans="1:7">
      <c r="B439" s="28"/>
      <c r="E439" s="13"/>
      <c r="F439" s="13"/>
      <c r="G439" s="13"/>
    </row>
    <row r="440" spans="1:7" ht="38.25">
      <c r="A440" s="1" t="s">
        <v>7</v>
      </c>
      <c r="B440" s="90" t="s">
        <v>256</v>
      </c>
      <c r="C440" s="29" t="s">
        <v>68</v>
      </c>
      <c r="D440" s="3">
        <v>1</v>
      </c>
      <c r="E440" s="109"/>
      <c r="F440" s="4">
        <f>D440*E440</f>
        <v>0</v>
      </c>
      <c r="G440" s="14">
        <f>$F$3*F440</f>
        <v>0</v>
      </c>
    </row>
    <row r="441" spans="1:7">
      <c r="B441" s="28"/>
      <c r="E441" s="13"/>
      <c r="F441" s="13"/>
      <c r="G441" s="13"/>
    </row>
    <row r="442" spans="1:7" ht="51">
      <c r="A442" s="1" t="s">
        <v>8</v>
      </c>
      <c r="B442" s="90" t="s">
        <v>257</v>
      </c>
      <c r="C442" s="29" t="s">
        <v>68</v>
      </c>
      <c r="D442" s="3">
        <v>1</v>
      </c>
      <c r="E442" s="109"/>
      <c r="F442" s="4">
        <f>D442*E442</f>
        <v>0</v>
      </c>
      <c r="G442" s="14">
        <f>$F$3*F442</f>
        <v>0</v>
      </c>
    </row>
    <row r="443" spans="1:7">
      <c r="B443" s="28"/>
      <c r="E443" s="13"/>
      <c r="F443" s="13"/>
      <c r="G443" s="13"/>
    </row>
    <row r="444" spans="1:7" ht="156.75" customHeight="1">
      <c r="A444" s="1" t="s">
        <v>10</v>
      </c>
      <c r="B444" s="43" t="s">
        <v>258</v>
      </c>
      <c r="C444" s="29" t="s">
        <v>68</v>
      </c>
      <c r="D444" s="3">
        <v>1</v>
      </c>
      <c r="E444" s="109"/>
      <c r="F444" s="4">
        <f>D444*E444</f>
        <v>0</v>
      </c>
      <c r="G444" s="14">
        <f>$F$3*F444</f>
        <v>0</v>
      </c>
    </row>
    <row r="445" spans="1:7">
      <c r="B445" s="28"/>
      <c r="E445" s="13"/>
      <c r="F445" s="13"/>
      <c r="G445" s="13"/>
    </row>
    <row r="446" spans="1:7" ht="38.25">
      <c r="A446" s="1" t="s">
        <v>11</v>
      </c>
      <c r="B446" s="49" t="s">
        <v>259</v>
      </c>
      <c r="C446" s="29" t="s">
        <v>68</v>
      </c>
      <c r="D446" s="3">
        <v>1</v>
      </c>
      <c r="E446" s="109"/>
      <c r="F446" s="4">
        <f>D446*E446</f>
        <v>0</v>
      </c>
      <c r="G446" s="14">
        <f>$F$3*F446</f>
        <v>0</v>
      </c>
    </row>
    <row r="447" spans="1:7">
      <c r="F447" s="9"/>
      <c r="G447" s="9"/>
    </row>
    <row r="448" spans="1:7" ht="76.5">
      <c r="A448" s="17" t="s">
        <v>12</v>
      </c>
      <c r="B448" s="73" t="s">
        <v>260</v>
      </c>
      <c r="C448" s="29" t="s">
        <v>68</v>
      </c>
      <c r="D448" s="3">
        <v>1</v>
      </c>
      <c r="E448" s="109"/>
      <c r="F448" s="4">
        <f>D448*E448</f>
        <v>0</v>
      </c>
      <c r="G448" s="14">
        <f>$F$3*F448</f>
        <v>0</v>
      </c>
    </row>
    <row r="449" spans="1:7">
      <c r="A449" s="17"/>
      <c r="C449" s="30"/>
    </row>
    <row r="450" spans="1:7" ht="38.25">
      <c r="A450" s="17" t="s">
        <v>13</v>
      </c>
      <c r="B450" s="49" t="s">
        <v>261</v>
      </c>
      <c r="C450" s="29" t="s">
        <v>68</v>
      </c>
      <c r="D450" s="3">
        <v>1</v>
      </c>
      <c r="E450" s="109"/>
      <c r="F450" s="4">
        <f>D450*E450</f>
        <v>0</v>
      </c>
      <c r="G450" s="14">
        <f>$F$3*F450</f>
        <v>0</v>
      </c>
    </row>
    <row r="451" spans="1:7">
      <c r="A451" s="17"/>
      <c r="B451" s="28"/>
      <c r="C451" s="30"/>
      <c r="E451" s="13"/>
      <c r="F451" s="13"/>
      <c r="G451" s="13"/>
    </row>
    <row r="452" spans="1:7" ht="51">
      <c r="A452" s="17" t="s">
        <v>23</v>
      </c>
      <c r="B452" s="73" t="s">
        <v>262</v>
      </c>
      <c r="C452" s="29" t="s">
        <v>68</v>
      </c>
      <c r="D452" s="3">
        <v>1</v>
      </c>
      <c r="E452" s="109"/>
      <c r="F452" s="4">
        <f>D452*E452</f>
        <v>0</v>
      </c>
      <c r="G452" s="14">
        <f>$F$3*F452</f>
        <v>0</v>
      </c>
    </row>
    <row r="453" spans="1:7">
      <c r="A453" s="17"/>
      <c r="B453" s="28"/>
      <c r="C453" s="30"/>
      <c r="E453" s="13"/>
      <c r="F453" s="13"/>
      <c r="G453" s="13"/>
    </row>
    <row r="454" spans="1:7" ht="242.25">
      <c r="A454" s="17" t="s">
        <v>24</v>
      </c>
      <c r="B454" s="73" t="s">
        <v>472</v>
      </c>
      <c r="C454" s="29" t="s">
        <v>68</v>
      </c>
      <c r="D454" s="3">
        <v>1</v>
      </c>
      <c r="E454" s="109"/>
      <c r="F454" s="4">
        <f>D454*E454</f>
        <v>0</v>
      </c>
      <c r="G454" s="14">
        <f>$F$3*F454</f>
        <v>0</v>
      </c>
    </row>
    <row r="455" spans="1:7">
      <c r="A455" s="17"/>
      <c r="C455" s="30"/>
      <c r="F455" s="9"/>
      <c r="G455" s="9"/>
    </row>
    <row r="456" spans="1:7" ht="38.25">
      <c r="A456" s="17" t="s">
        <v>25</v>
      </c>
      <c r="B456" s="73" t="s">
        <v>263</v>
      </c>
      <c r="C456" s="29" t="s">
        <v>68</v>
      </c>
      <c r="D456" s="3">
        <v>1</v>
      </c>
      <c r="E456" s="109"/>
      <c r="F456" s="4">
        <f>D456*E456</f>
        <v>0</v>
      </c>
      <c r="G456" s="14">
        <f>$F$3*F456</f>
        <v>0</v>
      </c>
    </row>
    <row r="457" spans="1:7">
      <c r="A457" s="17"/>
      <c r="C457" s="30"/>
    </row>
    <row r="458" spans="1:7" ht="63.75">
      <c r="A458" s="17" t="s">
        <v>26</v>
      </c>
      <c r="B458" s="90" t="s">
        <v>264</v>
      </c>
      <c r="C458" s="29" t="s">
        <v>68</v>
      </c>
      <c r="D458" s="3">
        <v>1</v>
      </c>
      <c r="E458" s="109"/>
      <c r="F458" s="4">
        <f>D458*E458</f>
        <v>0</v>
      </c>
      <c r="G458" s="14">
        <f>$F$3*F458</f>
        <v>0</v>
      </c>
    </row>
    <row r="459" spans="1:7">
      <c r="B459" s="28"/>
      <c r="E459" s="13"/>
      <c r="F459" s="13"/>
      <c r="G459" s="13"/>
    </row>
    <row r="460" spans="1:7" ht="38.25">
      <c r="A460" s="1" t="s">
        <v>27</v>
      </c>
      <c r="B460" s="90" t="s">
        <v>473</v>
      </c>
      <c r="C460" s="29" t="s">
        <v>68</v>
      </c>
      <c r="D460" s="3">
        <v>1</v>
      </c>
      <c r="E460" s="109"/>
      <c r="F460" s="4">
        <f>D460*E460</f>
        <v>0</v>
      </c>
      <c r="G460" s="14">
        <f>$F$3*F460</f>
        <v>0</v>
      </c>
    </row>
    <row r="461" spans="1:7">
      <c r="E461" s="112"/>
      <c r="F461" s="13"/>
      <c r="G461" s="13"/>
    </row>
    <row r="462" spans="1:7" ht="127.5">
      <c r="A462" s="1" t="s">
        <v>28</v>
      </c>
      <c r="B462" s="90" t="s">
        <v>474</v>
      </c>
      <c r="C462" s="29" t="s">
        <v>68</v>
      </c>
      <c r="D462" s="3">
        <v>1</v>
      </c>
      <c r="E462" s="109"/>
      <c r="F462" s="4">
        <f>D462*E462</f>
        <v>0</v>
      </c>
      <c r="G462" s="14">
        <f>$F$3*F462</f>
        <v>0</v>
      </c>
    </row>
    <row r="464" spans="1:7" ht="51">
      <c r="A464" s="1" t="s">
        <v>29</v>
      </c>
      <c r="B464" s="90" t="s">
        <v>265</v>
      </c>
      <c r="C464" s="29" t="s">
        <v>68</v>
      </c>
      <c r="D464" s="3">
        <v>1</v>
      </c>
      <c r="E464" s="109"/>
      <c r="F464" s="4">
        <f>D464*E464</f>
        <v>0</v>
      </c>
      <c r="G464" s="14">
        <f>$F$3*F464</f>
        <v>0</v>
      </c>
    </row>
    <row r="465" spans="1:7">
      <c r="B465" s="28"/>
      <c r="E465" s="13"/>
      <c r="F465" s="13"/>
      <c r="G465" s="13"/>
    </row>
    <row r="466" spans="1:7" ht="51">
      <c r="A466" s="1" t="s">
        <v>30</v>
      </c>
      <c r="B466" s="90" t="s">
        <v>266</v>
      </c>
      <c r="C466" s="29" t="s">
        <v>68</v>
      </c>
      <c r="D466" s="3">
        <v>1</v>
      </c>
      <c r="E466" s="109"/>
      <c r="F466" s="4">
        <f>D466*E466</f>
        <v>0</v>
      </c>
      <c r="G466" s="14">
        <f>$F$3*F466</f>
        <v>0</v>
      </c>
    </row>
    <row r="467" spans="1:7">
      <c r="B467" s="28"/>
      <c r="E467" s="13"/>
      <c r="F467" s="13"/>
      <c r="G467" s="13"/>
    </row>
    <row r="468" spans="1:7" ht="76.5">
      <c r="A468" s="1" t="s">
        <v>31</v>
      </c>
      <c r="B468" s="43" t="s">
        <v>267</v>
      </c>
      <c r="C468" s="29" t="s">
        <v>68</v>
      </c>
      <c r="D468" s="3">
        <v>1</v>
      </c>
      <c r="E468" s="109"/>
      <c r="F468" s="4">
        <f>D468*E468</f>
        <v>0</v>
      </c>
      <c r="G468" s="14">
        <f>$F$3*F468</f>
        <v>0</v>
      </c>
    </row>
    <row r="469" spans="1:7">
      <c r="B469" s="28"/>
      <c r="D469" s="19"/>
      <c r="E469" s="13"/>
      <c r="F469" s="13"/>
      <c r="G469" s="13"/>
    </row>
    <row r="470" spans="1:7" ht="76.5">
      <c r="A470" s="1" t="s">
        <v>32</v>
      </c>
      <c r="B470" s="90" t="s">
        <v>268</v>
      </c>
      <c r="C470" s="29" t="s">
        <v>68</v>
      </c>
      <c r="D470" s="3">
        <v>1</v>
      </c>
      <c r="E470" s="109"/>
      <c r="F470" s="4">
        <f>D470*E470</f>
        <v>0</v>
      </c>
      <c r="G470" s="14">
        <f>$F$3*F470</f>
        <v>0</v>
      </c>
    </row>
    <row r="471" spans="1:7">
      <c r="B471" s="28"/>
      <c r="D471" s="19"/>
      <c r="E471" s="13"/>
      <c r="F471" s="13"/>
      <c r="G471" s="13"/>
    </row>
    <row r="472" spans="1:7" ht="114.75">
      <c r="A472" s="1" t="s">
        <v>33</v>
      </c>
      <c r="B472" s="90" t="s">
        <v>269</v>
      </c>
      <c r="C472" s="29" t="s">
        <v>68</v>
      </c>
      <c r="D472" s="3">
        <v>1</v>
      </c>
      <c r="E472" s="109"/>
      <c r="F472" s="4">
        <f>D472*E472</f>
        <v>0</v>
      </c>
      <c r="G472" s="14">
        <f>$F$3*F472</f>
        <v>0</v>
      </c>
    </row>
    <row r="473" spans="1:7">
      <c r="B473" s="28"/>
      <c r="D473" s="19"/>
      <c r="E473" s="13"/>
      <c r="F473" s="13"/>
      <c r="G473" s="13"/>
    </row>
    <row r="474" spans="1:7" ht="38.25">
      <c r="A474" s="1" t="s">
        <v>34</v>
      </c>
      <c r="B474" s="90" t="s">
        <v>270</v>
      </c>
      <c r="C474" s="29" t="s">
        <v>68</v>
      </c>
      <c r="D474" s="3">
        <v>1</v>
      </c>
      <c r="E474" s="109"/>
      <c r="F474" s="4">
        <f>D474*E474</f>
        <v>0</v>
      </c>
      <c r="G474" s="14">
        <f>$F$3*F474</f>
        <v>0</v>
      </c>
    </row>
    <row r="475" spans="1:7">
      <c r="B475" s="28"/>
      <c r="D475" s="19"/>
      <c r="E475" s="13"/>
      <c r="F475" s="13"/>
      <c r="G475" s="13"/>
    </row>
    <row r="476" spans="1:7" ht="51">
      <c r="A476" s="1" t="s">
        <v>35</v>
      </c>
      <c r="B476" s="90" t="s">
        <v>271</v>
      </c>
      <c r="C476" s="29" t="s">
        <v>68</v>
      </c>
      <c r="D476" s="3">
        <v>1</v>
      </c>
      <c r="E476" s="109"/>
      <c r="F476" s="4">
        <f>D476*E476</f>
        <v>0</v>
      </c>
      <c r="G476" s="14">
        <f>$F$3*F476</f>
        <v>0</v>
      </c>
    </row>
    <row r="477" spans="1:7">
      <c r="B477" s="28"/>
      <c r="C477" s="30"/>
      <c r="D477" s="19"/>
      <c r="E477" s="13"/>
      <c r="F477" s="13"/>
      <c r="G477" s="13"/>
    </row>
    <row r="478" spans="1:7" ht="114.75">
      <c r="A478" s="1" t="s">
        <v>36</v>
      </c>
      <c r="B478" s="49" t="s">
        <v>272</v>
      </c>
      <c r="C478" s="29" t="s">
        <v>68</v>
      </c>
      <c r="D478" s="3">
        <v>1</v>
      </c>
      <c r="E478" s="109"/>
      <c r="F478" s="4">
        <f>D478*E478</f>
        <v>0</v>
      </c>
      <c r="G478" s="14">
        <f>$F$3*F478</f>
        <v>0</v>
      </c>
    </row>
    <row r="479" spans="1:7">
      <c r="B479" s="28"/>
      <c r="C479" s="30"/>
      <c r="D479" s="19"/>
      <c r="E479" s="13"/>
      <c r="F479" s="13"/>
      <c r="G479" s="13"/>
    </row>
    <row r="480" spans="1:7" ht="51">
      <c r="A480" s="1" t="s">
        <v>37</v>
      </c>
      <c r="B480" s="43" t="s">
        <v>273</v>
      </c>
      <c r="C480" s="29" t="s">
        <v>68</v>
      </c>
      <c r="D480" s="3">
        <v>1</v>
      </c>
      <c r="E480" s="109"/>
      <c r="F480" s="4">
        <f>D480*E480</f>
        <v>0</v>
      </c>
      <c r="G480" s="14">
        <f>$F$3*F480</f>
        <v>0</v>
      </c>
    </row>
    <row r="481" spans="1:7">
      <c r="B481" s="28"/>
      <c r="C481" s="30"/>
      <c r="D481" s="19"/>
      <c r="E481" s="13"/>
      <c r="F481" s="13"/>
      <c r="G481" s="13"/>
    </row>
    <row r="482" spans="1:7" ht="66" customHeight="1">
      <c r="A482" s="1" t="s">
        <v>38</v>
      </c>
      <c r="B482" s="90" t="s">
        <v>274</v>
      </c>
      <c r="C482" s="29" t="s">
        <v>68</v>
      </c>
      <c r="D482" s="3">
        <v>1</v>
      </c>
      <c r="E482" s="109"/>
      <c r="F482" s="4">
        <f>D482*E482</f>
        <v>0</v>
      </c>
      <c r="G482" s="14">
        <f>$F$3*F482</f>
        <v>0</v>
      </c>
    </row>
    <row r="483" spans="1:7">
      <c r="C483" s="30"/>
      <c r="D483" s="19"/>
      <c r="F483" s="13"/>
      <c r="G483" s="13"/>
    </row>
    <row r="484" spans="1:7" ht="38.25">
      <c r="A484" s="1" t="s">
        <v>39</v>
      </c>
      <c r="B484" s="90" t="s">
        <v>275</v>
      </c>
      <c r="C484" s="29" t="s">
        <v>68</v>
      </c>
      <c r="D484" s="3">
        <v>1</v>
      </c>
      <c r="E484" s="109"/>
      <c r="F484" s="4">
        <f>D484*E484</f>
        <v>0</v>
      </c>
      <c r="G484" s="14">
        <f>$F$3*F484</f>
        <v>0</v>
      </c>
    </row>
    <row r="486" spans="1:7" ht="51">
      <c r="A486" s="1" t="s">
        <v>40</v>
      </c>
      <c r="B486" s="90" t="s">
        <v>276</v>
      </c>
      <c r="C486" s="29" t="s">
        <v>68</v>
      </c>
      <c r="D486" s="3">
        <v>1</v>
      </c>
      <c r="E486" s="109"/>
      <c r="F486" s="4">
        <f>D486*E486</f>
        <v>0</v>
      </c>
      <c r="G486" s="14">
        <f>$F$3*F486</f>
        <v>0</v>
      </c>
    </row>
    <row r="487" spans="1:7">
      <c r="B487" s="28"/>
      <c r="E487" s="13"/>
      <c r="F487" s="13"/>
      <c r="G487" s="13"/>
    </row>
    <row r="488" spans="1:7" ht="51">
      <c r="A488" s="1" t="s">
        <v>41</v>
      </c>
      <c r="B488" s="90" t="s">
        <v>438</v>
      </c>
      <c r="C488" s="29" t="s">
        <v>68</v>
      </c>
      <c r="D488" s="3">
        <v>1</v>
      </c>
      <c r="E488" s="109"/>
      <c r="F488" s="4">
        <f>D488*E488</f>
        <v>0</v>
      </c>
      <c r="G488" s="14">
        <f>$F$3*F488</f>
        <v>0</v>
      </c>
    </row>
    <row r="489" spans="1:7">
      <c r="C489" s="30"/>
      <c r="D489" s="19"/>
      <c r="F489" s="13"/>
      <c r="G489" s="13"/>
    </row>
    <row r="490" spans="1:7" ht="51">
      <c r="A490" s="1" t="s">
        <v>42</v>
      </c>
      <c r="B490" s="90" t="s">
        <v>439</v>
      </c>
      <c r="C490" s="29" t="s">
        <v>68</v>
      </c>
      <c r="D490" s="3">
        <v>1</v>
      </c>
      <c r="E490" s="109"/>
      <c r="F490" s="4">
        <f>D490*E490</f>
        <v>0</v>
      </c>
      <c r="G490" s="14">
        <f>$F$3*F490</f>
        <v>0</v>
      </c>
    </row>
    <row r="492" spans="1:7">
      <c r="B492" s="2" t="s">
        <v>250</v>
      </c>
    </row>
    <row r="493" spans="1:7">
      <c r="B493" s="2" t="s">
        <v>437</v>
      </c>
      <c r="F493" s="79">
        <f>SUM(F430:F490)</f>
        <v>0</v>
      </c>
      <c r="G493" s="14">
        <f>$F$3*F493</f>
        <v>0</v>
      </c>
    </row>
    <row r="494" spans="1:7">
      <c r="B494" s="28"/>
      <c r="D494" s="34"/>
      <c r="E494" s="13"/>
      <c r="F494" s="13"/>
      <c r="G494" s="13"/>
    </row>
    <row r="495" spans="1:7">
      <c r="A495" s="1" t="s">
        <v>14</v>
      </c>
      <c r="B495" s="2" t="s">
        <v>352</v>
      </c>
    </row>
    <row r="496" spans="1:7">
      <c r="B496" s="2" t="s">
        <v>436</v>
      </c>
      <c r="D496" s="34"/>
      <c r="E496" s="13"/>
      <c r="F496" s="13"/>
      <c r="G496" s="13"/>
    </row>
    <row r="497" spans="1:7">
      <c r="B497" s="28"/>
    </row>
    <row r="498" spans="1:7" ht="51">
      <c r="A498" s="1" t="s">
        <v>2</v>
      </c>
      <c r="B498" s="90" t="s">
        <v>435</v>
      </c>
      <c r="C498" s="29" t="s">
        <v>68</v>
      </c>
      <c r="D498" s="3">
        <v>1</v>
      </c>
      <c r="E498" s="109"/>
      <c r="F498" s="4">
        <f>SUM(D498*E498)</f>
        <v>0</v>
      </c>
      <c r="G498" s="14">
        <f>$F$3*F498</f>
        <v>0</v>
      </c>
    </row>
    <row r="499" spans="1:7">
      <c r="B499" s="90" t="s">
        <v>410</v>
      </c>
    </row>
    <row r="500" spans="1:7" ht="25.5">
      <c r="A500" s="1" t="s">
        <v>3</v>
      </c>
      <c r="B500" s="90" t="s">
        <v>434</v>
      </c>
      <c r="C500" s="29" t="s">
        <v>68</v>
      </c>
      <c r="D500" s="3">
        <v>1</v>
      </c>
      <c r="E500" s="105"/>
      <c r="F500" s="4">
        <f>SUM(D500*E500)</f>
        <v>0</v>
      </c>
      <c r="G500" s="14">
        <f>$F$3*F500</f>
        <v>0</v>
      </c>
    </row>
    <row r="501" spans="1:7">
      <c r="B501" s="90" t="s">
        <v>433</v>
      </c>
      <c r="D501" s="19"/>
    </row>
    <row r="502" spans="1:7" ht="38.25">
      <c r="A502" s="1" t="s">
        <v>4</v>
      </c>
      <c r="B502" s="90" t="s">
        <v>432</v>
      </c>
      <c r="C502" s="29" t="s">
        <v>68</v>
      </c>
      <c r="D502" s="3">
        <v>1</v>
      </c>
      <c r="E502" s="109"/>
      <c r="F502" s="4">
        <f>SUM(D502*E502)</f>
        <v>0</v>
      </c>
      <c r="G502" s="14">
        <f>$F$3*F502</f>
        <v>0</v>
      </c>
    </row>
    <row r="503" spans="1:7">
      <c r="B503" s="90" t="s">
        <v>431</v>
      </c>
      <c r="D503" s="19"/>
    </row>
    <row r="504" spans="1:7" ht="38.25">
      <c r="A504" s="1" t="s">
        <v>5</v>
      </c>
      <c r="B504" s="90" t="s">
        <v>430</v>
      </c>
      <c r="C504" s="29" t="s">
        <v>68</v>
      </c>
      <c r="D504" s="3">
        <v>1</v>
      </c>
      <c r="E504" s="109"/>
      <c r="F504" s="4">
        <f>SUM(D504*E504)</f>
        <v>0</v>
      </c>
      <c r="G504" s="14">
        <f>$F$3*F504</f>
        <v>0</v>
      </c>
    </row>
    <row r="505" spans="1:7">
      <c r="B505" s="90" t="s">
        <v>429</v>
      </c>
    </row>
    <row r="506" spans="1:7" ht="102">
      <c r="A506" s="1" t="s">
        <v>6</v>
      </c>
      <c r="B506" s="90" t="s">
        <v>428</v>
      </c>
      <c r="C506" s="29" t="s">
        <v>68</v>
      </c>
      <c r="D506" s="3">
        <v>1</v>
      </c>
      <c r="E506" s="109"/>
      <c r="F506" s="4">
        <f>SUM(D506*E506)</f>
        <v>0</v>
      </c>
      <c r="G506" s="14">
        <f>$F$3*F506</f>
        <v>0</v>
      </c>
    </row>
    <row r="507" spans="1:7">
      <c r="B507" s="90" t="s">
        <v>427</v>
      </c>
    </row>
    <row r="508" spans="1:7" ht="51">
      <c r="A508" s="1" t="s">
        <v>7</v>
      </c>
      <c r="B508" s="92" t="s">
        <v>426</v>
      </c>
      <c r="C508" s="29" t="s">
        <v>68</v>
      </c>
      <c r="D508" s="3">
        <v>1</v>
      </c>
      <c r="E508" s="109"/>
      <c r="F508" s="4">
        <f>SUM(D508*E508)</f>
        <v>0</v>
      </c>
      <c r="G508" s="14">
        <f>$F$3*F508</f>
        <v>0</v>
      </c>
    </row>
    <row r="509" spans="1:7">
      <c r="B509" s="90" t="s">
        <v>424</v>
      </c>
    </row>
    <row r="510" spans="1:7" ht="51">
      <c r="A510" s="1" t="s">
        <v>8</v>
      </c>
      <c r="B510" s="90" t="s">
        <v>423</v>
      </c>
      <c r="C510" s="29" t="s">
        <v>68</v>
      </c>
      <c r="D510" s="3">
        <v>2</v>
      </c>
      <c r="E510" s="109"/>
      <c r="F510" s="4">
        <f>SUM(D510*E510)</f>
        <v>0</v>
      </c>
      <c r="G510" s="14">
        <f>$F$3*F510</f>
        <v>0</v>
      </c>
    </row>
    <row r="511" spans="1:7">
      <c r="B511" s="90" t="s">
        <v>422</v>
      </c>
    </row>
    <row r="512" spans="1:7" ht="127.5">
      <c r="A512" s="1" t="s">
        <v>10</v>
      </c>
      <c r="B512" s="90" t="s">
        <v>425</v>
      </c>
      <c r="C512" s="29" t="s">
        <v>68</v>
      </c>
      <c r="D512" s="3">
        <v>1</v>
      </c>
      <c r="E512" s="109"/>
      <c r="F512" s="4">
        <f>SUM(D512*E512)</f>
        <v>0</v>
      </c>
      <c r="G512" s="14">
        <f>$F$3*F512</f>
        <v>0</v>
      </c>
    </row>
    <row r="513" spans="1:7">
      <c r="B513" s="90" t="s">
        <v>421</v>
      </c>
    </row>
    <row r="514" spans="1:7" ht="46.5" customHeight="1">
      <c r="A514" s="1" t="s">
        <v>11</v>
      </c>
      <c r="B514" s="90" t="s">
        <v>420</v>
      </c>
      <c r="C514" s="29" t="s">
        <v>68</v>
      </c>
      <c r="D514" s="3">
        <v>1</v>
      </c>
      <c r="E514" s="109"/>
      <c r="F514" s="4">
        <f>SUM(D514*E514)</f>
        <v>0</v>
      </c>
      <c r="G514" s="14">
        <f>$F$3*F514</f>
        <v>0</v>
      </c>
    </row>
    <row r="515" spans="1:7">
      <c r="B515" s="90" t="s">
        <v>419</v>
      </c>
    </row>
    <row r="516" spans="1:7" ht="127.5">
      <c r="A516" s="17" t="s">
        <v>12</v>
      </c>
      <c r="B516" s="90" t="s">
        <v>418</v>
      </c>
      <c r="C516" s="29" t="s">
        <v>68</v>
      </c>
      <c r="D516" s="3">
        <v>1</v>
      </c>
      <c r="E516" s="109"/>
      <c r="F516" s="4">
        <f>SUM(D516*E516)</f>
        <v>0</v>
      </c>
      <c r="G516" s="14">
        <f>$F$3*F516</f>
        <v>0</v>
      </c>
    </row>
    <row r="517" spans="1:7">
      <c r="A517" s="17"/>
      <c r="B517" s="90" t="s">
        <v>417</v>
      </c>
      <c r="C517" s="30"/>
    </row>
    <row r="518" spans="1:7" ht="76.5">
      <c r="A518" s="17" t="s">
        <v>13</v>
      </c>
      <c r="B518" s="90" t="s">
        <v>416</v>
      </c>
      <c r="C518" s="29" t="s">
        <v>68</v>
      </c>
      <c r="D518" s="3">
        <v>1</v>
      </c>
      <c r="E518" s="109"/>
      <c r="F518" s="4">
        <f>SUM(D518*E518)</f>
        <v>0</v>
      </c>
      <c r="G518" s="14">
        <f>$F$3*F518</f>
        <v>0</v>
      </c>
    </row>
    <row r="519" spans="1:7">
      <c r="A519" s="17"/>
      <c r="B519" s="90" t="s">
        <v>415</v>
      </c>
      <c r="C519" s="30"/>
    </row>
    <row r="520" spans="1:7" ht="51">
      <c r="A520" s="17" t="s">
        <v>23</v>
      </c>
      <c r="B520" s="90" t="s">
        <v>414</v>
      </c>
      <c r="C520" s="29" t="s">
        <v>68</v>
      </c>
      <c r="D520" s="3">
        <v>1</v>
      </c>
      <c r="E520" s="109"/>
      <c r="F520" s="4">
        <f>SUM(D520*E520)</f>
        <v>0</v>
      </c>
      <c r="G520" s="14">
        <f>$F$3*F520</f>
        <v>0</v>
      </c>
    </row>
    <row r="521" spans="1:7">
      <c r="A521" s="17"/>
      <c r="B521" s="90" t="s">
        <v>413</v>
      </c>
      <c r="C521" s="30"/>
    </row>
    <row r="522" spans="1:7" ht="331.5">
      <c r="A522" s="17" t="s">
        <v>24</v>
      </c>
      <c r="B522" s="90" t="s">
        <v>412</v>
      </c>
      <c r="C522" s="29" t="s">
        <v>68</v>
      </c>
      <c r="D522" s="3">
        <v>1</v>
      </c>
      <c r="E522" s="109"/>
      <c r="F522" s="4">
        <f>SUM(D522*E522)</f>
        <v>0</v>
      </c>
      <c r="G522" s="14">
        <f>$F$3*F522</f>
        <v>0</v>
      </c>
    </row>
    <row r="523" spans="1:7">
      <c r="A523" s="17"/>
      <c r="B523" s="90" t="s">
        <v>411</v>
      </c>
      <c r="C523" s="30"/>
    </row>
    <row r="524" spans="1:7" ht="40.5" customHeight="1">
      <c r="A524" s="17" t="s">
        <v>25</v>
      </c>
      <c r="B524" s="90" t="s">
        <v>409</v>
      </c>
      <c r="C524" s="29" t="s">
        <v>68</v>
      </c>
      <c r="D524" s="3">
        <v>1</v>
      </c>
      <c r="E524" s="109"/>
      <c r="F524" s="4">
        <f>SUM(D524*E524)</f>
        <v>0</v>
      </c>
      <c r="G524" s="14">
        <f>$F$3*F524</f>
        <v>0</v>
      </c>
    </row>
    <row r="525" spans="1:7">
      <c r="A525" s="17"/>
      <c r="B525" s="90" t="s">
        <v>408</v>
      </c>
      <c r="C525" s="30"/>
    </row>
    <row r="526" spans="1:7" ht="63.75">
      <c r="A526" s="17" t="s">
        <v>26</v>
      </c>
      <c r="B526" s="43" t="s">
        <v>407</v>
      </c>
      <c r="C526" s="29" t="s">
        <v>68</v>
      </c>
      <c r="D526" s="3">
        <v>1</v>
      </c>
      <c r="E526" s="109"/>
      <c r="F526" s="4">
        <f>SUM(D526*E526)</f>
        <v>0</v>
      </c>
      <c r="G526" s="14">
        <f>$F$3*F526</f>
        <v>0</v>
      </c>
    </row>
    <row r="527" spans="1:7">
      <c r="B527" s="90" t="s">
        <v>406</v>
      </c>
    </row>
    <row r="528" spans="1:7" ht="38.25">
      <c r="A528" s="1" t="s">
        <v>27</v>
      </c>
      <c r="B528" s="73" t="s">
        <v>405</v>
      </c>
      <c r="C528" s="29" t="s">
        <v>68</v>
      </c>
      <c r="D528" s="3">
        <v>1</v>
      </c>
      <c r="E528" s="109"/>
      <c r="F528" s="4">
        <f>SUM(D528*E528)</f>
        <v>0</v>
      </c>
      <c r="G528" s="14">
        <f>$F$3*F528</f>
        <v>0</v>
      </c>
    </row>
    <row r="529" spans="1:7">
      <c r="B529" s="90" t="s">
        <v>404</v>
      </c>
    </row>
    <row r="530" spans="1:7" ht="114.75">
      <c r="A530" s="1" t="s">
        <v>28</v>
      </c>
      <c r="B530" s="90" t="s">
        <v>403</v>
      </c>
      <c r="C530" s="29" t="s">
        <v>68</v>
      </c>
      <c r="D530" s="3">
        <v>1</v>
      </c>
      <c r="E530" s="109"/>
      <c r="F530" s="4">
        <f>SUM(D530*E530)</f>
        <v>0</v>
      </c>
      <c r="G530" s="14">
        <f>$F$3*F530</f>
        <v>0</v>
      </c>
    </row>
    <row r="531" spans="1:7">
      <c r="B531" s="90" t="s">
        <v>402</v>
      </c>
    </row>
    <row r="532" spans="1:7" ht="51">
      <c r="A532" s="1" t="s">
        <v>29</v>
      </c>
      <c r="B532" s="92" t="s">
        <v>401</v>
      </c>
      <c r="C532" s="29" t="s">
        <v>68</v>
      </c>
      <c r="D532" s="3">
        <v>1</v>
      </c>
      <c r="E532" s="109"/>
      <c r="F532" s="4">
        <f>SUM(D532*E532)</f>
        <v>0</v>
      </c>
      <c r="G532" s="14">
        <f>$F$3*F532</f>
        <v>0</v>
      </c>
    </row>
    <row r="533" spans="1:7">
      <c r="B533" s="90" t="s">
        <v>400</v>
      </c>
      <c r="E533" s="6"/>
    </row>
    <row r="534" spans="1:7" ht="51">
      <c r="A534" s="1" t="s">
        <v>30</v>
      </c>
      <c r="B534" s="92" t="s">
        <v>399</v>
      </c>
      <c r="C534" s="29" t="s">
        <v>68</v>
      </c>
      <c r="D534" s="3">
        <v>1</v>
      </c>
      <c r="E534" s="109"/>
      <c r="F534" s="4">
        <f>SUM(D534*E534)</f>
        <v>0</v>
      </c>
      <c r="G534" s="14">
        <f>$F$3*F534</f>
        <v>0</v>
      </c>
    </row>
    <row r="535" spans="1:7">
      <c r="B535" s="90" t="s">
        <v>398</v>
      </c>
    </row>
    <row r="536" spans="1:7" ht="76.5">
      <c r="A536" s="1" t="s">
        <v>31</v>
      </c>
      <c r="B536" s="93" t="s">
        <v>397</v>
      </c>
      <c r="C536" s="29" t="s">
        <v>68</v>
      </c>
      <c r="D536" s="3">
        <v>1</v>
      </c>
      <c r="E536" s="109"/>
      <c r="F536" s="4">
        <f>SUM(D536*E536)</f>
        <v>0</v>
      </c>
      <c r="G536" s="14">
        <f>$F$3*F536</f>
        <v>0</v>
      </c>
    </row>
    <row r="537" spans="1:7">
      <c r="B537" s="90" t="s">
        <v>396</v>
      </c>
      <c r="D537" s="19"/>
    </row>
    <row r="538" spans="1:7" ht="114.75">
      <c r="A538" s="1" t="s">
        <v>32</v>
      </c>
      <c r="B538" s="93" t="s">
        <v>395</v>
      </c>
      <c r="C538" s="29" t="s">
        <v>68</v>
      </c>
      <c r="D538" s="3">
        <v>1</v>
      </c>
      <c r="E538" s="109"/>
      <c r="F538" s="4">
        <f>SUM(D538*E538)</f>
        <v>0</v>
      </c>
      <c r="G538" s="14">
        <f>$F$3*F538</f>
        <v>0</v>
      </c>
    </row>
    <row r="539" spans="1:7">
      <c r="B539" s="90" t="s">
        <v>394</v>
      </c>
      <c r="D539" s="19"/>
    </row>
    <row r="540" spans="1:7" ht="38.25">
      <c r="A540" s="1" t="s">
        <v>33</v>
      </c>
      <c r="B540" s="94" t="s">
        <v>393</v>
      </c>
      <c r="C540" s="29" t="s">
        <v>68</v>
      </c>
      <c r="D540" s="3">
        <v>1</v>
      </c>
      <c r="E540" s="109"/>
      <c r="F540" s="4">
        <f>SUM(D540*E540)</f>
        <v>0</v>
      </c>
      <c r="G540" s="14">
        <f>$F$3*F540</f>
        <v>0</v>
      </c>
    </row>
    <row r="541" spans="1:7">
      <c r="B541" s="90" t="s">
        <v>392</v>
      </c>
      <c r="D541" s="19"/>
    </row>
    <row r="542" spans="1:7" ht="51">
      <c r="A542" s="1" t="s">
        <v>34</v>
      </c>
      <c r="B542" s="55" t="s">
        <v>391</v>
      </c>
      <c r="C542" s="29" t="s">
        <v>68</v>
      </c>
      <c r="D542" s="3">
        <v>1</v>
      </c>
      <c r="E542" s="109"/>
      <c r="F542" s="4">
        <f>SUM(D542*E542)</f>
        <v>0</v>
      </c>
      <c r="G542" s="14">
        <f>$F$3*F542</f>
        <v>0</v>
      </c>
    </row>
    <row r="543" spans="1:7">
      <c r="B543" s="90" t="s">
        <v>390</v>
      </c>
      <c r="D543" s="19"/>
    </row>
    <row r="544" spans="1:7" ht="114.75">
      <c r="A544" s="1" t="s">
        <v>35</v>
      </c>
      <c r="B544" s="55" t="s">
        <v>389</v>
      </c>
      <c r="C544" s="29" t="s">
        <v>68</v>
      </c>
      <c r="D544" s="3">
        <v>1</v>
      </c>
      <c r="E544" s="109"/>
      <c r="F544" s="4">
        <f>SUM(D544*E544)</f>
        <v>0</v>
      </c>
      <c r="G544" s="14">
        <f>$F$3*F544</f>
        <v>0</v>
      </c>
    </row>
    <row r="545" spans="1:7">
      <c r="B545" s="90" t="s">
        <v>388</v>
      </c>
      <c r="C545" s="30"/>
      <c r="D545" s="19"/>
    </row>
    <row r="546" spans="1:7" ht="51">
      <c r="A546" s="1" t="s">
        <v>36</v>
      </c>
      <c r="B546" s="93" t="s">
        <v>387</v>
      </c>
      <c r="C546" s="29" t="s">
        <v>68</v>
      </c>
      <c r="D546" s="3">
        <v>1</v>
      </c>
      <c r="E546" s="109"/>
      <c r="F546" s="4">
        <f>SUM(D546*E546)</f>
        <v>0</v>
      </c>
      <c r="G546" s="14">
        <f>$F$3*F546</f>
        <v>0</v>
      </c>
    </row>
    <row r="547" spans="1:7">
      <c r="B547" s="90" t="s">
        <v>386</v>
      </c>
      <c r="C547" s="30"/>
      <c r="D547" s="19"/>
    </row>
    <row r="548" spans="1:7" ht="63.75">
      <c r="A548" s="1" t="s">
        <v>37</v>
      </c>
      <c r="B548" s="90" t="s">
        <v>385</v>
      </c>
      <c r="C548" s="29" t="s">
        <v>68</v>
      </c>
      <c r="D548" s="3">
        <v>1</v>
      </c>
      <c r="E548" s="109"/>
      <c r="F548" s="4">
        <f>SUM(D548*E548)</f>
        <v>0</v>
      </c>
      <c r="G548" s="14">
        <f>$F$3*F548</f>
        <v>0</v>
      </c>
    </row>
    <row r="549" spans="1:7">
      <c r="B549" s="90" t="s">
        <v>384</v>
      </c>
      <c r="C549" s="30"/>
      <c r="D549" s="19"/>
    </row>
    <row r="550" spans="1:7" ht="51">
      <c r="A550" s="1" t="s">
        <v>38</v>
      </c>
      <c r="B550" s="93" t="s">
        <v>383</v>
      </c>
      <c r="C550" s="29" t="s">
        <v>68</v>
      </c>
      <c r="D550" s="3">
        <v>2</v>
      </c>
      <c r="E550" s="109"/>
      <c r="F550" s="4">
        <f>SUM(D550*E550)</f>
        <v>0</v>
      </c>
      <c r="G550" s="14">
        <f>$F$3*F550</f>
        <v>0</v>
      </c>
    </row>
    <row r="551" spans="1:7">
      <c r="B551" s="90" t="s">
        <v>382</v>
      </c>
      <c r="C551" s="30"/>
      <c r="D551" s="19"/>
    </row>
    <row r="552" spans="1:7" ht="38.25">
      <c r="A552" s="1" t="s">
        <v>39</v>
      </c>
      <c r="B552" s="93" t="s">
        <v>381</v>
      </c>
      <c r="C552" s="29" t="s">
        <v>68</v>
      </c>
      <c r="D552" s="3">
        <v>2</v>
      </c>
      <c r="E552" s="109"/>
      <c r="F552" s="4">
        <f>SUM(D552*E552)</f>
        <v>0</v>
      </c>
      <c r="G552" s="14">
        <f>$F$3*F552</f>
        <v>0</v>
      </c>
    </row>
    <row r="553" spans="1:7">
      <c r="B553" s="90" t="s">
        <v>380</v>
      </c>
    </row>
    <row r="554" spans="1:7" ht="38.25">
      <c r="A554" s="1" t="s">
        <v>40</v>
      </c>
      <c r="B554" s="92" t="s">
        <v>379</v>
      </c>
      <c r="C554" s="29" t="s">
        <v>68</v>
      </c>
      <c r="D554" s="3">
        <v>4</v>
      </c>
      <c r="E554" s="109"/>
      <c r="F554" s="4">
        <f>SUM(D554*E554)</f>
        <v>0</v>
      </c>
      <c r="G554" s="14">
        <f>$F$3*F554</f>
        <v>0</v>
      </c>
    </row>
    <row r="555" spans="1:7">
      <c r="B555" s="90" t="s">
        <v>378</v>
      </c>
    </row>
    <row r="556" spans="1:7" ht="51">
      <c r="A556" s="1" t="s">
        <v>41</v>
      </c>
      <c r="B556" s="93" t="s">
        <v>321</v>
      </c>
      <c r="C556" s="29" t="s">
        <v>68</v>
      </c>
      <c r="D556" s="3">
        <v>2</v>
      </c>
      <c r="E556" s="109"/>
      <c r="F556" s="4">
        <f>SUM(D556*E556)</f>
        <v>0</v>
      </c>
      <c r="G556" s="14">
        <f>$F$3*F556</f>
        <v>0</v>
      </c>
    </row>
    <row r="557" spans="1:7">
      <c r="B557" s="90" t="s">
        <v>377</v>
      </c>
      <c r="C557" s="30"/>
      <c r="D557" s="19"/>
    </row>
    <row r="558" spans="1:7" ht="51">
      <c r="A558" s="1" t="s">
        <v>42</v>
      </c>
      <c r="B558" s="93" t="s">
        <v>376</v>
      </c>
      <c r="C558" s="29" t="s">
        <v>68</v>
      </c>
      <c r="D558" s="3">
        <v>2</v>
      </c>
      <c r="E558" s="109"/>
      <c r="F558" s="4">
        <f>SUM(D558*E558)</f>
        <v>0</v>
      </c>
      <c r="G558" s="14">
        <f>$F$3*F558</f>
        <v>0</v>
      </c>
    </row>
    <row r="559" spans="1:7">
      <c r="B559" s="90" t="s">
        <v>375</v>
      </c>
      <c r="C559" s="30"/>
      <c r="D559" s="19"/>
    </row>
    <row r="560" spans="1:7" ht="105" customHeight="1">
      <c r="A560" s="1" t="s">
        <v>43</v>
      </c>
      <c r="B560" s="93" t="s">
        <v>374</v>
      </c>
      <c r="C560" s="29" t="s">
        <v>68</v>
      </c>
      <c r="D560" s="3">
        <v>2</v>
      </c>
      <c r="E560" s="109"/>
      <c r="F560" s="4">
        <f>SUM(D560*E560)</f>
        <v>0</v>
      </c>
      <c r="G560" s="14">
        <f>$F$3*F560</f>
        <v>0</v>
      </c>
    </row>
    <row r="561" spans="1:7">
      <c r="B561" s="90" t="s">
        <v>373</v>
      </c>
      <c r="D561" s="19"/>
    </row>
    <row r="562" spans="1:7" ht="38.25">
      <c r="A562" s="1" t="s">
        <v>44</v>
      </c>
      <c r="B562" s="93" t="s">
        <v>372</v>
      </c>
      <c r="C562" s="29" t="s">
        <v>68</v>
      </c>
      <c r="D562" s="3">
        <v>4</v>
      </c>
      <c r="E562" s="109"/>
      <c r="F562" s="4">
        <f>SUM(D562*E562)</f>
        <v>0</v>
      </c>
      <c r="G562" s="14">
        <f>$F$3*F562</f>
        <v>0</v>
      </c>
    </row>
    <row r="563" spans="1:7">
      <c r="B563" s="90" t="s">
        <v>371</v>
      </c>
    </row>
    <row r="564" spans="1:7" ht="51">
      <c r="A564" s="1" t="s">
        <v>45</v>
      </c>
      <c r="B564" s="93" t="s">
        <v>370</v>
      </c>
      <c r="C564" s="29" t="s">
        <v>68</v>
      </c>
      <c r="D564" s="3">
        <v>2</v>
      </c>
      <c r="E564" s="109"/>
      <c r="F564" s="4">
        <f>SUM(D564*E564)</f>
        <v>0</v>
      </c>
      <c r="G564" s="14">
        <f>$F$3*F564</f>
        <v>0</v>
      </c>
    </row>
    <row r="565" spans="1:7">
      <c r="B565" s="90" t="s">
        <v>369</v>
      </c>
    </row>
    <row r="566" spans="1:7" ht="114.75">
      <c r="A566" s="1" t="s">
        <v>46</v>
      </c>
      <c r="B566" s="93" t="s">
        <v>368</v>
      </c>
      <c r="C566" s="29" t="s">
        <v>68</v>
      </c>
      <c r="D566" s="3">
        <v>2</v>
      </c>
      <c r="E566" s="109"/>
      <c r="F566" s="4">
        <f>SUM(D566*E566)</f>
        <v>0</v>
      </c>
      <c r="G566" s="14">
        <f>$F$3*F566</f>
        <v>0</v>
      </c>
    </row>
    <row r="567" spans="1:7">
      <c r="B567" s="90" t="s">
        <v>367</v>
      </c>
      <c r="D567" s="19"/>
    </row>
    <row r="568" spans="1:7" ht="51">
      <c r="A568" s="1" t="s">
        <v>47</v>
      </c>
      <c r="B568" s="95" t="s">
        <v>366</v>
      </c>
      <c r="C568" s="29" t="s">
        <v>68</v>
      </c>
      <c r="D568" s="3">
        <v>2</v>
      </c>
      <c r="E568" s="109"/>
      <c r="F568" s="4">
        <f>SUM(D568*E568)</f>
        <v>0</v>
      </c>
      <c r="G568" s="14">
        <f>$F$3*F568</f>
        <v>0</v>
      </c>
    </row>
    <row r="569" spans="1:7">
      <c r="B569" s="90" t="s">
        <v>365</v>
      </c>
    </row>
    <row r="570" spans="1:7" ht="38.25">
      <c r="A570" s="1" t="s">
        <v>48</v>
      </c>
      <c r="B570" s="93" t="s">
        <v>364</v>
      </c>
      <c r="C570" s="29" t="s">
        <v>68</v>
      </c>
      <c r="D570" s="3">
        <v>1</v>
      </c>
      <c r="E570" s="109"/>
      <c r="F570" s="4">
        <f>SUM(D570*E570)</f>
        <v>0</v>
      </c>
      <c r="G570" s="14">
        <f>$F$3*F570</f>
        <v>0</v>
      </c>
    </row>
    <row r="571" spans="1:7">
      <c r="B571" s="90" t="s">
        <v>363</v>
      </c>
    </row>
    <row r="572" spans="1:7" ht="51">
      <c r="A572" s="1" t="s">
        <v>49</v>
      </c>
      <c r="B572" s="93" t="s">
        <v>362</v>
      </c>
      <c r="C572" s="29" t="s">
        <v>68</v>
      </c>
      <c r="D572" s="3">
        <v>1</v>
      </c>
      <c r="E572" s="109"/>
      <c r="F572" s="4">
        <f>SUM(D572*E572)</f>
        <v>0</v>
      </c>
      <c r="G572" s="14">
        <f>$F$3*F572</f>
        <v>0</v>
      </c>
    </row>
    <row r="573" spans="1:7">
      <c r="B573" s="90" t="s">
        <v>361</v>
      </c>
    </row>
    <row r="574" spans="1:7" ht="51">
      <c r="A574" s="1" t="s">
        <v>50</v>
      </c>
      <c r="B574" s="93" t="s">
        <v>360</v>
      </c>
      <c r="C574" s="29" t="s">
        <v>68</v>
      </c>
      <c r="D574" s="3">
        <v>1</v>
      </c>
      <c r="E574" s="109"/>
      <c r="F574" s="4">
        <f>SUM(D574*E574)</f>
        <v>0</v>
      </c>
      <c r="G574" s="14">
        <f>$F$3*F574</f>
        <v>0</v>
      </c>
    </row>
    <row r="575" spans="1:7">
      <c r="B575" s="90" t="s">
        <v>359</v>
      </c>
      <c r="D575" s="19"/>
    </row>
    <row r="576" spans="1:7" ht="51">
      <c r="A576" s="1" t="s">
        <v>51</v>
      </c>
      <c r="B576" s="93" t="s">
        <v>358</v>
      </c>
      <c r="C576" s="29" t="s">
        <v>68</v>
      </c>
      <c r="D576" s="3">
        <v>1</v>
      </c>
      <c r="E576" s="109"/>
      <c r="F576" s="4">
        <f>SUM(D576*E576)</f>
        <v>0</v>
      </c>
      <c r="G576" s="14">
        <f>$F$3*F576</f>
        <v>0</v>
      </c>
    </row>
    <row r="577" spans="1:7">
      <c r="B577" s="90" t="s">
        <v>357</v>
      </c>
    </row>
    <row r="578" spans="1:7" ht="63.75">
      <c r="A578" s="1" t="s">
        <v>52</v>
      </c>
      <c r="B578" s="93" t="s">
        <v>356</v>
      </c>
      <c r="C578" s="29" t="s">
        <v>68</v>
      </c>
      <c r="D578" s="3">
        <v>1</v>
      </c>
      <c r="E578" s="109"/>
      <c r="F578" s="4">
        <f>SUM(D578*E578)</f>
        <v>0</v>
      </c>
      <c r="G578" s="14">
        <f>$F$3*F578</f>
        <v>0</v>
      </c>
    </row>
    <row r="579" spans="1:7">
      <c r="B579" s="90" t="s">
        <v>355</v>
      </c>
    </row>
    <row r="580" spans="1:7" ht="38.25">
      <c r="A580" s="1" t="s">
        <v>56</v>
      </c>
      <c r="B580" s="93" t="s">
        <v>354</v>
      </c>
      <c r="C580" s="29" t="s">
        <v>68</v>
      </c>
      <c r="D580" s="3">
        <v>1</v>
      </c>
      <c r="E580" s="109"/>
      <c r="F580" s="4">
        <f>SUM(D580*E580)</f>
        <v>0</v>
      </c>
      <c r="G580" s="14">
        <f>$F$3*F580</f>
        <v>0</v>
      </c>
    </row>
    <row r="581" spans="1:7">
      <c r="B581" s="90" t="s">
        <v>353</v>
      </c>
    </row>
    <row r="582" spans="1:7">
      <c r="B582" s="18"/>
    </row>
    <row r="583" spans="1:7">
      <c r="B583" s="2" t="s">
        <v>352</v>
      </c>
    </row>
    <row r="584" spans="1:7">
      <c r="B584" s="2" t="s">
        <v>351</v>
      </c>
      <c r="F584" s="79">
        <f>SUM(F580+F578+F576+F574+F572+F570+F568+F566+F564+F562+F560+F558+F556+F554+F552+F550+F548+F546+F544+F542+F540+F538+F536+F534+F532+F530+F528+F526+F524+F522+F520+F518+F516+F514+F512+F510+F508+F506+F504+F502+F500+F498)</f>
        <v>0</v>
      </c>
      <c r="G584" s="14">
        <f>$F$3*F584</f>
        <v>0</v>
      </c>
    </row>
    <row r="585" spans="1:7">
      <c r="B585" s="18"/>
    </row>
    <row r="586" spans="1:7">
      <c r="A586" s="1" t="s">
        <v>20</v>
      </c>
      <c r="B586" s="18" t="s">
        <v>350</v>
      </c>
    </row>
    <row r="587" spans="1:7">
      <c r="B587" s="18"/>
    </row>
    <row r="588" spans="1:7" ht="38.25">
      <c r="A588" s="1" t="s">
        <v>2</v>
      </c>
      <c r="B588" s="95" t="s">
        <v>349</v>
      </c>
      <c r="C588" s="29" t="s">
        <v>68</v>
      </c>
      <c r="D588" s="3">
        <v>5</v>
      </c>
      <c r="E588" s="109"/>
      <c r="F588" s="4">
        <f>SUM(D588*E588)</f>
        <v>0</v>
      </c>
      <c r="G588" s="14">
        <f>$F$3*F588</f>
        <v>0</v>
      </c>
    </row>
    <row r="589" spans="1:7">
      <c r="B589" s="90" t="s">
        <v>348</v>
      </c>
    </row>
    <row r="590" spans="1:7">
      <c r="B590" s="18"/>
    </row>
    <row r="591" spans="1:7" ht="38.25">
      <c r="A591" s="1" t="s">
        <v>3</v>
      </c>
      <c r="B591" s="93" t="s">
        <v>347</v>
      </c>
      <c r="C591" s="29" t="s">
        <v>68</v>
      </c>
      <c r="D591" s="3">
        <v>23</v>
      </c>
      <c r="E591" s="109"/>
      <c r="F591" s="4">
        <f>SUM(D591*E591)</f>
        <v>0</v>
      </c>
      <c r="G591" s="14">
        <f>$F$3*F591</f>
        <v>0</v>
      </c>
    </row>
    <row r="592" spans="1:7">
      <c r="B592" s="90" t="s">
        <v>346</v>
      </c>
    </row>
    <row r="593" spans="1:7">
      <c r="B593" s="18"/>
    </row>
    <row r="594" spans="1:7" ht="63.75">
      <c r="A594" s="1" t="s">
        <v>4</v>
      </c>
      <c r="B594" s="93" t="s">
        <v>345</v>
      </c>
      <c r="C594" s="29" t="s">
        <v>68</v>
      </c>
      <c r="D594" s="3">
        <v>30</v>
      </c>
      <c r="E594" s="109"/>
      <c r="F594" s="4">
        <f>SUM(D594*E594)</f>
        <v>0</v>
      </c>
      <c r="G594" s="14">
        <f>$F$3*F594</f>
        <v>0</v>
      </c>
    </row>
    <row r="595" spans="1:7">
      <c r="B595" s="90" t="s">
        <v>344</v>
      </c>
    </row>
    <row r="596" spans="1:7">
      <c r="B596" s="18"/>
    </row>
    <row r="597" spans="1:7" ht="38.25">
      <c r="A597" s="1" t="s">
        <v>5</v>
      </c>
      <c r="B597" s="93" t="s">
        <v>343</v>
      </c>
      <c r="C597" s="29" t="s">
        <v>68</v>
      </c>
      <c r="D597" s="3">
        <v>3</v>
      </c>
      <c r="E597" s="109"/>
      <c r="F597" s="4">
        <f>SUM(D597*E597)</f>
        <v>0</v>
      </c>
      <c r="G597" s="14">
        <f>$F$3*F597</f>
        <v>0</v>
      </c>
    </row>
    <row r="598" spans="1:7">
      <c r="B598" s="90" t="s">
        <v>342</v>
      </c>
    </row>
    <row r="599" spans="1:7">
      <c r="B599" s="18"/>
    </row>
    <row r="600" spans="1:7" ht="51">
      <c r="A600" s="1" t="s">
        <v>6</v>
      </c>
      <c r="B600" s="93" t="s">
        <v>341</v>
      </c>
      <c r="C600" s="29" t="s">
        <v>68</v>
      </c>
      <c r="D600" s="3">
        <v>3</v>
      </c>
      <c r="E600" s="109"/>
      <c r="F600" s="4">
        <f>SUM(D600*E600)</f>
        <v>0</v>
      </c>
      <c r="G600" s="14">
        <f>$F$3*F600</f>
        <v>0</v>
      </c>
    </row>
    <row r="601" spans="1:7">
      <c r="B601" s="90" t="s">
        <v>340</v>
      </c>
    </row>
    <row r="602" spans="1:7">
      <c r="B602" s="18"/>
    </row>
    <row r="603" spans="1:7">
      <c r="B603" s="18" t="s">
        <v>339</v>
      </c>
      <c r="F603" s="79">
        <f>F600+F597+F594+F591+F588</f>
        <v>0</v>
      </c>
      <c r="G603" s="14">
        <f>$F$3*F603</f>
        <v>0</v>
      </c>
    </row>
    <row r="604" spans="1:7">
      <c r="B604" s="18"/>
    </row>
    <row r="605" spans="1:7">
      <c r="A605" s="1" t="s">
        <v>57</v>
      </c>
      <c r="B605" s="18" t="s">
        <v>338</v>
      </c>
    </row>
    <row r="606" spans="1:7">
      <c r="B606" s="18"/>
      <c r="D606" s="34"/>
      <c r="E606" s="13"/>
      <c r="F606" s="13"/>
      <c r="G606" s="13"/>
    </row>
    <row r="607" spans="1:7" ht="25.5">
      <c r="A607" s="1" t="s">
        <v>2</v>
      </c>
      <c r="B607" s="93" t="s">
        <v>337</v>
      </c>
      <c r="C607" s="29" t="s">
        <v>68</v>
      </c>
      <c r="D607" s="3">
        <v>15</v>
      </c>
      <c r="E607" s="109"/>
      <c r="F607" s="4">
        <f>SUM(D607*E607)</f>
        <v>0</v>
      </c>
      <c r="G607" s="14">
        <f>$F$3*F607</f>
        <v>0</v>
      </c>
    </row>
    <row r="608" spans="1:7">
      <c r="B608" s="90" t="s">
        <v>336</v>
      </c>
      <c r="D608" s="34"/>
      <c r="E608" s="13"/>
      <c r="F608" s="13"/>
      <c r="G608" s="13"/>
    </row>
    <row r="610" spans="1:7">
      <c r="B610" s="38" t="s">
        <v>335</v>
      </c>
      <c r="F610" s="79">
        <f>F607</f>
        <v>0</v>
      </c>
      <c r="G610" s="14">
        <f>$F$3*F610</f>
        <v>0</v>
      </c>
    </row>
    <row r="611" spans="1:7">
      <c r="B611" s="39"/>
      <c r="D611" s="34"/>
      <c r="E611" s="13"/>
      <c r="F611" s="13"/>
      <c r="G611" s="13"/>
    </row>
    <row r="612" spans="1:7">
      <c r="A612" s="1" t="s">
        <v>18</v>
      </c>
      <c r="B612" s="2" t="s">
        <v>334</v>
      </c>
    </row>
    <row r="613" spans="1:7">
      <c r="B613" s="40"/>
      <c r="D613" s="34"/>
      <c r="E613" s="13"/>
      <c r="F613" s="13"/>
      <c r="G613" s="13"/>
    </row>
    <row r="614" spans="1:7" ht="25.5">
      <c r="A614" s="1" t="s">
        <v>2</v>
      </c>
      <c r="B614" s="93" t="s">
        <v>333</v>
      </c>
      <c r="C614" s="29" t="s">
        <v>68</v>
      </c>
      <c r="D614" s="3">
        <v>1</v>
      </c>
      <c r="E614" s="109"/>
      <c r="F614" s="4">
        <f>SUM(D614*E614)</f>
        <v>0</v>
      </c>
      <c r="G614" s="14">
        <f>$F$3*F614</f>
        <v>0</v>
      </c>
    </row>
    <row r="615" spans="1:7">
      <c r="B615" s="90" t="s">
        <v>330</v>
      </c>
      <c r="D615" s="34"/>
      <c r="E615" s="13"/>
      <c r="F615" s="13"/>
      <c r="G615" s="13"/>
    </row>
    <row r="617" spans="1:7" ht="127.5">
      <c r="A617" s="1" t="s">
        <v>3</v>
      </c>
      <c r="B617" s="93" t="s">
        <v>331</v>
      </c>
      <c r="C617" s="29" t="s">
        <v>68</v>
      </c>
      <c r="D617" s="3">
        <v>1</v>
      </c>
      <c r="E617" s="113"/>
      <c r="F617" s="4">
        <f>SUM(D617*E617)</f>
        <v>0</v>
      </c>
      <c r="G617" s="14">
        <f>$F$3*F617</f>
        <v>0</v>
      </c>
    </row>
    <row r="618" spans="1:7">
      <c r="B618" s="90" t="s">
        <v>329</v>
      </c>
      <c r="C618" s="41"/>
      <c r="D618" s="41"/>
      <c r="E618" s="42"/>
      <c r="F618" s="42"/>
      <c r="G618" s="42"/>
    </row>
    <row r="619" spans="1:7">
      <c r="B619" s="18"/>
      <c r="C619" s="41"/>
      <c r="D619" s="41"/>
      <c r="E619" s="42"/>
      <c r="F619" s="42"/>
      <c r="G619" s="42"/>
    </row>
    <row r="620" spans="1:7" ht="38.25">
      <c r="A620" s="1" t="s">
        <v>4</v>
      </c>
      <c r="B620" s="93" t="s">
        <v>332</v>
      </c>
      <c r="C620" s="29" t="s">
        <v>68</v>
      </c>
      <c r="D620" s="3">
        <v>1</v>
      </c>
      <c r="E620" s="105"/>
      <c r="F620" s="4">
        <f>SUM(D620*E620)</f>
        <v>0</v>
      </c>
      <c r="G620" s="14">
        <f>$F$3*F620</f>
        <v>0</v>
      </c>
    </row>
    <row r="621" spans="1:7">
      <c r="B621" s="90" t="s">
        <v>328</v>
      </c>
    </row>
    <row r="622" spans="1:7">
      <c r="D622" s="34"/>
      <c r="E622" s="13"/>
      <c r="F622" s="13"/>
      <c r="G622" s="13"/>
    </row>
    <row r="623" spans="1:7" ht="38.25">
      <c r="A623" s="1" t="s">
        <v>5</v>
      </c>
      <c r="B623" s="93" t="s">
        <v>327</v>
      </c>
      <c r="C623" s="29" t="s">
        <v>68</v>
      </c>
      <c r="D623" s="3">
        <v>1</v>
      </c>
      <c r="E623" s="109"/>
      <c r="F623" s="4">
        <f>SUM(D623*E623)</f>
        <v>0</v>
      </c>
      <c r="G623" s="14">
        <f>$F$3*F623</f>
        <v>0</v>
      </c>
    </row>
    <row r="624" spans="1:7">
      <c r="B624" s="90" t="s">
        <v>326</v>
      </c>
      <c r="D624" s="34"/>
      <c r="E624" s="13"/>
      <c r="F624" s="13"/>
      <c r="G624" s="13"/>
    </row>
    <row r="626" spans="1:7" ht="38.25">
      <c r="A626" s="1" t="s">
        <v>6</v>
      </c>
      <c r="B626" s="93" t="s">
        <v>325</v>
      </c>
      <c r="C626" s="29" t="s">
        <v>68</v>
      </c>
      <c r="D626" s="3">
        <v>1</v>
      </c>
      <c r="E626" s="109"/>
      <c r="F626" s="4">
        <f>SUM(D626*E626)</f>
        <v>0</v>
      </c>
      <c r="G626" s="14">
        <f>$F$3*F626</f>
        <v>0</v>
      </c>
    </row>
    <row r="627" spans="1:7">
      <c r="B627" s="90" t="s">
        <v>324</v>
      </c>
    </row>
    <row r="628" spans="1:7">
      <c r="B628" s="18"/>
    </row>
    <row r="629" spans="1:7">
      <c r="B629" s="2" t="s">
        <v>323</v>
      </c>
      <c r="F629" s="79">
        <f>SUM(F626+F623+F620+F617+F614)</f>
        <v>0</v>
      </c>
      <c r="G629" s="14">
        <f>$F$3*F629</f>
        <v>0</v>
      </c>
    </row>
    <row r="630" spans="1:7">
      <c r="B630" s="18"/>
    </row>
    <row r="631" spans="1:7">
      <c r="A631" s="1" t="s">
        <v>19</v>
      </c>
      <c r="B631" s="18" t="s">
        <v>322</v>
      </c>
    </row>
    <row r="633" spans="1:7" ht="51">
      <c r="A633" s="1" t="s">
        <v>2</v>
      </c>
      <c r="B633" s="96" t="s">
        <v>321</v>
      </c>
      <c r="C633" s="29" t="s">
        <v>68</v>
      </c>
      <c r="D633" s="3">
        <v>1</v>
      </c>
      <c r="E633" s="109"/>
      <c r="F633" s="4">
        <f>SUM(D633*E633)</f>
        <v>0</v>
      </c>
      <c r="G633" s="14">
        <f>$F$3*F633</f>
        <v>0</v>
      </c>
    </row>
    <row r="634" spans="1:7">
      <c r="B634" s="90" t="s">
        <v>320</v>
      </c>
    </row>
    <row r="635" spans="1:7">
      <c r="B635" s="18"/>
    </row>
    <row r="636" spans="1:7" ht="38.25">
      <c r="A636" s="1" t="s">
        <v>3</v>
      </c>
      <c r="B636" s="96" t="s">
        <v>319</v>
      </c>
      <c r="C636" s="29" t="s">
        <v>68</v>
      </c>
      <c r="D636" s="3">
        <v>1</v>
      </c>
      <c r="E636" s="109"/>
      <c r="F636" s="4">
        <f>SUM(D636*E636)</f>
        <v>0</v>
      </c>
      <c r="G636" s="14">
        <f>$F$3*F636</f>
        <v>0</v>
      </c>
    </row>
    <row r="637" spans="1:7">
      <c r="B637" s="90" t="s">
        <v>318</v>
      </c>
      <c r="C637" s="41"/>
      <c r="D637" s="41"/>
    </row>
    <row r="638" spans="1:7">
      <c r="B638" s="18"/>
      <c r="C638" s="41"/>
      <c r="D638" s="41"/>
    </row>
    <row r="639" spans="1:7" ht="114.75">
      <c r="A639" s="1" t="s">
        <v>4</v>
      </c>
      <c r="B639" s="96" t="s">
        <v>317</v>
      </c>
      <c r="C639" s="29" t="s">
        <v>68</v>
      </c>
      <c r="D639" s="3">
        <v>1</v>
      </c>
      <c r="E639" s="109"/>
      <c r="F639" s="4">
        <f>SUM(D639*E639)</f>
        <v>0</v>
      </c>
      <c r="G639" s="14">
        <f>$F$3*F639</f>
        <v>0</v>
      </c>
    </row>
    <row r="640" spans="1:7">
      <c r="B640" s="90" t="s">
        <v>316</v>
      </c>
    </row>
    <row r="641" spans="1:7">
      <c r="B641" s="18"/>
      <c r="D641" s="34"/>
    </row>
    <row r="642" spans="1:7" ht="51">
      <c r="A642" s="1" t="s">
        <v>5</v>
      </c>
      <c r="B642" s="96" t="s">
        <v>315</v>
      </c>
      <c r="C642" s="29" t="s">
        <v>68</v>
      </c>
      <c r="D642" s="3">
        <v>1</v>
      </c>
      <c r="E642" s="109"/>
      <c r="F642" s="4">
        <f>SUM(D642*E642)</f>
        <v>0</v>
      </c>
      <c r="G642" s="14">
        <f>$F$3*F642</f>
        <v>0</v>
      </c>
    </row>
    <row r="643" spans="1:7">
      <c r="B643" s="90" t="s">
        <v>314</v>
      </c>
      <c r="D643" s="34"/>
    </row>
    <row r="644" spans="1:7">
      <c r="B644" s="18"/>
    </row>
    <row r="645" spans="1:7">
      <c r="B645" s="18" t="s">
        <v>313</v>
      </c>
      <c r="C645" s="29"/>
      <c r="F645" s="79"/>
      <c r="G645" s="79"/>
    </row>
    <row r="646" spans="1:7">
      <c r="B646" s="39"/>
      <c r="D646" s="34"/>
      <c r="E646" s="13"/>
      <c r="F646" s="13">
        <f>SUM(F642+F639+F636+F633)</f>
        <v>0</v>
      </c>
      <c r="G646" s="14">
        <f>$F$3*F646</f>
        <v>0</v>
      </c>
    </row>
    <row r="647" spans="1:7">
      <c r="A647" s="1" t="s">
        <v>21</v>
      </c>
      <c r="B647" s="2" t="s">
        <v>312</v>
      </c>
    </row>
    <row r="648" spans="1:7">
      <c r="B648" s="38"/>
    </row>
    <row r="649" spans="1:7" ht="25.5">
      <c r="A649" s="1" t="s">
        <v>2</v>
      </c>
      <c r="B649" s="96" t="s">
        <v>311</v>
      </c>
      <c r="C649" s="29" t="s">
        <v>68</v>
      </c>
      <c r="D649" s="3">
        <v>1</v>
      </c>
      <c r="E649" s="109"/>
      <c r="F649" s="4">
        <f>SUM(D649*E649)</f>
        <v>0</v>
      </c>
      <c r="G649" s="14">
        <f>$F$3*F649</f>
        <v>0</v>
      </c>
    </row>
    <row r="650" spans="1:7">
      <c r="B650" s="90" t="s">
        <v>310</v>
      </c>
    </row>
    <row r="651" spans="1:7">
      <c r="B651" s="96"/>
    </row>
    <row r="652" spans="1:7" ht="63.75">
      <c r="A652" s="1" t="s">
        <v>3</v>
      </c>
      <c r="B652" s="43" t="s">
        <v>309</v>
      </c>
      <c r="C652" s="29" t="s">
        <v>68</v>
      </c>
      <c r="D652" s="3">
        <v>1</v>
      </c>
      <c r="E652" s="109"/>
      <c r="F652" s="4">
        <f>SUM(D652*E652)</f>
        <v>0</v>
      </c>
      <c r="G652" s="14">
        <f>$F$3*F652</f>
        <v>0</v>
      </c>
    </row>
    <row r="653" spans="1:7">
      <c r="B653" s="90" t="s">
        <v>308</v>
      </c>
      <c r="C653" s="41"/>
      <c r="D653" s="41"/>
    </row>
    <row r="654" spans="1:7">
      <c r="B654" s="97"/>
      <c r="C654" s="41"/>
      <c r="D654" s="41"/>
    </row>
    <row r="655" spans="1:7" ht="15" customHeight="1">
      <c r="A655" s="1" t="s">
        <v>4</v>
      </c>
      <c r="B655" s="43" t="s">
        <v>307</v>
      </c>
      <c r="C655" s="29" t="s">
        <v>68</v>
      </c>
      <c r="D655" s="3">
        <v>1</v>
      </c>
      <c r="E655" s="109"/>
      <c r="F655" s="4">
        <f>SUM(D655*E655)</f>
        <v>0</v>
      </c>
      <c r="G655" s="14">
        <f>$F$3*F655</f>
        <v>0</v>
      </c>
    </row>
    <row r="656" spans="1:7">
      <c r="B656" s="90" t="s">
        <v>306</v>
      </c>
    </row>
    <row r="657" spans="1:7">
      <c r="B657" s="90"/>
      <c r="D657" s="34"/>
    </row>
    <row r="658" spans="1:7">
      <c r="A658" s="1" t="s">
        <v>5</v>
      </c>
      <c r="B658" s="47" t="s">
        <v>305</v>
      </c>
      <c r="C658" s="29" t="s">
        <v>68</v>
      </c>
      <c r="D658" s="3">
        <v>2</v>
      </c>
      <c r="E658" s="109"/>
      <c r="F658" s="4">
        <f>SUM(D658*E658)</f>
        <v>0</v>
      </c>
      <c r="G658" s="14">
        <f>$F$3*F658</f>
        <v>0</v>
      </c>
    </row>
    <row r="659" spans="1:7">
      <c r="B659" s="90" t="s">
        <v>304</v>
      </c>
    </row>
    <row r="660" spans="1:7">
      <c r="B660" s="18"/>
    </row>
    <row r="661" spans="1:7">
      <c r="A661" s="1" t="s">
        <v>6</v>
      </c>
      <c r="B661" s="98" t="s">
        <v>300</v>
      </c>
      <c r="C661" s="29" t="s">
        <v>68</v>
      </c>
      <c r="D661" s="3">
        <v>1</v>
      </c>
      <c r="E661" s="105"/>
      <c r="F661" s="4">
        <f>SUM(D661*E661)</f>
        <v>0</v>
      </c>
      <c r="G661" s="14">
        <f>$F$3*F661</f>
        <v>0</v>
      </c>
    </row>
    <row r="662" spans="1:7">
      <c r="B662" s="98" t="s">
        <v>301</v>
      </c>
    </row>
    <row r="663" spans="1:7">
      <c r="B663" s="98" t="s">
        <v>302</v>
      </c>
      <c r="E663" s="46"/>
      <c r="F663" s="46"/>
      <c r="G663" s="46"/>
    </row>
    <row r="664" spans="1:7">
      <c r="B664" s="98" t="s">
        <v>303</v>
      </c>
      <c r="C664" s="29"/>
      <c r="E664" s="46"/>
      <c r="F664" s="46"/>
      <c r="G664" s="46"/>
    </row>
    <row r="665" spans="1:7">
      <c r="B665" s="98" t="s">
        <v>58</v>
      </c>
      <c r="C665" s="41"/>
      <c r="D665" s="41"/>
    </row>
    <row r="666" spans="1:7">
      <c r="B666" s="90" t="s">
        <v>299</v>
      </c>
      <c r="C666" s="41"/>
      <c r="D666" s="41"/>
    </row>
    <row r="667" spans="1:7">
      <c r="B667" s="98"/>
      <c r="C667" s="29"/>
      <c r="E667" s="46"/>
      <c r="F667" s="46"/>
      <c r="G667" s="46"/>
    </row>
    <row r="668" spans="1:7">
      <c r="A668" s="1" t="s">
        <v>7</v>
      </c>
      <c r="B668" s="98" t="s">
        <v>298</v>
      </c>
      <c r="C668" s="29" t="s">
        <v>68</v>
      </c>
      <c r="D668" s="3">
        <v>3</v>
      </c>
      <c r="E668" s="109"/>
      <c r="F668" s="4">
        <f>SUM(D668*E668)</f>
        <v>0</v>
      </c>
      <c r="G668" s="14">
        <f>$F$3*F668</f>
        <v>0</v>
      </c>
    </row>
    <row r="669" spans="1:7">
      <c r="B669" s="90" t="s">
        <v>297</v>
      </c>
      <c r="D669" s="34"/>
      <c r="E669" s="46"/>
      <c r="F669" s="46"/>
      <c r="G669" s="46"/>
    </row>
    <row r="670" spans="1:7">
      <c r="B670" s="98"/>
      <c r="C670" s="29"/>
    </row>
    <row r="671" spans="1:7">
      <c r="A671" s="1" t="s">
        <v>8</v>
      </c>
      <c r="B671" s="98" t="s">
        <v>296</v>
      </c>
      <c r="C671" s="44"/>
      <c r="D671" s="45"/>
      <c r="E671" s="46"/>
      <c r="F671" s="47"/>
      <c r="G671" s="47"/>
    </row>
    <row r="672" spans="1:7">
      <c r="B672" s="90" t="s">
        <v>295</v>
      </c>
      <c r="C672" s="29" t="s">
        <v>68</v>
      </c>
      <c r="D672" s="3">
        <v>2</v>
      </c>
      <c r="E672" s="114"/>
      <c r="F672" s="4">
        <f>SUM(D672*E672)</f>
        <v>0</v>
      </c>
      <c r="G672" s="14">
        <f>$F$3*F672</f>
        <v>0</v>
      </c>
    </row>
    <row r="673" spans="1:7">
      <c r="B673" s="96"/>
      <c r="C673" s="44"/>
      <c r="D673" s="44"/>
      <c r="E673" s="46"/>
      <c r="F673" s="48"/>
      <c r="G673" s="14"/>
    </row>
    <row r="674" spans="1:7">
      <c r="A674" s="1" t="s">
        <v>10</v>
      </c>
      <c r="B674" s="96" t="s">
        <v>293</v>
      </c>
      <c r="C674" s="29" t="s">
        <v>68</v>
      </c>
      <c r="D674" s="3">
        <v>1</v>
      </c>
      <c r="E674" s="109"/>
      <c r="F674" s="4">
        <f>SUM(D674*E674)</f>
        <v>0</v>
      </c>
      <c r="G674" s="14">
        <f t="shared" ref="G674" si="0">$F$3*F674</f>
        <v>0</v>
      </c>
    </row>
    <row r="675" spans="1:7">
      <c r="B675" s="90" t="s">
        <v>292</v>
      </c>
      <c r="C675" s="44"/>
      <c r="D675" s="44"/>
      <c r="E675" s="49"/>
      <c r="F675" s="47"/>
      <c r="G675" s="47"/>
    </row>
    <row r="676" spans="1:7">
      <c r="B676" s="99"/>
      <c r="C676" s="44"/>
      <c r="D676" s="44"/>
      <c r="E676" s="46"/>
      <c r="F676" s="48"/>
      <c r="G676" s="48"/>
    </row>
    <row r="677" spans="1:7" ht="25.5">
      <c r="A677" s="1" t="s">
        <v>11</v>
      </c>
      <c r="B677" s="96" t="s">
        <v>294</v>
      </c>
      <c r="C677" s="29" t="s">
        <v>68</v>
      </c>
      <c r="D677" s="3">
        <v>2</v>
      </c>
      <c r="E677" s="114"/>
      <c r="F677" s="4">
        <f>SUM(D677*E677)</f>
        <v>0</v>
      </c>
      <c r="G677" s="14">
        <f t="shared" ref="G677" si="1">$F$3*F677</f>
        <v>0</v>
      </c>
    </row>
    <row r="678" spans="1:7">
      <c r="B678" s="90" t="s">
        <v>291</v>
      </c>
    </row>
    <row r="679" spans="1:7">
      <c r="B679" s="43"/>
      <c r="C679" s="44"/>
      <c r="D679" s="44"/>
      <c r="E679" s="49"/>
      <c r="F679" s="47"/>
      <c r="G679" s="47"/>
    </row>
    <row r="680" spans="1:7">
      <c r="A680" s="1" t="s">
        <v>12</v>
      </c>
      <c r="B680" s="96" t="s">
        <v>290</v>
      </c>
      <c r="C680" s="29" t="s">
        <v>68</v>
      </c>
      <c r="D680" s="3">
        <v>1</v>
      </c>
      <c r="E680" s="114"/>
      <c r="F680" s="4">
        <f>SUM(D680*E680)</f>
        <v>0</v>
      </c>
      <c r="G680" s="14">
        <f t="shared" ref="G680" si="2">$F$3*F680</f>
        <v>0</v>
      </c>
    </row>
    <row r="681" spans="1:7">
      <c r="B681" s="90" t="s">
        <v>289</v>
      </c>
      <c r="C681" s="44"/>
      <c r="D681" s="44"/>
      <c r="E681" s="46"/>
      <c r="F681" s="48"/>
      <c r="G681" s="48"/>
    </row>
    <row r="682" spans="1:7">
      <c r="B682" s="99"/>
    </row>
    <row r="683" spans="1:7" ht="25.5">
      <c r="A683" s="1" t="s">
        <v>13</v>
      </c>
      <c r="B683" s="96" t="s">
        <v>288</v>
      </c>
      <c r="C683" s="29" t="s">
        <v>68</v>
      </c>
      <c r="D683" s="3">
        <v>1</v>
      </c>
      <c r="E683" s="114"/>
      <c r="F683" s="4">
        <f>SUM(D683*E683)</f>
        <v>0</v>
      </c>
      <c r="G683" s="14">
        <f t="shared" ref="G683" si="3">$F$3*F683</f>
        <v>0</v>
      </c>
    </row>
    <row r="684" spans="1:7">
      <c r="B684" s="90" t="s">
        <v>287</v>
      </c>
      <c r="C684" s="45"/>
      <c r="D684" s="45"/>
      <c r="E684" s="46"/>
      <c r="F684" s="46"/>
      <c r="G684" s="46"/>
    </row>
    <row r="685" spans="1:7">
      <c r="B685" s="99"/>
      <c r="C685" s="45"/>
      <c r="D685" s="45"/>
      <c r="E685" s="46"/>
      <c r="F685" s="46"/>
      <c r="G685" s="46"/>
    </row>
    <row r="686" spans="1:7" ht="51">
      <c r="A686" s="1" t="s">
        <v>23</v>
      </c>
      <c r="B686" s="93" t="s">
        <v>286</v>
      </c>
      <c r="C686" s="29" t="s">
        <v>68</v>
      </c>
      <c r="D686" s="3">
        <v>1</v>
      </c>
      <c r="E686" s="114"/>
      <c r="F686" s="4">
        <f>SUM(D686*E686)</f>
        <v>0</v>
      </c>
      <c r="G686" s="14">
        <f t="shared" ref="G686" si="4">$F$3*F686</f>
        <v>0</v>
      </c>
    </row>
    <row r="687" spans="1:7">
      <c r="B687" s="90" t="s">
        <v>285</v>
      </c>
      <c r="C687" s="45"/>
      <c r="D687" s="45"/>
      <c r="E687" s="46"/>
      <c r="F687" s="46"/>
      <c r="G687" s="46"/>
    </row>
    <row r="688" spans="1:7">
      <c r="B688" s="99"/>
      <c r="C688" s="45"/>
      <c r="D688" s="45"/>
      <c r="E688" s="46"/>
      <c r="F688" s="46"/>
      <c r="G688" s="46"/>
    </row>
    <row r="689" spans="1:7">
      <c r="A689" s="1" t="s">
        <v>24</v>
      </c>
      <c r="B689" s="99" t="s">
        <v>281</v>
      </c>
      <c r="C689" s="29" t="s">
        <v>68</v>
      </c>
      <c r="D689" s="3">
        <v>1</v>
      </c>
      <c r="E689" s="109"/>
      <c r="F689" s="4">
        <f>SUM(D689*E689)</f>
        <v>0</v>
      </c>
      <c r="G689" s="14">
        <f t="shared" ref="G689" si="5">$F$3*F689</f>
        <v>0</v>
      </c>
    </row>
    <row r="690" spans="1:7">
      <c r="B690" s="90" t="s">
        <v>282</v>
      </c>
      <c r="C690" s="41"/>
      <c r="D690" s="41"/>
      <c r="E690" s="42"/>
      <c r="F690" s="42"/>
      <c r="G690" s="42"/>
    </row>
    <row r="691" spans="1:7">
      <c r="B691" s="99"/>
      <c r="C691" s="45"/>
      <c r="D691" s="45"/>
      <c r="E691" s="46"/>
      <c r="F691" s="46"/>
      <c r="G691" s="46"/>
    </row>
    <row r="692" spans="1:7" ht="38.25">
      <c r="A692" s="1" t="s">
        <v>25</v>
      </c>
      <c r="B692" s="93" t="s">
        <v>284</v>
      </c>
      <c r="C692" s="29" t="s">
        <v>68</v>
      </c>
      <c r="D692" s="3">
        <v>1</v>
      </c>
      <c r="E692" s="114"/>
      <c r="F692" s="4">
        <f>SUM(D692*E692)</f>
        <v>0</v>
      </c>
      <c r="G692" s="14">
        <f t="shared" ref="G692" si="6">$F$3*F692</f>
        <v>0</v>
      </c>
    </row>
    <row r="693" spans="1:7">
      <c r="B693" s="90" t="s">
        <v>283</v>
      </c>
      <c r="C693" s="45"/>
      <c r="D693" s="45"/>
      <c r="E693" s="46"/>
      <c r="F693" s="46"/>
      <c r="G693" s="46"/>
    </row>
    <row r="694" spans="1:7">
      <c r="B694" s="99"/>
      <c r="C694" s="45"/>
      <c r="D694" s="45"/>
      <c r="E694" s="46"/>
      <c r="F694" s="46"/>
      <c r="G694" s="46"/>
    </row>
    <row r="695" spans="1:7" ht="38.25">
      <c r="A695" s="1" t="s">
        <v>26</v>
      </c>
      <c r="B695" s="93" t="s">
        <v>280</v>
      </c>
      <c r="C695" s="29" t="s">
        <v>68</v>
      </c>
      <c r="D695" s="3">
        <v>1</v>
      </c>
      <c r="E695" s="114"/>
      <c r="F695" s="4">
        <f>SUM(D695*E695)</f>
        <v>0</v>
      </c>
      <c r="G695" s="14">
        <f t="shared" ref="G695" si="7">$F$3*F695</f>
        <v>0</v>
      </c>
    </row>
    <row r="697" spans="1:7">
      <c r="B697" s="2" t="s">
        <v>279</v>
      </c>
      <c r="C697" s="45"/>
      <c r="D697" s="44"/>
      <c r="E697" s="46"/>
      <c r="F697" s="46">
        <f>SUM(F695+F692+F689+F686+F683+F680+F677+F674+F672+F668+F661+F658+F655+F652+F649+F642+F639+F636+F633)</f>
        <v>0</v>
      </c>
      <c r="G697" s="14">
        <f t="shared" ref="G697" si="8">$F$3*F697</f>
        <v>0</v>
      </c>
    </row>
    <row r="698" spans="1:7">
      <c r="C698" s="45"/>
      <c r="D698" s="45"/>
      <c r="E698" s="46"/>
      <c r="F698" s="46"/>
      <c r="G698" s="46"/>
    </row>
    <row r="699" spans="1:7">
      <c r="A699" s="1" t="s">
        <v>22</v>
      </c>
      <c r="B699" s="39" t="s">
        <v>278</v>
      </c>
      <c r="C699" s="45"/>
      <c r="D699" s="45"/>
      <c r="E699" s="46"/>
      <c r="F699" s="46"/>
      <c r="G699" s="46"/>
    </row>
    <row r="700" spans="1:7">
      <c r="B700" s="39"/>
      <c r="C700" s="45"/>
      <c r="D700" s="45"/>
      <c r="E700" s="46"/>
      <c r="F700" s="46"/>
      <c r="G700" s="46"/>
    </row>
    <row r="701" spans="1:7" ht="65.25" customHeight="1">
      <c r="A701" s="1" t="s">
        <v>2</v>
      </c>
      <c r="B701" s="73" t="s">
        <v>277</v>
      </c>
      <c r="C701" s="29" t="s">
        <v>68</v>
      </c>
      <c r="D701" s="3">
        <v>1</v>
      </c>
      <c r="E701" s="114"/>
      <c r="F701" s="46">
        <f>D701*E701</f>
        <v>0</v>
      </c>
      <c r="G701" s="14">
        <f t="shared" ref="G701" si="9">$F$3*F701</f>
        <v>0</v>
      </c>
    </row>
    <row r="702" spans="1:7">
      <c r="B702" s="39"/>
      <c r="C702" s="45"/>
      <c r="D702" s="45"/>
      <c r="E702" s="46"/>
      <c r="F702" s="46"/>
      <c r="G702" s="46"/>
    </row>
    <row r="703" spans="1:7">
      <c r="B703" s="2" t="s">
        <v>475</v>
      </c>
      <c r="F703" s="75">
        <f>F701</f>
        <v>0</v>
      </c>
      <c r="G703" s="14">
        <f t="shared" ref="G703" si="10">$F$3*F703</f>
        <v>0</v>
      </c>
    </row>
    <row r="704" spans="1:7">
      <c r="B704" s="43"/>
    </row>
    <row r="705" spans="2:7">
      <c r="B705" s="43"/>
      <c r="C705" s="44"/>
      <c r="D705" s="44"/>
      <c r="E705" s="46"/>
      <c r="F705" s="48"/>
      <c r="G705" s="48"/>
    </row>
    <row r="707" spans="2:7">
      <c r="B707" s="43"/>
      <c r="C707" s="44"/>
      <c r="D707" s="44"/>
      <c r="E707" s="46"/>
      <c r="F707" s="48"/>
      <c r="G707" s="48"/>
    </row>
    <row r="708" spans="2:7">
      <c r="B708" s="43"/>
      <c r="C708" s="44"/>
      <c r="D708" s="44"/>
      <c r="E708" s="46"/>
      <c r="F708" s="48"/>
      <c r="G708" s="48"/>
    </row>
    <row r="710" spans="2:7">
      <c r="B710" s="43"/>
      <c r="C710" s="44"/>
      <c r="D710" s="44"/>
      <c r="E710" s="46"/>
      <c r="F710" s="48"/>
      <c r="G710" s="48"/>
    </row>
    <row r="711" spans="2:7">
      <c r="B711" s="43"/>
      <c r="C711" s="44"/>
      <c r="D711" s="44"/>
      <c r="E711" s="46"/>
      <c r="F711" s="48"/>
      <c r="G711" s="48"/>
    </row>
    <row r="713" spans="2:7">
      <c r="B713" s="43"/>
      <c r="C713" s="44"/>
      <c r="D713" s="44"/>
      <c r="E713" s="114"/>
      <c r="F713" s="48"/>
      <c r="G713" s="48"/>
    </row>
    <row r="715" spans="2:7">
      <c r="B715" s="43"/>
      <c r="C715" s="44"/>
      <c r="D715" s="44"/>
      <c r="E715" s="46"/>
      <c r="F715" s="48"/>
      <c r="G715" s="48"/>
    </row>
    <row r="716" spans="2:7">
      <c r="B716" s="43"/>
      <c r="C716" s="44"/>
      <c r="D716" s="44"/>
      <c r="E716" s="46"/>
      <c r="F716" s="48"/>
      <c r="G716" s="48"/>
    </row>
    <row r="718" spans="2:7">
      <c r="B718" s="43"/>
      <c r="C718" s="44"/>
      <c r="D718" s="44"/>
      <c r="E718" s="46"/>
      <c r="F718" s="48"/>
      <c r="G718" s="48"/>
    </row>
    <row r="719" spans="2:7">
      <c r="B719" s="43"/>
      <c r="C719" s="44"/>
      <c r="D719" s="44"/>
      <c r="E719" s="46"/>
      <c r="F719" s="48"/>
      <c r="G719" s="48"/>
    </row>
    <row r="720" spans="2:7">
      <c r="B720" s="43"/>
      <c r="C720" s="44"/>
      <c r="D720" s="44"/>
      <c r="E720" s="46"/>
      <c r="F720" s="48"/>
      <c r="G720" s="48"/>
    </row>
    <row r="722" spans="2:7">
      <c r="B722" s="43"/>
      <c r="C722" s="44"/>
      <c r="D722" s="44"/>
      <c r="E722" s="46"/>
      <c r="F722" s="48"/>
      <c r="G722" s="48"/>
    </row>
    <row r="724" spans="2:7">
      <c r="B724" s="43"/>
      <c r="C724" s="44"/>
      <c r="D724" s="44"/>
      <c r="E724" s="46"/>
      <c r="F724" s="48"/>
      <c r="G724" s="48"/>
    </row>
    <row r="725" spans="2:7">
      <c r="B725" s="43"/>
      <c r="C725" s="44"/>
      <c r="D725" s="44"/>
      <c r="E725" s="46"/>
      <c r="F725" s="48"/>
      <c r="G725" s="48"/>
    </row>
    <row r="727" spans="2:7">
      <c r="B727" s="43"/>
      <c r="C727" s="44"/>
      <c r="D727" s="44"/>
      <c r="E727" s="46"/>
      <c r="F727" s="48"/>
      <c r="G727" s="48"/>
    </row>
    <row r="729" spans="2:7">
      <c r="B729" s="43"/>
      <c r="C729" s="44"/>
      <c r="D729" s="44"/>
      <c r="E729" s="46"/>
      <c r="F729" s="48"/>
      <c r="G729" s="48"/>
    </row>
    <row r="730" spans="2:7">
      <c r="B730" s="43"/>
      <c r="C730" s="44"/>
      <c r="D730" s="44"/>
      <c r="E730" s="46"/>
      <c r="F730" s="48"/>
      <c r="G730" s="48"/>
    </row>
    <row r="732" spans="2:7">
      <c r="B732" s="43"/>
      <c r="C732" s="44"/>
      <c r="D732" s="44"/>
      <c r="E732" s="46"/>
      <c r="F732" s="48"/>
      <c r="G732" s="48"/>
    </row>
    <row r="734" spans="2:7">
      <c r="B734" s="43"/>
      <c r="C734" s="44"/>
      <c r="D734" s="45"/>
      <c r="E734" s="46"/>
      <c r="F734" s="46"/>
      <c r="G734" s="46"/>
    </row>
    <row r="735" spans="2:7">
      <c r="B735" s="39"/>
      <c r="C735" s="45"/>
      <c r="D735" s="45"/>
      <c r="E735" s="46"/>
      <c r="F735" s="46"/>
      <c r="G735" s="46"/>
    </row>
    <row r="737" spans="2:7">
      <c r="B737" s="43"/>
      <c r="C737" s="44"/>
      <c r="D737" s="45"/>
      <c r="E737" s="46"/>
      <c r="F737" s="46"/>
      <c r="G737" s="46"/>
    </row>
    <row r="738" spans="2:7">
      <c r="B738" s="43"/>
      <c r="C738" s="45"/>
      <c r="D738" s="45"/>
      <c r="E738" s="46"/>
      <c r="F738" s="46"/>
      <c r="G738" s="46"/>
    </row>
    <row r="739" spans="2:7">
      <c r="B739" s="39"/>
      <c r="C739" s="45"/>
      <c r="D739" s="45"/>
      <c r="E739" s="46"/>
      <c r="F739" s="46"/>
      <c r="G739" s="46"/>
    </row>
    <row r="741" spans="2:7">
      <c r="B741" s="43"/>
      <c r="C741" s="44"/>
      <c r="D741" s="44"/>
      <c r="E741" s="46"/>
      <c r="F741" s="48"/>
      <c r="G741" s="48"/>
    </row>
    <row r="742" spans="2:7">
      <c r="B742" s="43"/>
      <c r="C742" s="45"/>
      <c r="D742" s="45"/>
      <c r="E742" s="46"/>
      <c r="F742" s="46"/>
      <c r="G742" s="46"/>
    </row>
    <row r="743" spans="2:7">
      <c r="B743" s="43"/>
      <c r="C743" s="45"/>
      <c r="D743" s="45"/>
      <c r="E743" s="46"/>
      <c r="F743" s="46"/>
      <c r="G743" s="46"/>
    </row>
    <row r="745" spans="2:7">
      <c r="B745" s="43"/>
      <c r="C745" s="44"/>
      <c r="D745" s="44"/>
      <c r="E745" s="46"/>
      <c r="F745" s="48"/>
      <c r="G745" s="48"/>
    </row>
    <row r="746" spans="2:7">
      <c r="B746" s="43"/>
      <c r="C746" s="45"/>
      <c r="D746" s="45"/>
      <c r="E746" s="46"/>
      <c r="F746" s="46"/>
      <c r="G746" s="46"/>
    </row>
    <row r="748" spans="2:7">
      <c r="B748" s="43"/>
      <c r="C748" s="44"/>
      <c r="D748" s="44"/>
      <c r="E748" s="46"/>
      <c r="F748" s="48"/>
      <c r="G748" s="48"/>
    </row>
    <row r="749" spans="2:7">
      <c r="B749" s="43"/>
      <c r="C749" s="45"/>
      <c r="D749" s="45"/>
      <c r="E749" s="46"/>
      <c r="F749" s="46"/>
      <c r="G749" s="46"/>
    </row>
    <row r="751" spans="2:7">
      <c r="B751" s="43"/>
      <c r="C751" s="45"/>
      <c r="D751" s="45"/>
      <c r="E751" s="46"/>
      <c r="F751" s="46"/>
      <c r="G751" s="46"/>
    </row>
    <row r="753" spans="2:7">
      <c r="B753" s="43"/>
      <c r="C753" s="44"/>
      <c r="D753" s="44"/>
      <c r="E753" s="46"/>
      <c r="F753" s="48"/>
      <c r="G753" s="48"/>
    </row>
    <row r="754" spans="2:7">
      <c r="B754" s="43"/>
      <c r="C754" s="45"/>
      <c r="D754" s="45"/>
      <c r="E754" s="46"/>
      <c r="F754" s="46"/>
      <c r="G754" s="46"/>
    </row>
    <row r="755" spans="2:7">
      <c r="B755" s="43"/>
      <c r="C755" s="45"/>
      <c r="D755" s="45"/>
      <c r="E755" s="46"/>
      <c r="F755" s="46"/>
      <c r="G755" s="46"/>
    </row>
    <row r="756" spans="2:7">
      <c r="B756" s="43"/>
      <c r="C756" s="45"/>
      <c r="D756" s="45"/>
      <c r="E756" s="46"/>
      <c r="F756" s="46"/>
      <c r="G756" s="46"/>
    </row>
    <row r="757" spans="2:7">
      <c r="B757" s="43"/>
      <c r="C757" s="45"/>
      <c r="D757" s="45"/>
      <c r="E757" s="46"/>
      <c r="F757" s="46"/>
      <c r="G757" s="46"/>
    </row>
    <row r="759" spans="2:7">
      <c r="B759" s="43"/>
      <c r="C759" s="44"/>
      <c r="D759" s="44"/>
      <c r="E759" s="46"/>
      <c r="F759" s="48"/>
      <c r="G759" s="48"/>
    </row>
    <row r="760" spans="2:7">
      <c r="B760" s="43"/>
      <c r="C760" s="45"/>
      <c r="D760" s="45"/>
      <c r="E760" s="46"/>
      <c r="F760" s="46"/>
      <c r="G760" s="46"/>
    </row>
    <row r="761" spans="2:7">
      <c r="B761" s="43"/>
      <c r="C761" s="45"/>
      <c r="D761" s="45"/>
      <c r="E761" s="46"/>
      <c r="F761" s="46"/>
      <c r="G761" s="46"/>
    </row>
    <row r="762" spans="2:7">
      <c r="B762" s="43"/>
      <c r="C762" s="45"/>
      <c r="D762" s="45"/>
      <c r="E762" s="46"/>
      <c r="F762" s="46"/>
      <c r="G762" s="46"/>
    </row>
    <row r="763" spans="2:7">
      <c r="B763" s="43"/>
      <c r="C763" s="45"/>
      <c r="D763" s="45"/>
      <c r="E763" s="46"/>
      <c r="F763" s="46"/>
      <c r="G763" s="46"/>
    </row>
    <row r="765" spans="2:7">
      <c r="B765" s="43"/>
      <c r="C765" s="45"/>
      <c r="D765" s="45"/>
      <c r="E765" s="46"/>
      <c r="F765" s="46"/>
      <c r="G765" s="46"/>
    </row>
    <row r="767" spans="2:7">
      <c r="B767" s="43"/>
      <c r="C767" s="45"/>
      <c r="D767" s="45"/>
      <c r="E767" s="46"/>
      <c r="F767" s="46"/>
      <c r="G767" s="46"/>
    </row>
    <row r="769" spans="2:7">
      <c r="B769" s="50"/>
      <c r="C769" s="51"/>
      <c r="D769" s="51"/>
      <c r="E769" s="52"/>
      <c r="F769" s="48"/>
      <c r="G769" s="48"/>
    </row>
    <row r="771" spans="2:7">
      <c r="B771" s="50"/>
      <c r="C771" s="51"/>
      <c r="D771" s="51"/>
      <c r="E771" s="52"/>
      <c r="F771" s="48"/>
      <c r="G771" s="48"/>
    </row>
    <row r="772" spans="2:7">
      <c r="B772" s="50"/>
      <c r="C772" s="51"/>
      <c r="D772" s="51"/>
      <c r="E772" s="52"/>
      <c r="F772" s="48"/>
      <c r="G772" s="48"/>
    </row>
    <row r="773" spans="2:7">
      <c r="B773" s="43"/>
      <c r="C773" s="44"/>
      <c r="D773" s="44"/>
      <c r="E773" s="46"/>
      <c r="F773" s="48"/>
      <c r="G773" s="48"/>
    </row>
    <row r="774" spans="2:7">
      <c r="B774" s="43"/>
      <c r="C774" s="45"/>
      <c r="D774" s="45"/>
      <c r="E774" s="46"/>
      <c r="F774" s="46"/>
      <c r="G774" s="46"/>
    </row>
    <row r="775" spans="2:7">
      <c r="B775" s="43"/>
    </row>
    <row r="776" spans="2:7">
      <c r="B776" s="43"/>
      <c r="C776" s="45"/>
      <c r="D776" s="45"/>
      <c r="E776" s="46"/>
      <c r="F776" s="46"/>
      <c r="G776" s="46"/>
    </row>
    <row r="778" spans="2:7">
      <c r="B778" s="43"/>
    </row>
    <row r="779" spans="2:7">
      <c r="B779" s="43"/>
      <c r="C779" s="45"/>
      <c r="D779" s="45"/>
      <c r="E779" s="46"/>
      <c r="F779" s="46"/>
      <c r="G779" s="46"/>
    </row>
    <row r="781" spans="2:7">
      <c r="B781" s="43"/>
    </row>
    <row r="782" spans="2:7">
      <c r="B782" s="43"/>
      <c r="C782" s="45"/>
      <c r="D782" s="45"/>
      <c r="E782" s="46"/>
      <c r="F782" s="46"/>
      <c r="G782" s="46"/>
    </row>
    <row r="784" spans="2:7">
      <c r="B784" s="43"/>
    </row>
    <row r="785" spans="2:7">
      <c r="B785" s="43"/>
      <c r="C785" s="45"/>
      <c r="D785" s="45"/>
      <c r="E785" s="46"/>
      <c r="F785" s="46"/>
      <c r="G785" s="46"/>
    </row>
    <row r="787" spans="2:7">
      <c r="B787" s="43"/>
      <c r="C787" s="44"/>
      <c r="D787" s="44"/>
      <c r="E787" s="46"/>
      <c r="F787" s="48"/>
      <c r="G787" s="48"/>
    </row>
    <row r="789" spans="2:7">
      <c r="B789" s="43"/>
      <c r="C789" s="51"/>
      <c r="D789" s="51"/>
      <c r="E789" s="52"/>
      <c r="F789" s="48"/>
      <c r="G789" s="48"/>
    </row>
    <row r="791" spans="2:7">
      <c r="B791" s="50"/>
      <c r="C791" s="10"/>
      <c r="D791" s="53"/>
      <c r="E791" s="54"/>
      <c r="F791" s="54"/>
      <c r="G791" s="54"/>
    </row>
    <row r="793" spans="2:7">
      <c r="B793" s="55"/>
      <c r="C793" s="51"/>
      <c r="D793" s="51"/>
      <c r="E793" s="52"/>
      <c r="F793" s="56"/>
      <c r="G793" s="56"/>
    </row>
    <row r="795" spans="2:7">
      <c r="B795" s="55"/>
      <c r="C795" s="51"/>
      <c r="D795" s="51"/>
      <c r="E795" s="52"/>
      <c r="F795" s="56"/>
      <c r="G795" s="56"/>
    </row>
    <row r="797" spans="2:7">
      <c r="B797" s="55"/>
      <c r="C797" s="51"/>
      <c r="D797" s="51"/>
      <c r="E797" s="52"/>
      <c r="F797" s="56"/>
      <c r="G797" s="56"/>
    </row>
    <row r="799" spans="2:7">
      <c r="B799" s="55"/>
      <c r="C799" s="51"/>
      <c r="D799" s="51"/>
      <c r="E799" s="52"/>
      <c r="F799" s="56"/>
      <c r="G799" s="56"/>
    </row>
    <row r="801" spans="2:7">
      <c r="B801" s="82"/>
    </row>
    <row r="803" spans="2:7">
      <c r="B803" s="81"/>
      <c r="C803" s="41"/>
      <c r="D803" s="41"/>
      <c r="E803" s="42"/>
      <c r="F803" s="42"/>
      <c r="G803" s="42"/>
    </row>
    <row r="804" spans="2:7">
      <c r="B804" s="37"/>
      <c r="C804" s="51"/>
      <c r="D804" s="51"/>
      <c r="E804" s="42"/>
      <c r="F804" s="42"/>
      <c r="G804" s="42"/>
    </row>
    <row r="805" spans="2:7">
      <c r="B805" s="55"/>
      <c r="C805" s="51"/>
      <c r="D805" s="51"/>
      <c r="E805" s="42"/>
      <c r="F805" s="42"/>
      <c r="G805" s="42"/>
    </row>
    <row r="806" spans="2:7">
      <c r="B806" s="55"/>
      <c r="C806" s="51"/>
      <c r="D806" s="51"/>
      <c r="E806" s="42"/>
      <c r="F806" s="42"/>
      <c r="G806" s="42"/>
    </row>
    <row r="807" spans="2:7">
      <c r="B807" s="55"/>
      <c r="C807" s="51"/>
      <c r="D807" s="51"/>
      <c r="E807" s="42"/>
      <c r="F807" s="42"/>
      <c r="G807" s="42"/>
    </row>
    <row r="808" spans="2:7">
      <c r="B808" s="55"/>
      <c r="C808" s="51"/>
      <c r="D808" s="51"/>
      <c r="E808" s="52"/>
      <c r="F808" s="56"/>
      <c r="G808" s="56"/>
    </row>
    <row r="810" spans="2:7">
      <c r="B810" s="81"/>
      <c r="C810" s="41"/>
      <c r="D810" s="41"/>
      <c r="E810" s="42"/>
      <c r="F810" s="42"/>
      <c r="G810" s="42"/>
    </row>
    <row r="811" spans="2:7">
      <c r="B811" s="37"/>
      <c r="C811" s="51"/>
      <c r="D811" s="51"/>
      <c r="E811" s="42"/>
      <c r="F811" s="42"/>
      <c r="G811" s="42"/>
    </row>
    <row r="812" spans="2:7">
      <c r="B812" s="55"/>
      <c r="C812" s="51"/>
      <c r="D812" s="51"/>
      <c r="E812" s="57"/>
      <c r="F812" s="57"/>
      <c r="G812" s="57"/>
    </row>
    <row r="813" spans="2:7">
      <c r="B813" s="55"/>
      <c r="C813" s="51"/>
      <c r="D813" s="51"/>
      <c r="E813" s="57"/>
      <c r="F813" s="57"/>
      <c r="G813" s="57"/>
    </row>
    <row r="814" spans="2:7">
      <c r="B814" s="55"/>
      <c r="C814" s="51"/>
      <c r="D814" s="51"/>
      <c r="E814" s="58"/>
      <c r="F814" s="59"/>
      <c r="G814" s="59"/>
    </row>
    <row r="815" spans="2:7">
      <c r="B815" s="81"/>
      <c r="C815" s="41"/>
      <c r="D815" s="41"/>
      <c r="E815" s="57"/>
      <c r="F815" s="57"/>
      <c r="G815" s="57"/>
    </row>
    <row r="816" spans="2:7">
      <c r="B816" s="37"/>
      <c r="C816" s="51"/>
      <c r="D816" s="51"/>
      <c r="E816" s="57"/>
      <c r="F816" s="57"/>
      <c r="G816" s="57"/>
    </row>
    <row r="817" spans="2:7">
      <c r="B817" s="55"/>
      <c r="C817" s="51"/>
      <c r="D817" s="51"/>
      <c r="E817" s="57"/>
      <c r="F817" s="57"/>
      <c r="G817" s="57"/>
    </row>
    <row r="818" spans="2:7">
      <c r="B818" s="55"/>
      <c r="C818" s="51"/>
      <c r="D818" s="51"/>
      <c r="E818" s="57"/>
      <c r="F818" s="57"/>
      <c r="G818" s="57"/>
    </row>
    <row r="819" spans="2:7">
      <c r="B819" s="55"/>
      <c r="C819" s="51"/>
      <c r="D819" s="51"/>
      <c r="E819" s="57"/>
      <c r="F819" s="57"/>
      <c r="G819" s="57"/>
    </row>
    <row r="820" spans="2:7">
      <c r="B820" s="55"/>
      <c r="C820" s="51"/>
      <c r="D820" s="51"/>
      <c r="E820" s="58"/>
      <c r="F820" s="59"/>
      <c r="G820" s="59"/>
    </row>
    <row r="821" spans="2:7">
      <c r="B821" s="60"/>
      <c r="C821" s="51"/>
      <c r="D821" s="41"/>
      <c r="E821" s="57"/>
      <c r="F821" s="57"/>
      <c r="G821" s="57"/>
    </row>
    <row r="823" spans="2:7">
      <c r="B823" s="55"/>
      <c r="C823" s="51"/>
      <c r="D823" s="51"/>
      <c r="E823" s="57"/>
      <c r="F823" s="57"/>
      <c r="G823" s="57"/>
    </row>
    <row r="824" spans="2:7">
      <c r="B824" s="55"/>
      <c r="C824" s="51"/>
      <c r="D824" s="51"/>
      <c r="E824" s="57"/>
      <c r="F824" s="57"/>
      <c r="G824" s="57"/>
    </row>
    <row r="825" spans="2:7">
      <c r="B825" s="55"/>
      <c r="C825" s="51"/>
      <c r="D825" s="51"/>
      <c r="E825" s="58"/>
      <c r="F825" s="59"/>
      <c r="G825" s="59"/>
    </row>
    <row r="827" spans="2:7">
      <c r="B827" s="55"/>
      <c r="C827" s="51"/>
      <c r="D827" s="51"/>
      <c r="E827" s="57"/>
      <c r="F827" s="57"/>
      <c r="G827" s="57"/>
    </row>
    <row r="828" spans="2:7">
      <c r="B828" s="55"/>
    </row>
    <row r="829" spans="2:7">
      <c r="B829" s="55"/>
      <c r="C829" s="51"/>
      <c r="D829" s="51"/>
      <c r="E829" s="57"/>
      <c r="F829" s="57"/>
      <c r="G829" s="57"/>
    </row>
    <row r="831" spans="2:7">
      <c r="B831" s="37"/>
      <c r="C831" s="51"/>
      <c r="D831" s="51"/>
      <c r="E831" s="57"/>
      <c r="F831" s="57"/>
      <c r="G831" s="57"/>
    </row>
    <row r="832" spans="2:7">
      <c r="B832" s="55"/>
      <c r="C832" s="51"/>
      <c r="D832" s="51"/>
      <c r="E832" s="57"/>
      <c r="F832" s="57"/>
      <c r="G832" s="57"/>
    </row>
    <row r="834" spans="2:7">
      <c r="B834" s="55"/>
      <c r="C834" s="51"/>
      <c r="D834" s="51"/>
      <c r="E834" s="58"/>
      <c r="F834" s="59"/>
      <c r="G834" s="59"/>
    </row>
    <row r="835" spans="2:7">
      <c r="B835" s="81"/>
      <c r="C835" s="41"/>
      <c r="D835" s="41"/>
      <c r="E835" s="57"/>
      <c r="F835" s="57"/>
      <c r="G835" s="57"/>
    </row>
    <row r="836" spans="2:7">
      <c r="B836" s="37"/>
      <c r="C836" s="51"/>
      <c r="D836" s="51"/>
      <c r="E836" s="57"/>
      <c r="F836" s="57"/>
      <c r="G836" s="57"/>
    </row>
    <row r="837" spans="2:7">
      <c r="B837" s="55"/>
      <c r="C837" s="51"/>
      <c r="D837" s="51"/>
      <c r="E837" s="57"/>
      <c r="F837" s="57"/>
      <c r="G837" s="57"/>
    </row>
    <row r="838" spans="2:7">
      <c r="B838" s="55"/>
      <c r="C838" s="51"/>
      <c r="D838" s="51"/>
      <c r="E838" s="57"/>
      <c r="F838" s="57"/>
      <c r="G838" s="57"/>
    </row>
    <row r="839" spans="2:7">
      <c r="B839" s="55"/>
      <c r="C839" s="51"/>
      <c r="D839" s="51"/>
      <c r="E839" s="57"/>
      <c r="F839" s="57"/>
      <c r="G839" s="57"/>
    </row>
    <row r="840" spans="2:7">
      <c r="B840" s="55"/>
      <c r="C840" s="51"/>
      <c r="D840" s="51"/>
      <c r="E840" s="58"/>
      <c r="F840" s="59"/>
      <c r="G840" s="59"/>
    </row>
    <row r="841" spans="2:7">
      <c r="B841" s="81"/>
      <c r="C841" s="41"/>
      <c r="D841" s="41"/>
      <c r="E841" s="57"/>
      <c r="F841" s="57"/>
      <c r="G841" s="57"/>
    </row>
    <row r="842" spans="2:7">
      <c r="B842" s="37"/>
      <c r="C842" s="51"/>
      <c r="D842" s="51"/>
      <c r="E842" s="57"/>
      <c r="F842" s="57"/>
      <c r="G842" s="57"/>
    </row>
    <row r="844" spans="2:7">
      <c r="B844" s="43"/>
      <c r="C844" s="51"/>
      <c r="D844" s="61"/>
      <c r="E844" s="52"/>
      <c r="F844" s="48"/>
      <c r="G844" s="48"/>
    </row>
    <row r="846" spans="2:7">
      <c r="B846" s="50"/>
      <c r="C846" s="10"/>
      <c r="D846" s="10"/>
      <c r="E846" s="54"/>
      <c r="F846" s="54"/>
      <c r="G846" s="54"/>
    </row>
    <row r="847" spans="2:7">
      <c r="B847" s="18"/>
      <c r="C847" s="10"/>
      <c r="D847" s="20"/>
      <c r="E847" s="54"/>
      <c r="F847" s="54"/>
      <c r="G847" s="54"/>
    </row>
    <row r="849" spans="2:7">
      <c r="B849" s="18"/>
      <c r="C849" s="10"/>
      <c r="D849" s="10"/>
      <c r="E849" s="6"/>
      <c r="F849" s="6"/>
      <c r="G849" s="6"/>
    </row>
    <row r="850" spans="2:7">
      <c r="B850" s="18"/>
      <c r="C850" s="10"/>
      <c r="D850" s="10"/>
      <c r="E850" s="6"/>
      <c r="F850" s="6"/>
      <c r="G850" s="6"/>
    </row>
    <row r="851" spans="2:7">
      <c r="B851" s="18"/>
      <c r="C851" s="10"/>
      <c r="D851" s="10"/>
      <c r="E851" s="6"/>
      <c r="F851" s="6"/>
      <c r="G851" s="6"/>
    </row>
    <row r="852" spans="2:7">
      <c r="B852" s="18"/>
      <c r="C852" s="10"/>
      <c r="D852" s="10"/>
      <c r="E852" s="6"/>
      <c r="F852" s="6"/>
      <c r="G852" s="6"/>
    </row>
    <row r="853" spans="2:7">
      <c r="B853" s="18"/>
      <c r="C853" s="10"/>
      <c r="D853" s="53"/>
      <c r="E853" s="54"/>
      <c r="F853" s="54"/>
      <c r="G853" s="54"/>
    </row>
    <row r="854" spans="2:7">
      <c r="B854" s="18"/>
      <c r="C854" s="10"/>
      <c r="D854" s="53"/>
      <c r="E854" s="54"/>
      <c r="F854" s="54"/>
      <c r="G854" s="54"/>
    </row>
    <row r="855" spans="2:7">
      <c r="B855" s="18"/>
      <c r="C855" s="10"/>
      <c r="D855" s="53"/>
      <c r="E855" s="54"/>
      <c r="F855" s="54"/>
      <c r="G855" s="54"/>
    </row>
    <row r="856" spans="2:7">
      <c r="B856" s="18"/>
      <c r="C856" s="10"/>
      <c r="D856" s="53"/>
      <c r="E856" s="54"/>
      <c r="F856" s="54"/>
      <c r="G856" s="54"/>
    </row>
    <row r="857" spans="2:7">
      <c r="B857" s="18"/>
      <c r="C857" s="10"/>
      <c r="D857" s="53"/>
      <c r="E857" s="54"/>
      <c r="F857" s="54"/>
      <c r="G857" s="54"/>
    </row>
    <row r="858" spans="2:7">
      <c r="B858" s="18"/>
      <c r="C858" s="10"/>
      <c r="D858" s="53"/>
      <c r="E858" s="54"/>
      <c r="F858" s="54"/>
      <c r="G858" s="54"/>
    </row>
    <row r="859" spans="2:7">
      <c r="B859" s="18"/>
      <c r="C859" s="10"/>
      <c r="D859" s="53"/>
      <c r="E859" s="54"/>
      <c r="F859" s="54"/>
      <c r="G859" s="54"/>
    </row>
    <row r="860" spans="2:7">
      <c r="B860" s="18"/>
      <c r="C860" s="10"/>
      <c r="D860" s="53"/>
      <c r="E860" s="54"/>
      <c r="F860" s="54"/>
      <c r="G860" s="54"/>
    </row>
    <row r="862" spans="2:7">
      <c r="B862" s="18"/>
      <c r="C862" s="10"/>
      <c r="D862" s="10"/>
      <c r="E862" s="54"/>
      <c r="F862" s="54"/>
      <c r="G862" s="54"/>
    </row>
    <row r="863" spans="2:7">
      <c r="B863" s="18"/>
      <c r="C863" s="41"/>
      <c r="D863" s="41"/>
      <c r="E863" s="42"/>
      <c r="F863" s="42"/>
      <c r="G863" s="42"/>
    </row>
    <row r="864" spans="2:7">
      <c r="B864" s="18"/>
      <c r="C864" s="10"/>
      <c r="D864" s="62"/>
      <c r="E864" s="54"/>
      <c r="F864" s="54"/>
      <c r="G864" s="54"/>
    </row>
    <row r="865" spans="2:7">
      <c r="B865" s="18"/>
      <c r="C865" s="10"/>
      <c r="D865" s="62"/>
      <c r="E865" s="54"/>
      <c r="F865" s="54"/>
      <c r="G865" s="54"/>
    </row>
    <row r="866" spans="2:7">
      <c r="B866" s="18"/>
      <c r="C866" s="10"/>
      <c r="D866" s="62"/>
      <c r="E866" s="54"/>
      <c r="F866" s="54"/>
      <c r="G866" s="54"/>
    </row>
    <row r="868" spans="2:7">
      <c r="B868" s="18"/>
      <c r="C868" s="41"/>
      <c r="D868" s="41"/>
      <c r="E868" s="42"/>
      <c r="F868" s="42"/>
      <c r="G868" s="42"/>
    </row>
    <row r="869" spans="2:7">
      <c r="B869" s="18"/>
      <c r="C869" s="41"/>
      <c r="D869" s="41"/>
      <c r="E869" s="42"/>
      <c r="F869" s="42"/>
      <c r="G869" s="42"/>
    </row>
    <row r="870" spans="2:7">
      <c r="B870" s="18"/>
      <c r="C870" s="10"/>
      <c r="D870" s="62"/>
      <c r="E870" s="54"/>
      <c r="F870" s="54"/>
      <c r="G870" s="54"/>
    </row>
    <row r="871" spans="2:7">
      <c r="B871" s="18"/>
      <c r="C871" s="10"/>
      <c r="D871" s="62"/>
      <c r="E871" s="54"/>
      <c r="F871" s="54"/>
      <c r="G871" s="54"/>
    </row>
    <row r="872" spans="2:7">
      <c r="B872" s="18"/>
      <c r="C872" s="10"/>
      <c r="D872" s="62"/>
      <c r="E872" s="54"/>
      <c r="F872" s="54"/>
      <c r="G872" s="54"/>
    </row>
    <row r="873" spans="2:7">
      <c r="B873" s="18"/>
      <c r="C873" s="10"/>
      <c r="D873" s="62"/>
      <c r="E873" s="54"/>
      <c r="F873" s="54"/>
      <c r="G873" s="54"/>
    </row>
    <row r="874" spans="2:7">
      <c r="B874" s="18"/>
      <c r="C874" s="10"/>
      <c r="D874" s="62"/>
      <c r="E874" s="54"/>
      <c r="F874" s="54"/>
      <c r="G874" s="54"/>
    </row>
    <row r="875" spans="2:7">
      <c r="B875" s="18"/>
      <c r="C875" s="10"/>
      <c r="D875" s="62"/>
      <c r="E875" s="54"/>
      <c r="F875" s="54"/>
      <c r="G875" s="54"/>
    </row>
    <row r="877" spans="2:7">
      <c r="C877" s="41"/>
      <c r="D877" s="41"/>
      <c r="E877" s="42"/>
      <c r="F877" s="42"/>
      <c r="G877" s="42"/>
    </row>
    <row r="878" spans="2:7">
      <c r="C878" s="10"/>
      <c r="D878" s="62"/>
      <c r="E878" s="54"/>
      <c r="F878" s="54"/>
      <c r="G878" s="54"/>
    </row>
    <row r="879" spans="2:7">
      <c r="C879" s="10"/>
      <c r="D879" s="62"/>
      <c r="E879" s="54"/>
      <c r="F879" s="54"/>
      <c r="G879" s="54"/>
    </row>
    <row r="880" spans="2:7">
      <c r="C880" s="10"/>
      <c r="D880" s="62"/>
      <c r="E880" s="54"/>
      <c r="F880" s="54"/>
      <c r="G880" s="54"/>
    </row>
    <row r="881" spans="2:7">
      <c r="C881" s="10"/>
      <c r="D881" s="62"/>
      <c r="E881" s="54"/>
      <c r="F881" s="54"/>
      <c r="G881" s="54"/>
    </row>
    <row r="882" spans="2:7">
      <c r="C882" s="10"/>
      <c r="D882" s="62"/>
      <c r="E882" s="54"/>
      <c r="F882" s="54"/>
      <c r="G882" s="54"/>
    </row>
    <row r="884" spans="2:7">
      <c r="B884" s="18"/>
      <c r="C884" s="10"/>
      <c r="D884" s="10"/>
      <c r="E884" s="54"/>
      <c r="F884" s="54"/>
      <c r="G884" s="54"/>
    </row>
    <row r="885" spans="2:7">
      <c r="B885" s="18"/>
      <c r="C885" s="41"/>
      <c r="D885" s="41"/>
      <c r="E885" s="42"/>
      <c r="F885" s="42"/>
      <c r="G885" s="42"/>
    </row>
    <row r="886" spans="2:7">
      <c r="B886" s="18"/>
      <c r="C886" s="41"/>
      <c r="D886" s="62"/>
      <c r="E886" s="54"/>
      <c r="F886" s="54"/>
      <c r="G886" s="54"/>
    </row>
    <row r="887" spans="2:7">
      <c r="C887" s="10"/>
      <c r="D887" s="62"/>
      <c r="E887" s="54"/>
      <c r="F887" s="54"/>
      <c r="G887" s="54"/>
    </row>
    <row r="888" spans="2:7">
      <c r="C888" s="10"/>
      <c r="D888" s="62"/>
      <c r="E888" s="54"/>
      <c r="F888" s="54"/>
      <c r="G888" s="54"/>
    </row>
    <row r="889" spans="2:7">
      <c r="C889" s="10"/>
      <c r="D889" s="62"/>
      <c r="E889" s="54"/>
      <c r="F889" s="54"/>
      <c r="G889" s="54"/>
    </row>
    <row r="890" spans="2:7">
      <c r="C890" s="10"/>
      <c r="D890" s="62"/>
      <c r="E890" s="54"/>
      <c r="F890" s="54"/>
      <c r="G890" s="54"/>
    </row>
    <row r="891" spans="2:7">
      <c r="C891" s="10"/>
      <c r="D891" s="62"/>
      <c r="E891" s="54"/>
      <c r="F891" s="54"/>
      <c r="G891" s="54"/>
    </row>
    <row r="893" spans="2:7">
      <c r="B893" s="63"/>
      <c r="C893" s="10"/>
      <c r="D893" s="64"/>
      <c r="E893" s="65"/>
      <c r="F893" s="65"/>
      <c r="G893" s="65"/>
    </row>
    <row r="895" spans="2:7">
      <c r="B895" s="63"/>
      <c r="C895" s="10"/>
      <c r="D895" s="64"/>
      <c r="E895" s="65"/>
      <c r="F895" s="65"/>
      <c r="G895" s="65"/>
    </row>
    <row r="897" spans="2:7">
      <c r="B897" s="63"/>
      <c r="C897" s="10"/>
      <c r="D897" s="66"/>
      <c r="E897" s="65"/>
      <c r="F897" s="65"/>
      <c r="G897" s="65"/>
    </row>
    <row r="899" spans="2:7">
      <c r="B899" s="63"/>
      <c r="C899" s="10"/>
      <c r="D899" s="67"/>
      <c r="E899" s="65"/>
      <c r="F899" s="65"/>
      <c r="G899" s="65"/>
    </row>
    <row r="902" spans="2:7">
      <c r="B902" s="63"/>
      <c r="C902" s="10"/>
      <c r="D902" s="64"/>
      <c r="E902" s="65"/>
      <c r="F902" s="65"/>
      <c r="G902" s="65"/>
    </row>
    <row r="904" spans="2:7">
      <c r="B904" s="63"/>
      <c r="C904" s="10"/>
      <c r="D904" s="67"/>
      <c r="E904" s="65"/>
      <c r="F904" s="65"/>
      <c r="G904" s="65"/>
    </row>
    <row r="906" spans="2:7">
      <c r="B906" s="63"/>
      <c r="C906" s="10"/>
      <c r="D906" s="67"/>
      <c r="E906" s="65"/>
      <c r="F906" s="65"/>
      <c r="G906" s="65"/>
    </row>
    <row r="908" spans="2:7" ht="75" customHeight="1">
      <c r="B908" s="63"/>
      <c r="C908" s="67"/>
      <c r="D908" s="67"/>
      <c r="E908" s="65"/>
      <c r="F908" s="65"/>
      <c r="G908" s="65"/>
    </row>
    <row r="910" spans="2:7">
      <c r="B910" s="63"/>
      <c r="C910" s="45"/>
      <c r="D910" s="64"/>
      <c r="E910" s="65"/>
      <c r="F910" s="65"/>
      <c r="G910" s="65"/>
    </row>
    <row r="912" spans="2:7">
      <c r="B912" s="43"/>
      <c r="C912" s="45"/>
      <c r="D912" s="45"/>
      <c r="E912" s="46"/>
      <c r="F912" s="48"/>
      <c r="G912" s="48"/>
    </row>
    <row r="914" spans="2:7">
      <c r="B914" s="39"/>
      <c r="C914" s="45"/>
      <c r="D914" s="45"/>
      <c r="E914" s="46"/>
      <c r="F914" s="48"/>
      <c r="G914" s="48"/>
    </row>
    <row r="916" spans="2:7">
      <c r="B916" s="43"/>
      <c r="C916" s="45"/>
      <c r="D916" s="45"/>
      <c r="E916" s="46"/>
      <c r="F916" s="48"/>
      <c r="G916" s="48"/>
    </row>
    <row r="918" spans="2:7">
      <c r="B918" s="68"/>
      <c r="C918" s="45"/>
      <c r="D918" s="45"/>
      <c r="E918" s="46"/>
      <c r="F918" s="48"/>
      <c r="G918" s="48"/>
    </row>
    <row r="920" spans="2:7">
      <c r="B920" s="68"/>
      <c r="C920" s="45"/>
      <c r="D920" s="45"/>
      <c r="E920" s="46"/>
      <c r="F920" s="48"/>
      <c r="G920" s="48"/>
    </row>
    <row r="922" spans="2:7">
      <c r="B922" s="68"/>
      <c r="C922" s="45"/>
      <c r="D922" s="45"/>
      <c r="E922" s="46"/>
      <c r="F922" s="48"/>
      <c r="G922" s="48"/>
    </row>
    <row r="924" spans="2:7">
      <c r="B924" s="68"/>
      <c r="C924" s="45"/>
      <c r="D924" s="45"/>
      <c r="E924" s="46"/>
      <c r="F924" s="48"/>
      <c r="G924" s="48"/>
    </row>
    <row r="926" spans="2:7">
      <c r="B926" s="63"/>
      <c r="C926" s="67"/>
      <c r="D926" s="45"/>
      <c r="E926" s="46"/>
      <c r="F926" s="48"/>
      <c r="G926" s="48"/>
    </row>
    <row r="928" spans="2:7">
      <c r="B928" s="55"/>
      <c r="C928" s="45"/>
      <c r="D928" s="69"/>
      <c r="E928" s="70"/>
      <c r="F928" s="70"/>
      <c r="G928" s="70"/>
    </row>
    <row r="930" spans="2:7">
      <c r="B930" s="55"/>
      <c r="C930" s="45"/>
      <c r="D930" s="69"/>
      <c r="E930" s="70"/>
      <c r="F930" s="70"/>
      <c r="G930" s="70"/>
    </row>
    <row r="932" spans="2:7">
      <c r="B932" s="55"/>
      <c r="C932" s="45"/>
      <c r="D932" s="69"/>
      <c r="E932" s="70"/>
      <c r="F932" s="70"/>
      <c r="G932" s="70"/>
    </row>
    <row r="934" spans="2:7">
      <c r="B934" s="55"/>
      <c r="C934" s="45"/>
      <c r="D934" s="69"/>
      <c r="E934" s="70"/>
      <c r="F934" s="70"/>
      <c r="G934" s="70"/>
    </row>
    <row r="936" spans="2:7">
      <c r="F936" s="9"/>
      <c r="G936" s="9"/>
    </row>
  </sheetData>
  <sheetProtection password="F1E0" sheet="1" objects="1" scenarios="1" selectLockedCell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GROUP 1</vt:lpstr>
      <vt:lpstr>GROUP 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IFC d.o.o.</cp:lastModifiedBy>
  <dcterms:created xsi:type="dcterms:W3CDTF">2021-06-17T10:03:08Z</dcterms:created>
  <dcterms:modified xsi:type="dcterms:W3CDTF">2022-02-14T12:58:35Z</dcterms:modified>
</cp:coreProperties>
</file>