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i\Zvonko\Google disk\Nabava_Vanjski\SIMORA\Quercus\11_2021_Trakasta sušara\Trakasta sušara AM Quercus - ex ante\"/>
    </mc:Choice>
  </mc:AlternateContent>
  <xr:revisionPtr revIDLastSave="0" documentId="13_ncr:1_{959B8325-304D-4034-9CA2-C25AE5D9446D}" xr6:coauthVersionLast="46" xr6:coauthVersionMax="47" xr10:uidLastSave="{00000000-0000-0000-0000-000000000000}"/>
  <bookViews>
    <workbookView xWindow="-120" yWindow="-120" windowWidth="27195" windowHeight="16440" activeTab="1" xr2:uid="{00000000-000D-0000-FFFF-FFFF00000000}"/>
  </bookViews>
  <sheets>
    <sheet name="Ponudbeni_list" sheetId="2" r:id="rId1"/>
    <sheet name="Robe" sheetId="1" r:id="rId2"/>
  </sheets>
  <definedNames>
    <definedName name="_xlnm._FilterDatabase" localSheetId="1" hidden="1">Robe!$A$4:$J$521</definedName>
    <definedName name="_rbr">#REF!</definedName>
    <definedName name="_rbr2">#REF!</definedName>
    <definedName name="BOD">#REF!</definedName>
    <definedName name="CA">Ponudbeni_list!$G$11</definedName>
    <definedName name="_xlnm.Print_Area" localSheetId="0">Ponudbeni_list!$A$1:$D$33</definedName>
    <definedName name="_xlnm.Print_Area" localSheetId="1">Robe!$A$1:$F$326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0" i="1" l="1"/>
  <c r="F277" i="1"/>
  <c r="F228" i="1"/>
  <c r="F206" i="1"/>
  <c r="F187" i="1"/>
  <c r="F173" i="1"/>
  <c r="F169" i="1"/>
  <c r="F146" i="1"/>
  <c r="F282" i="1" s="1"/>
  <c r="F122" i="1"/>
  <c r="F117" i="1"/>
  <c r="F114" i="1"/>
  <c r="F109" i="1"/>
  <c r="F106" i="1"/>
  <c r="F102" i="1"/>
  <c r="F98" i="1"/>
  <c r="F89" i="1"/>
  <c r="F78" i="1"/>
  <c r="F68" i="1"/>
  <c r="F130" i="1" s="1"/>
  <c r="F302" i="1" l="1"/>
  <c r="F304" i="1"/>
  <c r="F306" i="1" l="1"/>
  <c r="F308" i="1" s="1"/>
  <c r="B22" i="2" l="1"/>
  <c r="D22" i="2" s="1"/>
  <c r="F310" i="1"/>
  <c r="B24" i="2" s="1"/>
  <c r="D24" i="2" s="1"/>
  <c r="B23" i="2"/>
  <c r="D23" i="2" s="1"/>
</calcChain>
</file>

<file path=xl/sharedStrings.xml><?xml version="1.0" encoding="utf-8"?>
<sst xmlns="http://schemas.openxmlformats.org/spreadsheetml/2006/main" count="306" uniqueCount="275">
  <si>
    <t>Pojedinačna operacija (operacija vrhom) nije predviđena .Uključujući malu dodirnu ploču na vratima razvodnog ormarića za kontrolu postrojenja.</t>
  </si>
  <si>
    <t xml:space="preserve">                  Varaždin 11. 2021.</t>
  </si>
  <si>
    <t xml:space="preserve">Izvršiti puštanje u pogon trakaste sušare i ostale opreme u sklopu sušare obučiti krajnjeg korisnika sa rukovanjem (3-4 dana) sačiniti zapisnik i priložiti uputstva za rad i rukovanje u dva kompleta, sa svom atesnom dokumentacijom, sve prevedeno na hrvatski jezik </t>
  </si>
  <si>
    <r>
      <t>LOKACIJA GRAĐEVINE:</t>
    </r>
    <r>
      <rPr>
        <b/>
        <sz val="12"/>
        <rFont val="Arial"/>
        <family val="2"/>
        <charset val="238"/>
      </rPr>
      <t xml:space="preserve"> BROČICE, k.č.b. 950/1 k.o.Bročice</t>
    </r>
  </si>
  <si>
    <t xml:space="preserve">           REKAPITULACIJA</t>
  </si>
  <si>
    <t>1.0.0.TRAKASTA SUŠARA ZA SJEČKU I KUKURUZ</t>
  </si>
  <si>
    <t xml:space="preserve"> POPRATNA OPREMA UZ SUŠARU</t>
  </si>
  <si>
    <t>1.</t>
  </si>
  <si>
    <t>2.0.0. POPRATNA OPREMA UZ TRAKASTU SUŠARU</t>
  </si>
  <si>
    <t>UKUPNO 1.0.0. + 2.0.0.</t>
  </si>
  <si>
    <t>2.0.0.</t>
  </si>
  <si>
    <t xml:space="preserve">ANTE MIJIĆ-QUERCUS d.o.o. </t>
  </si>
  <si>
    <t>Svetog Mihovila 250, Bročice, 44330  NOVSKA</t>
  </si>
  <si>
    <t xml:space="preserve"> PROIZVODNA GRAĐEVINA 2B SKUPINE, TRAKASTA SUŠARA ZA SJEČKU I KUKURUZ
</t>
  </si>
  <si>
    <t>PLI 0092021</t>
  </si>
  <si>
    <t>009/2021</t>
  </si>
  <si>
    <t xml:space="preserve">STROJARSKI PROJEKT-STROJARSKE INSTALACIJE </t>
  </si>
  <si>
    <t>TRAKASTA SUŠARA ZA SJEČKU I KUKURUZ</t>
  </si>
  <si>
    <t>TRAKASTA SUŠARA</t>
  </si>
  <si>
    <t>Vrsta drva, hrast i jasen</t>
  </si>
  <si>
    <t>Unos sadržaja vlage 40%</t>
  </si>
  <si>
    <t>*  vrata za pregled</t>
  </si>
  <si>
    <t>*  visina sloja podesiva po visini</t>
  </si>
  <si>
    <t>Punjenje i distribucija proizvoda mokrog proizvoda s dvostrukim vijčanim sustavom, uključujući:</t>
  </si>
  <si>
    <t>*stropna konstrukcija od čelika</t>
  </si>
  <si>
    <t>*podna konstrukcija od nehrđajućeg čelika</t>
  </si>
  <si>
    <t>*bočna konstrukcija od čelika</t>
  </si>
  <si>
    <t>*remenski valjak od čelika</t>
  </si>
  <si>
    <t>*vrata za izravni ulaz- za inspekciju i održavanje</t>
  </si>
  <si>
    <t>*čvrsta potporna konstrukcija za prihvat izmjenjivača topline, poklopci</t>
  </si>
  <si>
    <t xml:space="preserve">*limene cjevi za izlazni zrak iz ventilatora </t>
  </si>
  <si>
    <t>Uključuje:</t>
  </si>
  <si>
    <t>*inspekcijska vrata</t>
  </si>
  <si>
    <t>*glavni pogon remena</t>
  </si>
  <si>
    <t>*automatsko mjerenje vlage</t>
  </si>
  <si>
    <t>*materijal odlaznog modula  čelik</t>
  </si>
  <si>
    <t>*materijal vijčanog transportera čelik</t>
  </si>
  <si>
    <t>*  mjerenje okretnog momenta motora na vijcima za podešavanje brzine</t>
  </si>
  <si>
    <t xml:space="preserve">*2 radijalna ventilatora s (2 x 55,0 kW) čvrstim kućištem i gumenom zaklopkom, vodilica ventilatora od čelika, kućište od čelika. Smješteni sa strane sušare.
</t>
  </si>
  <si>
    <t xml:space="preserve"> TRANSPORTERA </t>
  </si>
  <si>
    <t>1.0.0.</t>
  </si>
  <si>
    <t>USISAVANJE PROCESNOG ZRAKA VENTILATOROM I REMENOM, ISPUŠTANJEM ISPUŠNOG ZRAKA</t>
  </si>
  <si>
    <t>razina vlažnosti dovodnog materijala,    X=40%</t>
  </si>
  <si>
    <t>rasuti materijal (vlažni),                       350 kg/m3</t>
  </si>
  <si>
    <t>maks. veličina čestica drvne sječke     &lt;60mm</t>
  </si>
  <si>
    <t xml:space="preserve">sadržaj prašine                                   ≤ 20 mg/Nm3 </t>
  </si>
  <si>
    <t>OPREMA U ISPORUCI</t>
  </si>
  <si>
    <t>- cilindar s jakim industrijskim izvođenjem</t>
  </si>
  <si>
    <t>- uklj. čvrsta plastika - klizna vodilica</t>
  </si>
  <si>
    <t>količina sustava- 2 kom</t>
  </si>
  <si>
    <t>Karakteristika opreme:</t>
  </si>
  <si>
    <t>transportna površina-gornja</t>
  </si>
  <si>
    <t>gradijentni luk- 1 kom</t>
  </si>
  <si>
    <t>tip lanca- transportni lanac u standardnoj izvedbi</t>
  </si>
  <si>
    <t>izvedba lanca- raznolikost 125 mm, s povećanom tolerancijom</t>
  </si>
  <si>
    <t>vodilica lanca- Plastične vodilice</t>
  </si>
  <si>
    <t>lančana užeta- 2 kom</t>
  </si>
  <si>
    <t>Čelični nosač- uključeni</t>
  </si>
  <si>
    <t>Podijeljeni lančani kotači</t>
  </si>
  <si>
    <t>Lanac prethodno sastavljen i nacrtan u dijelovima</t>
  </si>
  <si>
    <t>pokretnim podovima</t>
  </si>
  <si>
    <t>Pokrivenost iznad zatvorenog dijela - otvoreni u području prijenosa</t>
  </si>
  <si>
    <t>Senzor otkrivanja rada</t>
  </si>
  <si>
    <t>Informacije: Ovo je samo razdvajanje grubih dijelova i nikakvo kvalificirano prosijavanje.</t>
  </si>
  <si>
    <t>izvedba- vijak s osovinom</t>
  </si>
  <si>
    <t>Platforma za održavanje- bez</t>
  </si>
  <si>
    <t>Podupirači- uključuje profilni čelični nosač</t>
  </si>
  <si>
    <t>Predspremnik prije sušare</t>
  </si>
  <si>
    <t>Senzor razine</t>
  </si>
  <si>
    <t>Karakteristike opreme:</t>
  </si>
  <si>
    <t>Transportna površina-ispod</t>
  </si>
  <si>
    <t>Nagibno koljeno- 1 kom</t>
  </si>
  <si>
    <t>tip lanca - transportni lanac</t>
  </si>
  <si>
    <t>Izvedba lanca- raspon 125 mm-s povećanom tolerancijom</t>
  </si>
  <si>
    <t>Vodilica lanca- vodilice iznad</t>
  </si>
  <si>
    <t>Lančano uže- lančana užeta</t>
  </si>
  <si>
    <t>Napravljeni od- reciklirana plastima</t>
  </si>
  <si>
    <t>razmak- 500mm</t>
  </si>
  <si>
    <t>Potpornji - uključujući profilnu čeličnu konstrukciju</t>
  </si>
  <si>
    <t>transportna površina- ispod</t>
  </si>
  <si>
    <t>nagibno koljeno- 1 kom</t>
  </si>
  <si>
    <t>tip lanca- transportni lanac</t>
  </si>
  <si>
    <t>Izvedba lanca- raznolikost 125 mm- s povećanom tolerancijom</t>
  </si>
  <si>
    <t>vodilica lanca- vodilice iznad</t>
  </si>
  <si>
    <t>lančano uže- lančana užeta</t>
  </si>
  <si>
    <t>Napravljeni od- reciklirana plastika</t>
  </si>
  <si>
    <t>razmak-500 mm</t>
  </si>
  <si>
    <t>rezervoar za prijenos- kratki prijenosni list</t>
  </si>
  <si>
    <t>- podijeljeni lančani kotači</t>
  </si>
  <si>
    <t>- lanac prethodno sastavljen i nacrtan u dijelovima</t>
  </si>
  <si>
    <t>- smanjenje izvedbe prašine</t>
  </si>
  <si>
    <t xml:space="preserve">- 3 kom. motora </t>
  </si>
  <si>
    <t>- senzor otkrivanja rada</t>
  </si>
  <si>
    <t xml:space="preserve">   </t>
  </si>
  <si>
    <t xml:space="preserve">              </t>
  </si>
  <si>
    <t>Za gore navedeni raspon isporuke koji se sastoji od:</t>
  </si>
  <si>
    <t>Ako se ništa drugo ne dogovori, svi radni elementi i signalne svjetiljke koji su potrebni za rad postrojenja postavljaju se na vrata upravljačkog ormara.</t>
  </si>
  <si>
    <t>Odvod vlage kroz okrugli otvor Ø1200, visine 5,0m</t>
  </si>
  <si>
    <t>Dimenzija trakaste sušare 2,5x30,0 m</t>
  </si>
  <si>
    <t xml:space="preserve">Antistatičko plastično-metalno-hibridne tkanine za transport proizvoda kroz tunel za sušenje 
</t>
  </si>
  <si>
    <t xml:space="preserve">Upravljani sustav nadzora za automatsku regulaciju kretanje remena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</si>
  <si>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</si>
  <si>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OZNAKA PROJEKTA:</t>
  </si>
  <si>
    <t>ZAJEDNIČKA OZNAKA PROJEKTA:</t>
  </si>
  <si>
    <t xml:space="preserve">OIB 63980532693 </t>
  </si>
  <si>
    <t>R.b.</t>
  </si>
  <si>
    <t>Opis stavke</t>
  </si>
  <si>
    <t>Jed.</t>
  </si>
  <si>
    <t>Kol.</t>
  </si>
  <si>
    <t>Jed.cijena</t>
  </si>
  <si>
    <t>Iznos Kn</t>
  </si>
  <si>
    <t>NAZIV INVESTITORA:</t>
  </si>
  <si>
    <t>FAZA IZRADE PROJEKTA:</t>
  </si>
  <si>
    <t>STRUKOVNA ODREDNICA PROJEKTA:</t>
  </si>
  <si>
    <t>NAZIV GRAĐEVINE:</t>
  </si>
  <si>
    <t>kpl</t>
  </si>
  <si>
    <t>Tehnički podaci:</t>
  </si>
  <si>
    <t>KOMPONENTE</t>
  </si>
  <si>
    <t xml:space="preserve">             TROŠKOVNIK   </t>
  </si>
  <si>
    <t xml:space="preserve">                      IZRADIO: Zvonimir Filipi, dipl. ing. stroj.</t>
  </si>
  <si>
    <t xml:space="preserve"> Dragica Lepoglavec, oec.</t>
  </si>
  <si>
    <t xml:space="preserve">kpl </t>
  </si>
  <si>
    <t xml:space="preserve">      OVLAŠTENA OSOBA:</t>
  </si>
  <si>
    <t>UKUPNO POPRATNA OPREMA UZ TRAKASTU SUŠARU</t>
  </si>
  <si>
    <t>UKUPNO TRAKASTA SUŠARA ZA SJEČKU I KUKURUZ</t>
  </si>
  <si>
    <t>2.</t>
  </si>
  <si>
    <t>3.</t>
  </si>
  <si>
    <t>4.</t>
  </si>
  <si>
    <t>5.</t>
  </si>
  <si>
    <t>6.</t>
  </si>
  <si>
    <t>7.</t>
  </si>
  <si>
    <t>IZMJENJIVAČ TOPLINE SA NADSTREŠNICOM S GORNJE STRANE</t>
  </si>
  <si>
    <t>8.</t>
  </si>
  <si>
    <t>9.</t>
  </si>
  <si>
    <t>10.</t>
  </si>
  <si>
    <t>POKRETNI POD U KOMPLETU S AGREGATOM ZA TRANSPORT MATERIJALA  UTOVARENOG UTOVARIVAČEM NA KOTAČIMA (drvena sječka ili kukuruz)</t>
  </si>
  <si>
    <t>LANČANI TRANSPORTER, ZA TRANSPORT MATERIJALA S POKRETNOG PODA U SMJERU SUŠARE</t>
  </si>
  <si>
    <t>SEPARATOR</t>
  </si>
  <si>
    <t>DVOSTRUKI VIJČANI TRANSPORTER ZA TRANSPORT MATERIJALA DO SUŠARE</t>
  </si>
  <si>
    <t>LANČANI TRANSPORTER ZA TRANSPORT MATERIJALA DO ODVODNOG TRANSPORTNOG  PUŽA SUŠARE DO NIZVODNOG</t>
  </si>
  <si>
    <t>LANČANI TRANSPORTER ZA PUNJENJE SVA TRI BOKSA</t>
  </si>
  <si>
    <t>Lak- definirat će se po želji naručitelja</t>
  </si>
  <si>
    <t>lak- definirat će naručitelj</t>
  </si>
  <si>
    <t>Lak: definirat će se po želji naručitelja</t>
  </si>
  <si>
    <t>PONUDBENI LIST</t>
  </si>
  <si>
    <t xml:space="preserve">Naručitelj </t>
  </si>
  <si>
    <t>ANTE MIJIĆ-QUERCUS d.o.o.
OIB: 72405665371
Svetog Mihovila 250, Bročice
44330 Novska</t>
  </si>
  <si>
    <t>Predmet nabave:</t>
  </si>
  <si>
    <t>Podaci o ponuditelju:</t>
  </si>
  <si>
    <t>Naziv ponuditelja</t>
  </si>
  <si>
    <t>Adresa ponuditelja</t>
  </si>
  <si>
    <t>OIB ili nacionalni identifikacijski broj</t>
  </si>
  <si>
    <t>IBAN</t>
  </si>
  <si>
    <t>Ponuditelj u sustavu PDV-a 
(odabrati u padajućem izborniku)</t>
  </si>
  <si>
    <t>Adresa za dostavu pošte</t>
  </si>
  <si>
    <t>Kontakt osoba ponuditelja</t>
  </si>
  <si>
    <t>Telefon</t>
  </si>
  <si>
    <t>Faks</t>
  </si>
  <si>
    <t>e–pošta</t>
  </si>
  <si>
    <t>Podaci o ponudi:</t>
  </si>
  <si>
    <t>Broj ponude</t>
  </si>
  <si>
    <t>Valuta</t>
  </si>
  <si>
    <t>HRK</t>
  </si>
  <si>
    <t>Cijena ponude bez PDV-a</t>
  </si>
  <si>
    <t>Iznos PDV-a</t>
  </si>
  <si>
    <t>Ukupna cijena ponude s PDV-om</t>
  </si>
  <si>
    <t>Rok plaćanja</t>
  </si>
  <si>
    <t>Sukladno točki 5. Poziva na dostavu ponuda</t>
  </si>
  <si>
    <t>Rok valjanosti ponude
(najmanje 30 dana)</t>
  </si>
  <si>
    <t>Jamstvo
(minimalno 24 mjeseca)</t>
  </si>
  <si>
    <t>Ovim Ponuditelj izjavljuje da je proučio Poziv na dostavu ponude i priloge temeljem kojih nudi predmet nabave, da je upoznat s uvjetima izvršenja te nema pravo prigovora radi nepoznavanja istih.</t>
  </si>
  <si>
    <t>Mjesto i datum:</t>
  </si>
  <si>
    <t>GRUPA 2.</t>
  </si>
  <si>
    <t>KOMPAKTNA TRAKASTA SUŠARA</t>
  </si>
  <si>
    <t>PDV</t>
  </si>
  <si>
    <t>SVEUKUPNO</t>
  </si>
  <si>
    <t>Ulazni materijal, drvena sječka, kukuruz</t>
  </si>
  <si>
    <t>Izlaz sadržaja vlage 20%</t>
  </si>
  <si>
    <t>ISPORUKA I MONTAŽA</t>
  </si>
  <si>
    <t>Dobava i montaža TRAKASTE SUŠARE ZA SJEČKU I KUKURUZ, zajedno sa popratnom opremom, slijedećih tehničkih podataka:</t>
  </si>
  <si>
    <t>Veličina  proizvoda do 60mm</t>
  </si>
  <si>
    <t>Ulazni protok mase-sječke između 7.000 i 7.800 kg/h</t>
  </si>
  <si>
    <t>Izlazni protok mase-sječke između 5.800 i 5.900 kg/h</t>
  </si>
  <si>
    <t>Isparavanje vode između 1.900 i 2.000 k/h, dizajnirano za temperaturu sušenja 62 °C.</t>
  </si>
  <si>
    <t>Gustoća proizvoda (vlažnost) 250 kg/m</t>
  </si>
  <si>
    <t>Površina sušenja minimalno 75 m2</t>
  </si>
  <si>
    <t>Ulazna temperatura  70 °C</t>
  </si>
  <si>
    <t>Temperatura povrata 50 °C</t>
  </si>
  <si>
    <t>Ulaz temperature 62°C (zrak za sušenje)</t>
  </si>
  <si>
    <t>Uz trakastu sušaru dolazi sljedeće, oznaka pozicija vezana za tekst i nacrte iz projekta</t>
  </si>
  <si>
    <t>PUNJENJE</t>
  </si>
  <si>
    <t>TUNEL ZA SUŠENJE</t>
  </si>
  <si>
    <t xml:space="preserve">ODVODNA STANICA SA PRAŽNJENJEM PRIJEVOZ OSUŠENOG PROIZVODA VIJČANIM  TRANSPORTEROM
</t>
  </si>
  <si>
    <t>REMEN ZA SUŠENJE</t>
  </si>
  <si>
    <t>AUTOMATSKO UPRAVLJANJE REMENOM</t>
  </si>
  <si>
    <t>VENTILATOR ISPUŠNOG ZRAKA</t>
  </si>
  <si>
    <t xml:space="preserve">Prijelazni komad kao veza između tunela sušare i ventilatora ispušnog zraka. Izvođenje prema detaljnom crtežu-prokrom lim, kao I odušni kanal od ventilatora
</t>
  </si>
  <si>
    <t>Potrošnja vode po ciklusu pranja podesivo na minimalno 30 l / min i maksimalno 50 l/min (pritisak vode 2-8 bara)</t>
  </si>
  <si>
    <t>ČIŠČENJE REMENA – MOKRO</t>
  </si>
  <si>
    <t xml:space="preserve">Čišćenje vodom pod visokim pritiskom radi prekida čišćenja remena. Interval čišćenja podesiv SPS-om. Sustav mlaznica za manju potrošnju vode
</t>
  </si>
  <si>
    <t>ulazni materijal - sječka G30, vrsta drva-hrast, jasen</t>
  </si>
  <si>
    <t>Izvedba tunela od čvrste čelične konstrukcije u dizajnu, elementi kućišta za sprečavanje gubitaka zračenja.</t>
  </si>
  <si>
    <r>
      <t xml:space="preserve">Buka uređaja </t>
    </r>
    <r>
      <rPr>
        <i/>
        <sz val="9"/>
        <rFont val="Arial"/>
        <family val="2"/>
        <charset val="238"/>
      </rPr>
      <t>maksimalno</t>
    </r>
    <r>
      <rPr>
        <sz val="9"/>
        <rFont val="Arial"/>
        <family val="2"/>
        <charset val="238"/>
      </rPr>
      <t xml:space="preserve"> 75dB(A)</t>
    </r>
  </si>
  <si>
    <r>
      <t>DODATNA OPREMA</t>
    </r>
    <r>
      <rPr>
        <sz val="9"/>
        <rFont val="Arial"/>
        <family val="2"/>
        <charset val="238"/>
      </rPr>
      <t xml:space="preserve">
- uklj. izjednačen valjak
- uklj. bočne stranice u metalnoj izvedbi
- uklj. čelični nosač na postojećem temelju
</t>
    </r>
  </si>
  <si>
    <t>ovisne o količini  stanica za dobavu materijala-čelik vijak za korito-čelik</t>
  </si>
  <si>
    <t>3.180 x 13.000 (duljina u mm)</t>
  </si>
  <si>
    <t>kapacitet pogona 11,0 kW</t>
  </si>
  <si>
    <t>ukupna širina 3.180 mm</t>
  </si>
  <si>
    <t>visina utovarivanja max. 2.500mm</t>
  </si>
  <si>
    <t>volumen spremnika 80-90m3 (brutto volumen)</t>
  </si>
  <si>
    <t>650/2 * 12.000 (=duljina transportera u mm)</t>
  </si>
  <si>
    <t>transportni kapacitet minimalno 30 m3/h</t>
  </si>
  <si>
    <t>kapacitet pogona minimalno 4,0 kW</t>
  </si>
  <si>
    <t>Uključuje sljedeću opremu:</t>
  </si>
  <si>
    <t>za odvajanje predugog materijala iz pogonske snage protoka materijala: minimalno 3,0 kW</t>
  </si>
  <si>
    <t>300 * 4.000 (=duljina transportera u mm)</t>
  </si>
  <si>
    <t>kapacitet transporta minimalno 30 m3/h</t>
  </si>
  <si>
    <t>pogonska snaga- minimalno 2x3,0 kW</t>
  </si>
  <si>
    <t>50/60/1 * 19.000 (=duljina transportera u mm)</t>
  </si>
  <si>
    <t>Transportni kapacitet minimalno 30m3/h</t>
  </si>
  <si>
    <t>Kapacitet pogona minimalno 5,5 kW</t>
  </si>
  <si>
    <t>- podijeljeni lančani kotači
- lanac prethodno sastavljen i nacrtan u dijelovima
- smanjena prašine</t>
  </si>
  <si>
    <t>50/60/1 * 23.500 (=duljina transportera u mm)</t>
  </si>
  <si>
    <t>kapacitet pogona minimalno 5,5 kW</t>
  </si>
  <si>
    <t>KOMPLETNO ELEKTRIČNO SKLOPNO-UPRAVLJAČKO POSTROJENJE, ISPORUKA I MONTAŽA</t>
  </si>
  <si>
    <t>Električni ormar</t>
  </si>
  <si>
    <t>Upravljačka stanica, priključna kutija</t>
  </si>
  <si>
    <t>Prekidač, glavna sklopka</t>
  </si>
  <si>
    <t>Transformator (upravljački napon 230V)</t>
  </si>
  <si>
    <t>Napajanje, impulsno napajanje (upravljački napon 24VDC)</t>
  </si>
  <si>
    <t xml:space="preserve">Prekidač motora, prekidač za napajanje- &lt;80A / ≥80A </t>
  </si>
  <si>
    <t>Relej za zaštitu termistora</t>
  </si>
  <si>
    <t>Relej za preopterećenje, bimetalni relej</t>
  </si>
  <si>
    <t>Mrežni prekidač</t>
  </si>
  <si>
    <t>NH - prekidač izolatora</t>
  </si>
  <si>
    <t>Sklopka</t>
  </si>
  <si>
    <t>Par relej, Opto-spojnica</t>
  </si>
  <si>
    <t>Vremenski relej</t>
  </si>
  <si>
    <t>Meki starter</t>
  </si>
  <si>
    <t>Pretvarač frekvencije</t>
  </si>
  <si>
    <t>PLC računalo</t>
  </si>
  <si>
    <t>Decentralizirana automatizacija</t>
  </si>
  <si>
    <t>HMI uređaj</t>
  </si>
  <si>
    <t>Sigurnosni relej</t>
  </si>
  <si>
    <t>Relej struje, mirni monitor</t>
  </si>
  <si>
    <t xml:space="preserve">Terminali itd. </t>
  </si>
  <si>
    <t>Strujni transformator</t>
  </si>
  <si>
    <t>Multifukcijski mjerni instrument</t>
  </si>
  <si>
    <t>Voltmetar, ampermetar</t>
  </si>
  <si>
    <t>Signalni transformator (e.g. 0 - 5A  4 – 20mA)</t>
  </si>
  <si>
    <t>Upravljački elementi, Svjetla pokazivača</t>
  </si>
  <si>
    <t>Induktivni senzori</t>
  </si>
  <si>
    <t>Kapacitivni senzori</t>
  </si>
  <si>
    <t>Indikatori razine okretnih noževa</t>
  </si>
  <si>
    <t>Senzori temperature</t>
  </si>
  <si>
    <t>Senzori tlaka</t>
  </si>
  <si>
    <t>Ultrazvučni senzori</t>
  </si>
  <si>
    <t>Radarski senzori</t>
  </si>
  <si>
    <t>Mikrovalni senzori</t>
  </si>
  <si>
    <t>Optički senzori</t>
  </si>
  <si>
    <t>Krajnje sklopke (mehaničar)</t>
  </si>
  <si>
    <t>Sigurnosne sklopke</t>
  </si>
  <si>
    <r>
      <t xml:space="preserve">           </t>
    </r>
    <r>
      <rPr>
        <b/>
        <sz val="12"/>
        <rFont val="Arial"/>
        <family val="2"/>
        <charset val="238"/>
      </rPr>
      <t>ISPORUKA I MONTAŽA</t>
    </r>
  </si>
  <si>
    <t>Tečaj valute plaćanja (ako je različito od HRK) na dan ponude</t>
  </si>
  <si>
    <t>Valuta plaćanja
(ako je različita od HRK)</t>
  </si>
  <si>
    <t>Potrebna količina vode za pranje trake minimalno podesivo na nižu razinu 1.800 l/h i višu razinu 3.000 l/h tlak minimalno 3,0 bara</t>
  </si>
  <si>
    <t>Sustav za detekciju iskre koji se sastoji od: spremnika, pumpe s upravljačkim</t>
  </si>
  <si>
    <t>modulom</t>
  </si>
  <si>
    <t>Rok isporuke
(maksimalno do 30.5.2023.)</t>
  </si>
  <si>
    <t>snaga ventilatora maksimalno 2x55kW</t>
  </si>
  <si>
    <t>Količina zraka: minimalno 176.000 m3/h</t>
  </si>
  <si>
    <t>Potrebna energija, količina topline maksimalno 3.000 kW/t h</t>
  </si>
  <si>
    <t>pri temperaturi vanjskog zraka 10 °C</t>
  </si>
  <si>
    <t>i relativnoj vlažnosti zraka 80%</t>
  </si>
  <si>
    <t>Potrebna količina vode za gašenje maksimalno 36.000 l/h pri tlaku od 5,0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</si>
</sst>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kn&quot;_-;\-* #,##0.00\ &quot;kn&quot;_-;_-* &quot;-&quot;??\ &quot;kn&quot;_-;_-@_-"/>
    <numFmt numFmtId="164" formatCode="#,##0.00\ &quot;kn&quot;"/>
    <numFmt numFmtId="165" formatCode="[$-F800]dddd\,\ mmmm\ dd\,\ yyyy"/>
    <numFmt numFmtId="166" formatCode="0\ &quot;dana od krajnjeg roka za dostavu ponuda&quot;"/>
    <numFmt numFmtId="167" formatCode="0\ &quot;mjeseci&quot;"/>
    <numFmt numFmtId="168" formatCode="#,##0.000000"/>
  </numFmts>
  <fonts count="33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sz val="14"/>
      <name val="Arial"/>
      <family val="2"/>
      <charset val="238"/>
    </font>
    <font>
      <b/>
      <sz val="22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</font>
    <font>
      <sz val="12"/>
      <name val="Arial"/>
      <family val="2"/>
      <charset val="238"/>
    </font>
    <font>
      <sz val="10"/>
      <name val="Times New Roman"/>
      <family val="1"/>
      <charset val="238"/>
    </font>
    <font>
      <b/>
      <sz val="11"/>
      <name val="Arial"/>
      <family val="2"/>
      <charset val="238"/>
    </font>
    <font>
      <b/>
      <i/>
      <sz val="11"/>
      <color indexed="8"/>
      <name val="Arial"/>
      <family val="2"/>
    </font>
    <font>
      <b/>
      <i/>
      <sz val="11"/>
      <color indexed="8"/>
      <name val="Arial"/>
      <family val="2"/>
      <charset val="238"/>
    </font>
    <font>
      <sz val="11"/>
      <name val="Arial"/>
      <family val="2"/>
      <charset val="238"/>
    </font>
    <font>
      <b/>
      <sz val="20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color indexed="49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" fontId="10" fillId="0" borderId="0"/>
    <xf numFmtId="0" fontId="32" fillId="0" borderId="0"/>
    <xf numFmtId="9" fontId="28" fillId="0" borderId="0" applyFont="0" applyFill="0" applyBorder="0" applyAlignment="0" applyProtection="0"/>
  </cellStyleXfs>
  <cellXfs count="120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 applyAlignment="1">
      <alignment wrapText="1"/>
    </xf>
    <xf numFmtId="0" fontId="9" fillId="0" borderId="0" xfId="0" applyFont="1"/>
    <xf numFmtId="0" fontId="9" fillId="0" borderId="0" xfId="0" applyFont="1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justify" vertical="top" wrapText="1"/>
    </xf>
    <xf numFmtId="0" fontId="0" fillId="0" borderId="0" xfId="0" applyAlignment="1">
      <alignment horizontal="right" vertical="top"/>
    </xf>
    <xf numFmtId="0" fontId="2" fillId="0" borderId="0" xfId="0" applyFont="1"/>
    <xf numFmtId="0" fontId="6" fillId="0" borderId="0" xfId="0" applyFont="1" applyAlignment="1">
      <alignment horizontal="center" wrapText="1"/>
    </xf>
    <xf numFmtId="0" fontId="11" fillId="0" borderId="0" xfId="0" applyFont="1"/>
    <xf numFmtId="0" fontId="12" fillId="0" borderId="0" xfId="0" applyFont="1"/>
    <xf numFmtId="0" fontId="0" fillId="0" borderId="0" xfId="0" applyBorder="1"/>
    <xf numFmtId="0" fontId="16" fillId="0" borderId="0" xfId="0" applyFont="1" applyAlignment="1">
      <alignment horizontal="left" vertical="top"/>
    </xf>
    <xf numFmtId="49" fontId="14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Fill="1" applyBorder="1" applyAlignment="1" applyProtection="1">
      <alignment wrapText="1"/>
      <protection locked="0"/>
    </xf>
    <xf numFmtId="49" fontId="15" fillId="0" borderId="1" xfId="0" applyNumberFormat="1" applyFont="1" applyFill="1" applyBorder="1" applyAlignment="1" applyProtection="1">
      <alignment horizontal="left" wrapText="1"/>
      <protection locked="0"/>
    </xf>
    <xf numFmtId="1" fontId="15" fillId="0" borderId="1" xfId="0" applyNumberFormat="1" applyFont="1" applyFill="1" applyBorder="1" applyAlignment="1" applyProtection="1">
      <alignment horizontal="center"/>
      <protection locked="0"/>
    </xf>
    <xf numFmtId="0" fontId="17" fillId="0" borderId="0" xfId="0" applyFont="1"/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center" vertical="top" wrapText="1"/>
    </xf>
    <xf numFmtId="0" fontId="13" fillId="0" borderId="0" xfId="0" applyFont="1" applyAlignment="1">
      <alignment horizontal="right" vertical="top" wrapText="1"/>
    </xf>
    <xf numFmtId="0" fontId="13" fillId="0" borderId="0" xfId="0" applyFont="1" applyBorder="1" applyAlignment="1">
      <alignment wrapText="1"/>
    </xf>
    <xf numFmtId="0" fontId="9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8" fillId="0" borderId="0" xfId="0" applyFont="1"/>
    <xf numFmtId="0" fontId="0" fillId="0" borderId="0" xfId="0" applyAlignment="1"/>
    <xf numFmtId="0" fontId="2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center"/>
    </xf>
    <xf numFmtId="0" fontId="19" fillId="0" borderId="0" xfId="0" applyFont="1" applyAlignment="1">
      <alignment horizontal="justify" vertical="top" wrapText="1"/>
    </xf>
    <xf numFmtId="44" fontId="0" fillId="0" borderId="0" xfId="0" applyNumberFormat="1"/>
    <xf numFmtId="44" fontId="14" fillId="0" borderId="1" xfId="0" applyNumberFormat="1" applyFont="1" applyFill="1" applyBorder="1" applyAlignment="1" applyProtection="1">
      <alignment horizontal="center"/>
      <protection locked="0"/>
    </xf>
    <xf numFmtId="164" fontId="0" fillId="0" borderId="0" xfId="0" applyNumberFormat="1"/>
    <xf numFmtId="164" fontId="3" fillId="0" borderId="0" xfId="0" applyNumberFormat="1" applyFont="1"/>
    <xf numFmtId="164" fontId="14" fillId="0" borderId="1" xfId="0" applyNumberFormat="1" applyFont="1" applyFill="1" applyBorder="1" applyAlignment="1" applyProtection="1">
      <alignment horizontal="center"/>
      <protection locked="0"/>
    </xf>
    <xf numFmtId="164" fontId="2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justify" vertical="top" wrapText="1"/>
    </xf>
    <xf numFmtId="0" fontId="3" fillId="0" borderId="0" xfId="0" applyFont="1" applyBorder="1" applyAlignment="1">
      <alignment wrapText="1"/>
    </xf>
    <xf numFmtId="44" fontId="3" fillId="0" borderId="0" xfId="0" applyNumberFormat="1" applyFont="1"/>
    <xf numFmtId="0" fontId="9" fillId="0" borderId="0" xfId="0" applyFont="1" applyAlignment="1">
      <alignment horizontal="justify" vertical="top" wrapText="1"/>
    </xf>
    <xf numFmtId="0" fontId="7" fillId="0" borderId="0" xfId="0" applyFont="1"/>
    <xf numFmtId="0" fontId="9" fillId="0" borderId="0" xfId="0" applyFont="1" applyAlignment="1">
      <alignment horizontal="center" vertical="top" wrapText="1"/>
    </xf>
    <xf numFmtId="0" fontId="7" fillId="0" borderId="0" xfId="0" applyFont="1" applyAlignment="1"/>
    <xf numFmtId="4" fontId="0" fillId="0" borderId="0" xfId="0" applyNumberFormat="1" applyAlignment="1">
      <alignment horizontal="center"/>
    </xf>
    <xf numFmtId="4" fontId="0" fillId="0" borderId="0" xfId="0" applyNumberFormat="1"/>
    <xf numFmtId="4" fontId="4" fillId="0" borderId="0" xfId="0" applyNumberFormat="1" applyFont="1" applyAlignment="1">
      <alignment horizontal="center"/>
    </xf>
    <xf numFmtId="4" fontId="4" fillId="0" borderId="0" xfId="0" applyNumberFormat="1" applyFont="1"/>
    <xf numFmtId="4" fontId="0" fillId="0" borderId="0" xfId="0" applyNumberFormat="1" applyAlignment="1"/>
    <xf numFmtId="4" fontId="7" fillId="0" borderId="0" xfId="0" applyNumberFormat="1" applyFont="1" applyAlignment="1"/>
    <xf numFmtId="4" fontId="7" fillId="0" borderId="0" xfId="0" applyNumberFormat="1" applyFont="1"/>
    <xf numFmtId="4" fontId="9" fillId="0" borderId="0" xfId="0" applyNumberFormat="1" applyFont="1"/>
    <xf numFmtId="0" fontId="9" fillId="0" borderId="0" xfId="0" applyFont="1" applyAlignment="1">
      <alignment horizontal="center"/>
    </xf>
    <xf numFmtId="0" fontId="18" fillId="0" borderId="0" xfId="0" applyFont="1" applyAlignment="1"/>
    <xf numFmtId="4" fontId="18" fillId="0" borderId="0" xfId="0" applyNumberFormat="1" applyFont="1" applyAlignment="1"/>
    <xf numFmtId="4" fontId="18" fillId="0" borderId="0" xfId="0" applyNumberFormat="1" applyFont="1"/>
    <xf numFmtId="4" fontId="3" fillId="0" borderId="0" xfId="0" applyNumberFormat="1" applyFont="1"/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  <xf numFmtId="0" fontId="22" fillId="0" borderId="0" xfId="3" applyFont="1" applyAlignment="1">
      <alignment horizontal="center" vertical="center"/>
    </xf>
    <xf numFmtId="0" fontId="20" fillId="0" borderId="0" xfId="3" applyFont="1" applyAlignment="1">
      <alignment horizontal="center" vertical="center"/>
    </xf>
    <xf numFmtId="0" fontId="32" fillId="0" borderId="0" xfId="3"/>
    <xf numFmtId="0" fontId="23" fillId="0" borderId="0" xfId="3" applyFont="1" applyAlignment="1">
      <alignment horizontal="center" vertical="center"/>
    </xf>
    <xf numFmtId="0" fontId="21" fillId="2" borderId="2" xfId="3" applyFont="1" applyFill="1" applyBorder="1" applyAlignment="1">
      <alignment vertical="center" wrapText="1"/>
    </xf>
    <xf numFmtId="0" fontId="25" fillId="2" borderId="2" xfId="3" applyFont="1" applyFill="1" applyBorder="1" applyAlignment="1">
      <alignment vertical="center" wrapText="1"/>
    </xf>
    <xf numFmtId="0" fontId="26" fillId="0" borderId="0" xfId="3" applyFont="1" applyAlignment="1">
      <alignment horizontal="justify" vertical="center"/>
    </xf>
    <xf numFmtId="0" fontId="21" fillId="2" borderId="2" xfId="3" applyFont="1" applyFill="1" applyBorder="1" applyAlignment="1">
      <alignment horizontal="center" vertical="center" wrapText="1"/>
    </xf>
    <xf numFmtId="0" fontId="25" fillId="2" borderId="2" xfId="3" applyFont="1" applyFill="1" applyBorder="1" applyAlignment="1">
      <alignment horizontal="center" vertical="center" wrapText="1"/>
    </xf>
    <xf numFmtId="4" fontId="26" fillId="0" borderId="2" xfId="3" applyNumberFormat="1" applyFont="1" applyBorder="1" applyAlignment="1">
      <alignment horizontal="center" vertical="center" wrapText="1"/>
    </xf>
    <xf numFmtId="4" fontId="21" fillId="0" borderId="2" xfId="3" applyNumberFormat="1" applyFont="1" applyBorder="1" applyAlignment="1">
      <alignment horizontal="center" vertical="center" wrapText="1"/>
    </xf>
    <xf numFmtId="0" fontId="2" fillId="2" borderId="2" xfId="3" applyFont="1" applyFill="1" applyBorder="1" applyAlignment="1">
      <alignment horizontal="center" vertical="center" wrapText="1"/>
    </xf>
    <xf numFmtId="0" fontId="21" fillId="0" borderId="0" xfId="3" applyFont="1" applyAlignment="1">
      <alignment horizontal="justify" vertical="center"/>
    </xf>
    <xf numFmtId="0" fontId="21" fillId="0" borderId="0" xfId="3" applyFont="1" applyAlignment="1">
      <alignment horizontal="left" vertical="center"/>
    </xf>
    <xf numFmtId="0" fontId="3" fillId="0" borderId="0" xfId="0" applyFont="1" applyAlignment="1">
      <alignment horizontal="right"/>
    </xf>
    <xf numFmtId="0" fontId="29" fillId="0" borderId="0" xfId="0" applyFont="1" applyAlignment="1">
      <alignment horizontal="left" vertical="top"/>
    </xf>
    <xf numFmtId="0" fontId="29" fillId="0" borderId="0" xfId="0" applyFont="1"/>
    <xf numFmtId="164" fontId="29" fillId="0" borderId="0" xfId="0" applyNumberFormat="1" applyFont="1"/>
    <xf numFmtId="44" fontId="29" fillId="0" borderId="0" xfId="0" applyNumberFormat="1" applyFont="1"/>
    <xf numFmtId="0" fontId="30" fillId="0" borderId="0" xfId="0" applyFont="1"/>
    <xf numFmtId="0" fontId="29" fillId="0" borderId="0" xfId="0" applyFont="1" applyAlignment="1">
      <alignment wrapText="1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justify" vertical="top" wrapText="1"/>
    </xf>
    <xf numFmtId="0" fontId="29" fillId="0" borderId="0" xfId="0" applyFont="1" applyAlignment="1">
      <alignment horizontal="justify" vertical="top" wrapText="1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justify"/>
    </xf>
    <xf numFmtId="4" fontId="29" fillId="0" borderId="0" xfId="0" applyNumberFormat="1" applyFont="1" applyAlignment="1">
      <alignment horizontal="center"/>
    </xf>
    <xf numFmtId="4" fontId="29" fillId="0" borderId="0" xfId="0" applyNumberFormat="1" applyFont="1"/>
    <xf numFmtId="0" fontId="29" fillId="0" borderId="0" xfId="0" applyFont="1" applyAlignment="1">
      <alignment horizontal="left" vertical="top" wrapText="1" indent="1"/>
    </xf>
    <xf numFmtId="0" fontId="29" fillId="0" borderId="0" xfId="0" applyFont="1" applyAlignment="1">
      <alignment horizontal="center" vertical="top" wrapText="1"/>
    </xf>
    <xf numFmtId="0" fontId="29" fillId="0" borderId="0" xfId="0" applyFont="1" applyAlignment="1">
      <alignment horizontal="left" vertical="top" wrapText="1"/>
    </xf>
    <xf numFmtId="0" fontId="30" fillId="0" borderId="0" xfId="0" applyFont="1" applyAlignment="1">
      <alignment horizontal="left" vertical="top" wrapText="1"/>
    </xf>
    <xf numFmtId="0" fontId="30" fillId="0" borderId="0" xfId="0" applyFont="1" applyAlignment="1">
      <alignment horizontal="justify"/>
    </xf>
    <xf numFmtId="4" fontId="29" fillId="0" borderId="0" xfId="0" applyNumberFormat="1" applyFont="1" applyFill="1"/>
    <xf numFmtId="49" fontId="29" fillId="0" borderId="0" xfId="0" applyNumberFormat="1" applyFont="1" applyAlignment="1">
      <alignment horizontal="justify" vertical="top" wrapText="1"/>
    </xf>
    <xf numFmtId="4" fontId="27" fillId="0" borderId="3" xfId="3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29" fillId="0" borderId="0" xfId="0" applyNumberFormat="1" applyFont="1" applyFill="1"/>
    <xf numFmtId="0" fontId="4" fillId="3" borderId="2" xfId="0" applyFont="1" applyFill="1" applyBorder="1" applyAlignment="1">
      <alignment horizontal="center" vertical="center" wrapText="1"/>
    </xf>
    <xf numFmtId="9" fontId="0" fillId="3" borderId="0" xfId="4" applyFont="1" applyFill="1"/>
    <xf numFmtId="0" fontId="21" fillId="0" borderId="0" xfId="3" applyFont="1" applyAlignment="1">
      <alignment horizontal="justify" vertical="center"/>
    </xf>
    <xf numFmtId="0" fontId="32" fillId="3" borderId="0" xfId="3" applyFill="1" applyBorder="1" applyProtection="1">
      <protection locked="0"/>
    </xf>
    <xf numFmtId="166" fontId="21" fillId="3" borderId="2" xfId="3" applyNumberFormat="1" applyFont="1" applyFill="1" applyBorder="1" applyAlignment="1" applyProtection="1">
      <alignment horizontal="center" vertical="center" wrapText="1"/>
      <protection locked="0"/>
    </xf>
    <xf numFmtId="167" fontId="21" fillId="3" borderId="2" xfId="3" applyNumberFormat="1" applyFont="1" applyFill="1" applyBorder="1" applyAlignment="1" applyProtection="1">
      <alignment horizontal="center" vertical="center" wrapText="1"/>
      <protection locked="0"/>
    </xf>
    <xf numFmtId="168" fontId="26" fillId="3" borderId="2" xfId="3" applyNumberFormat="1" applyFont="1" applyFill="1" applyBorder="1" applyAlignment="1">
      <alignment horizontal="center" vertical="center" wrapText="1"/>
    </xf>
    <xf numFmtId="4" fontId="2" fillId="0" borderId="2" xfId="3" applyNumberFormat="1" applyFont="1" applyBorder="1" applyAlignment="1">
      <alignment horizontal="left" vertical="center" wrapText="1"/>
    </xf>
    <xf numFmtId="165" fontId="21" fillId="3" borderId="2" xfId="3" applyNumberFormat="1" applyFont="1" applyFill="1" applyBorder="1" applyAlignment="1" applyProtection="1">
      <alignment horizontal="center" vertical="center" wrapText="1"/>
      <protection locked="0"/>
    </xf>
    <xf numFmtId="0" fontId="25" fillId="2" borderId="3" xfId="3" applyFont="1" applyFill="1" applyBorder="1" applyAlignment="1">
      <alignment horizontal="center" vertical="center" wrapText="1"/>
    </xf>
    <xf numFmtId="0" fontId="25" fillId="2" borderId="4" xfId="3" applyFont="1" applyFill="1" applyBorder="1" applyAlignment="1">
      <alignment horizontal="center" vertical="center" wrapText="1"/>
    </xf>
    <xf numFmtId="0" fontId="26" fillId="0" borderId="3" xfId="3" applyFont="1" applyBorder="1" applyAlignment="1">
      <alignment horizontal="center" vertical="center" wrapText="1"/>
    </xf>
    <xf numFmtId="0" fontId="26" fillId="0" borderId="4" xfId="3" applyFont="1" applyBorder="1" applyAlignment="1">
      <alignment horizontal="center" vertical="center" wrapText="1"/>
    </xf>
    <xf numFmtId="0" fontId="24" fillId="2" borderId="2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21" fillId="3" borderId="2" xfId="3" applyFont="1" applyFill="1" applyBorder="1" applyAlignment="1" applyProtection="1">
      <alignment horizontal="center" vertical="center" wrapText="1"/>
      <protection locked="0"/>
    </xf>
    <xf numFmtId="4" fontId="29" fillId="3" borderId="0" xfId="0" applyNumberFormat="1" applyFont="1" applyFill="1" applyProtection="1">
      <protection locked="0"/>
    </xf>
  </cellXfs>
  <cellStyles count="5">
    <cellStyle name="Normal 10" xfId="1" xr:uid="{00000000-0005-0000-0000-000000000000}"/>
    <cellStyle name="Normalno" xfId="0" builtinId="0"/>
    <cellStyle name="Normalno 2 2" xfId="2" xr:uid="{00000000-0005-0000-0000-000002000000}"/>
    <cellStyle name="Normalno 2 2 2" xfId="3" xr:uid="{00000000-0005-0000-0000-000003000000}"/>
    <cellStyle name="Postotak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3"/>
  <sheetViews>
    <sheetView view="pageBreakPreview" topLeftCell="A11" zoomScaleNormal="100" workbookViewId="0">
      <selection activeCell="B26" sqref="B26:D26"/>
    </sheetView>
  </sheetViews>
  <sheetFormatPr defaultColWidth="9" defaultRowHeight="15" x14ac:dyDescent="0.25"/>
  <cols>
    <col min="1" max="1" width="36.5703125" style="67" customWidth="1"/>
    <col min="2" max="4" width="22.5703125" style="67" customWidth="1"/>
    <col min="5" max="16384" width="9" style="67"/>
  </cols>
  <sheetData>
    <row r="1" spans="1:4" ht="18" x14ac:dyDescent="0.25">
      <c r="A1" s="65" t="s">
        <v>144</v>
      </c>
      <c r="B1" s="66" t="s">
        <v>172</v>
      </c>
      <c r="C1" s="66"/>
      <c r="D1" s="66"/>
    </row>
    <row r="2" spans="1:4" x14ac:dyDescent="0.25">
      <c r="A2" s="68"/>
    </row>
    <row r="3" spans="1:4" ht="60" customHeight="1" x14ac:dyDescent="0.25">
      <c r="A3" s="69" t="s">
        <v>145</v>
      </c>
      <c r="B3" s="116" t="s">
        <v>146</v>
      </c>
      <c r="C3" s="116"/>
      <c r="D3" s="116"/>
    </row>
    <row r="4" spans="1:4" ht="57.75" customHeight="1" x14ac:dyDescent="0.25">
      <c r="A4" s="70" t="s">
        <v>147</v>
      </c>
      <c r="B4" s="117" t="s">
        <v>173</v>
      </c>
      <c r="C4" s="117"/>
      <c r="D4" s="117"/>
    </row>
    <row r="5" spans="1:4" x14ac:dyDescent="0.25">
      <c r="A5" s="71"/>
    </row>
    <row r="6" spans="1:4" x14ac:dyDescent="0.25">
      <c r="A6" s="71" t="s">
        <v>148</v>
      </c>
    </row>
    <row r="7" spans="1:4" ht="27" customHeight="1" x14ac:dyDescent="0.25">
      <c r="A7" s="72" t="s">
        <v>149</v>
      </c>
      <c r="B7" s="118"/>
      <c r="C7" s="118"/>
      <c r="D7" s="118"/>
    </row>
    <row r="8" spans="1:4" ht="27" customHeight="1" x14ac:dyDescent="0.25">
      <c r="A8" s="73" t="s">
        <v>150</v>
      </c>
      <c r="B8" s="118"/>
      <c r="C8" s="118"/>
      <c r="D8" s="118"/>
    </row>
    <row r="9" spans="1:4" ht="27" customHeight="1" x14ac:dyDescent="0.25">
      <c r="A9" s="73" t="s">
        <v>151</v>
      </c>
      <c r="B9" s="118"/>
      <c r="C9" s="118"/>
      <c r="D9" s="118"/>
    </row>
    <row r="10" spans="1:4" ht="27" customHeight="1" x14ac:dyDescent="0.25">
      <c r="A10" s="73" t="s">
        <v>152</v>
      </c>
      <c r="B10" s="118"/>
      <c r="C10" s="118"/>
      <c r="D10" s="118"/>
    </row>
    <row r="11" spans="1:4" ht="25.5" x14ac:dyDescent="0.25">
      <c r="A11" s="73" t="s">
        <v>153</v>
      </c>
      <c r="B11" s="118"/>
      <c r="C11" s="118"/>
      <c r="D11" s="118"/>
    </row>
    <row r="12" spans="1:4" ht="27" customHeight="1" x14ac:dyDescent="0.25">
      <c r="A12" s="73" t="s">
        <v>154</v>
      </c>
      <c r="B12" s="118"/>
      <c r="C12" s="118"/>
      <c r="D12" s="118"/>
    </row>
    <row r="13" spans="1:4" ht="27" customHeight="1" x14ac:dyDescent="0.25">
      <c r="A13" s="73" t="s">
        <v>155</v>
      </c>
      <c r="B13" s="118"/>
      <c r="C13" s="118"/>
      <c r="D13" s="118"/>
    </row>
    <row r="14" spans="1:4" ht="27" customHeight="1" x14ac:dyDescent="0.25">
      <c r="A14" s="73" t="s">
        <v>156</v>
      </c>
      <c r="B14" s="118"/>
      <c r="C14" s="118"/>
      <c r="D14" s="118"/>
    </row>
    <row r="15" spans="1:4" ht="27" customHeight="1" x14ac:dyDescent="0.25">
      <c r="A15" s="73" t="s">
        <v>157</v>
      </c>
      <c r="B15" s="118"/>
      <c r="C15" s="118"/>
      <c r="D15" s="118"/>
    </row>
    <row r="16" spans="1:4" ht="27" customHeight="1" x14ac:dyDescent="0.25">
      <c r="A16" s="73" t="s">
        <v>158</v>
      </c>
      <c r="B16" s="118"/>
      <c r="C16" s="118"/>
      <c r="D16" s="118"/>
    </row>
    <row r="18" spans="1:4" x14ac:dyDescent="0.25">
      <c r="A18" s="71" t="s">
        <v>159</v>
      </c>
    </row>
    <row r="19" spans="1:4" ht="27" customHeight="1" x14ac:dyDescent="0.25">
      <c r="A19" s="72" t="s">
        <v>160</v>
      </c>
      <c r="B19" s="118"/>
      <c r="C19" s="118"/>
      <c r="D19" s="118"/>
    </row>
    <row r="20" spans="1:4" ht="27" customHeight="1" x14ac:dyDescent="0.25">
      <c r="A20" s="112" t="s">
        <v>161</v>
      </c>
      <c r="B20" s="114" t="s">
        <v>162</v>
      </c>
      <c r="C20" s="114" t="s">
        <v>263</v>
      </c>
      <c r="D20" s="101" t="s">
        <v>264</v>
      </c>
    </row>
    <row r="21" spans="1:4" ht="27" customHeight="1" x14ac:dyDescent="0.25">
      <c r="A21" s="113"/>
      <c r="B21" s="115"/>
      <c r="C21" s="115"/>
      <c r="D21" s="103"/>
    </row>
    <row r="22" spans="1:4" ht="27" customHeight="1" x14ac:dyDescent="0.25">
      <c r="A22" s="73" t="s">
        <v>163</v>
      </c>
      <c r="B22" s="74">
        <f>Robe!F306</f>
        <v>0</v>
      </c>
      <c r="C22" s="109"/>
      <c r="D22" s="74" t="e">
        <f>ROUND(B22/$C$22, 2)</f>
        <v>#DIV/0!</v>
      </c>
    </row>
    <row r="23" spans="1:4" ht="27" customHeight="1" x14ac:dyDescent="0.25">
      <c r="A23" s="73" t="s">
        <v>164</v>
      </c>
      <c r="B23" s="75">
        <f>Robe!F308</f>
        <v>0</v>
      </c>
      <c r="C23" s="109"/>
      <c r="D23" s="75" t="e">
        <f>ROUND(B23/$C$22, 2)</f>
        <v>#DIV/0!</v>
      </c>
    </row>
    <row r="24" spans="1:4" ht="27" customHeight="1" x14ac:dyDescent="0.25">
      <c r="A24" s="73" t="s">
        <v>165</v>
      </c>
      <c r="B24" s="100">
        <f>Robe!F310</f>
        <v>0</v>
      </c>
      <c r="C24" s="109"/>
      <c r="D24" s="100" t="e">
        <f>ROUND(B24/$C$22, 2)</f>
        <v>#DIV/0!</v>
      </c>
    </row>
    <row r="25" spans="1:4" ht="22.5" customHeight="1" x14ac:dyDescent="0.25">
      <c r="A25" s="73" t="s">
        <v>166</v>
      </c>
      <c r="B25" s="110" t="s">
        <v>167</v>
      </c>
      <c r="C25" s="110"/>
      <c r="D25" s="110"/>
    </row>
    <row r="26" spans="1:4" ht="25.5" x14ac:dyDescent="0.25">
      <c r="A26" s="76" t="s">
        <v>268</v>
      </c>
      <c r="B26" s="111"/>
      <c r="C26" s="111"/>
      <c r="D26" s="111"/>
    </row>
    <row r="27" spans="1:4" ht="25.5" x14ac:dyDescent="0.25">
      <c r="A27" s="73" t="s">
        <v>168</v>
      </c>
      <c r="B27" s="107"/>
      <c r="C27" s="107"/>
      <c r="D27" s="107"/>
    </row>
    <row r="28" spans="1:4" ht="25.5" x14ac:dyDescent="0.25">
      <c r="A28" s="73" t="s">
        <v>169</v>
      </c>
      <c r="B28" s="108"/>
      <c r="C28" s="108"/>
      <c r="D28" s="108"/>
    </row>
    <row r="29" spans="1:4" x14ac:dyDescent="0.25">
      <c r="A29" s="71"/>
    </row>
    <row r="30" spans="1:4" ht="38.25" customHeight="1" x14ac:dyDescent="0.25">
      <c r="A30" s="105" t="s">
        <v>170</v>
      </c>
      <c r="B30" s="105"/>
      <c r="C30" s="105"/>
      <c r="D30" s="105"/>
    </row>
    <row r="31" spans="1:4" x14ac:dyDescent="0.25">
      <c r="A31" s="77"/>
    </row>
    <row r="32" spans="1:4" x14ac:dyDescent="0.25">
      <c r="A32" s="77"/>
    </row>
    <row r="33" spans="1:4" ht="22.5" customHeight="1" x14ac:dyDescent="0.25">
      <c r="A33" s="78" t="s">
        <v>171</v>
      </c>
      <c r="B33" s="106"/>
      <c r="C33" s="106"/>
      <c r="D33" s="106"/>
    </row>
  </sheetData>
  <sheetProtection formatColumns="0" formatRows="0" selectLockedCells="1"/>
  <mergeCells count="23">
    <mergeCell ref="A20:A21"/>
    <mergeCell ref="B20:B21"/>
    <mergeCell ref="C20:C21"/>
    <mergeCell ref="B3:D3"/>
    <mergeCell ref="B4:D4"/>
    <mergeCell ref="B7:D7"/>
    <mergeCell ref="B8:D8"/>
    <mergeCell ref="B9:D9"/>
    <mergeCell ref="B10:D10"/>
    <mergeCell ref="B11:D11"/>
    <mergeCell ref="B12:D12"/>
    <mergeCell ref="B19:D19"/>
    <mergeCell ref="B13:D13"/>
    <mergeCell ref="B14:D14"/>
    <mergeCell ref="B15:D15"/>
    <mergeCell ref="B16:D16"/>
    <mergeCell ref="A30:D30"/>
    <mergeCell ref="B33:D33"/>
    <mergeCell ref="B27:D27"/>
    <mergeCell ref="B28:D28"/>
    <mergeCell ref="C22:C24"/>
    <mergeCell ref="B25:D25"/>
    <mergeCell ref="B26:D26"/>
  </mergeCells>
  <phoneticPr fontId="0" type="noConversion"/>
  <dataValidations count="4">
    <dataValidation type="whole" operator="greaterThanOrEqual" allowBlank="1" showInputMessage="1" showErrorMessage="1" sqref="B27" xr:uid="{00000000-0002-0000-0000-000000000000}">
      <formula1>30</formula1>
    </dataValidation>
    <dataValidation type="list" allowBlank="1" showInputMessage="1" showErrorMessage="1" sqref="B11" xr:uid="{00000000-0002-0000-0000-000002000000}">
      <formula1>"DA, NE"</formula1>
    </dataValidation>
    <dataValidation type="whole" operator="greaterThanOrEqual" allowBlank="1" showInputMessage="1" showErrorMessage="1" sqref="B28" xr:uid="{00000000-0002-0000-0000-000003000000}">
      <formula1>24</formula1>
    </dataValidation>
    <dataValidation type="date" operator="lessThanOrEqual" allowBlank="1" showInputMessage="1" showErrorMessage="1" sqref="B26:D26" xr:uid="{BF186239-AE0F-4371-A254-FAAF9E9CADEE}">
      <formula1>45076</formula1>
    </dataValidation>
  </dataValidations>
  <pageMargins left="0.39370078740157499" right="0.31496062992126" top="0.43307086614173201" bottom="0.31496062992126" header="0.118110236220472" footer="0.118110236220472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J520"/>
  <sheetViews>
    <sheetView tabSelected="1" view="pageBreakPreview" zoomScaleNormal="100" zoomScaleSheetLayoutView="100" workbookViewId="0">
      <selection activeCell="F282" sqref="F282"/>
    </sheetView>
  </sheetViews>
  <sheetFormatPr defaultRowHeight="12.75" x14ac:dyDescent="0.2"/>
  <cols>
    <col min="1" max="1" width="7.140625" style="8" customWidth="1"/>
    <col min="2" max="2" width="59.85546875" customWidth="1"/>
    <col min="3" max="3" width="6.28515625" customWidth="1"/>
    <col min="4" max="4" width="6.5703125" customWidth="1"/>
    <col min="5" max="5" width="11.5703125" style="39" customWidth="1"/>
    <col min="6" max="6" width="17.28515625" style="37" customWidth="1"/>
    <col min="9" max="9" width="15.5703125" bestFit="1" customWidth="1"/>
  </cols>
  <sheetData>
    <row r="4" spans="1:4" ht="15" x14ac:dyDescent="0.2">
      <c r="B4" s="15" t="s">
        <v>111</v>
      </c>
    </row>
    <row r="5" spans="1:4" ht="20.25" x14ac:dyDescent="0.3">
      <c r="B5" s="14" t="s">
        <v>11</v>
      </c>
    </row>
    <row r="6" spans="1:4" ht="36" x14ac:dyDescent="0.25">
      <c r="B6" s="28" t="s">
        <v>12</v>
      </c>
    </row>
    <row r="7" spans="1:4" ht="15.75" x14ac:dyDescent="0.25">
      <c r="B7" s="29" t="s">
        <v>104</v>
      </c>
    </row>
    <row r="8" spans="1:4" ht="15.75" x14ac:dyDescent="0.25">
      <c r="B8" s="29"/>
    </row>
    <row r="9" spans="1:4" ht="15.75" x14ac:dyDescent="0.25">
      <c r="B9" s="29"/>
    </row>
    <row r="10" spans="1:4" ht="21.75" customHeight="1" x14ac:dyDescent="0.2">
      <c r="B10" s="15" t="s">
        <v>114</v>
      </c>
    </row>
    <row r="11" spans="1:4" ht="51.75" customHeight="1" x14ac:dyDescent="0.2">
      <c r="B11" s="63" t="s">
        <v>13</v>
      </c>
    </row>
    <row r="12" spans="1:4" ht="18" customHeight="1" x14ac:dyDescent="0.2">
      <c r="B12" s="15"/>
    </row>
    <row r="13" spans="1:4" ht="18" customHeight="1" x14ac:dyDescent="0.25">
      <c r="B13" s="30" t="s">
        <v>3</v>
      </c>
      <c r="C13" s="3"/>
      <c r="D13" s="3"/>
    </row>
    <row r="14" spans="1:4" ht="18" customHeight="1" x14ac:dyDescent="0.25">
      <c r="A14"/>
      <c r="B14" s="2"/>
      <c r="C14" s="3"/>
      <c r="D14" s="3"/>
    </row>
    <row r="15" spans="1:4" ht="15" customHeight="1" x14ac:dyDescent="0.2">
      <c r="B15" s="15"/>
    </row>
    <row r="16" spans="1:4" ht="16.5" customHeight="1" x14ac:dyDescent="0.2">
      <c r="B16" s="15" t="s">
        <v>103</v>
      </c>
      <c r="C16" s="1"/>
    </row>
    <row r="17" spans="2:2" ht="14.25" customHeight="1" x14ac:dyDescent="0.25">
      <c r="B17" s="2" t="s">
        <v>14</v>
      </c>
    </row>
    <row r="19" spans="2:2" ht="15" x14ac:dyDescent="0.2">
      <c r="B19" s="15" t="s">
        <v>102</v>
      </c>
    </row>
    <row r="20" spans="2:2" ht="18" x14ac:dyDescent="0.25">
      <c r="B20" s="6" t="s">
        <v>15</v>
      </c>
    </row>
    <row r="21" spans="2:2" ht="20.25" x14ac:dyDescent="0.3">
      <c r="B21" s="4"/>
    </row>
    <row r="22" spans="2:2" ht="20.25" x14ac:dyDescent="0.3">
      <c r="B22" s="4"/>
    </row>
    <row r="23" spans="2:2" ht="15" x14ac:dyDescent="0.2">
      <c r="B23" s="15" t="s">
        <v>112</v>
      </c>
    </row>
    <row r="24" spans="2:2" ht="27.75" customHeight="1" x14ac:dyDescent="0.4">
      <c r="B24" s="23" t="s">
        <v>118</v>
      </c>
    </row>
    <row r="25" spans="2:2" ht="12" customHeight="1" x14ac:dyDescent="0.2"/>
    <row r="27" spans="2:2" ht="15" x14ac:dyDescent="0.2">
      <c r="B27" s="15" t="s">
        <v>113</v>
      </c>
    </row>
    <row r="28" spans="2:2" ht="36" x14ac:dyDescent="0.25">
      <c r="B28" s="7" t="s">
        <v>16</v>
      </c>
    </row>
    <row r="29" spans="2:2" ht="18" x14ac:dyDescent="0.25">
      <c r="B29" s="7"/>
    </row>
    <row r="30" spans="2:2" ht="15" x14ac:dyDescent="0.2">
      <c r="B30" s="15"/>
    </row>
    <row r="31" spans="2:2" ht="37.5" customHeight="1" x14ac:dyDescent="0.25">
      <c r="B31" s="7"/>
    </row>
    <row r="32" spans="2:2" ht="18" x14ac:dyDescent="0.25">
      <c r="B32" s="7"/>
    </row>
    <row r="33" spans="1:6" ht="18" x14ac:dyDescent="0.25">
      <c r="B33" s="7"/>
    </row>
    <row r="34" spans="1:6" ht="18" x14ac:dyDescent="0.25">
      <c r="B34" s="7"/>
      <c r="C34" t="s">
        <v>122</v>
      </c>
    </row>
    <row r="35" spans="1:6" ht="18" x14ac:dyDescent="0.25">
      <c r="B35" s="5"/>
      <c r="C35" s="2" t="s">
        <v>120</v>
      </c>
      <c r="E35" s="40"/>
    </row>
    <row r="36" spans="1:6" ht="18" x14ac:dyDescent="0.25">
      <c r="B36" s="5"/>
      <c r="C36" s="2"/>
      <c r="E36" s="40"/>
    </row>
    <row r="37" spans="1:6" ht="18" x14ac:dyDescent="0.25">
      <c r="B37" s="5"/>
      <c r="C37" s="2"/>
      <c r="E37" s="40"/>
    </row>
    <row r="38" spans="1:6" ht="15" thickBot="1" x14ac:dyDescent="0.25">
      <c r="A38" s="19" t="s">
        <v>105</v>
      </c>
      <c r="B38" s="20" t="s">
        <v>106</v>
      </c>
      <c r="C38" s="21" t="s">
        <v>107</v>
      </c>
      <c r="D38" s="22" t="s">
        <v>108</v>
      </c>
      <c r="E38" s="41" t="s">
        <v>109</v>
      </c>
      <c r="F38" s="38" t="s">
        <v>110</v>
      </c>
    </row>
    <row r="39" spans="1:6" ht="13.5" thickTop="1" x14ac:dyDescent="0.2">
      <c r="A39" s="12"/>
      <c r="C39" s="9"/>
      <c r="D39" s="9"/>
    </row>
    <row r="40" spans="1:6" ht="18.75" customHeight="1" x14ac:dyDescent="0.25">
      <c r="A40" s="6" t="s">
        <v>40</v>
      </c>
      <c r="B40" s="6" t="s">
        <v>17</v>
      </c>
    </row>
    <row r="41" spans="1:6" ht="18.75" customHeight="1" x14ac:dyDescent="0.25">
      <c r="A41" s="2"/>
      <c r="B41" s="46" t="s">
        <v>178</v>
      </c>
    </row>
    <row r="42" spans="1:6" ht="18" x14ac:dyDescent="0.2">
      <c r="A42" s="13"/>
      <c r="B42" s="46"/>
    </row>
    <row r="43" spans="1:6" ht="24" x14ac:dyDescent="0.2">
      <c r="A43" s="81"/>
      <c r="B43" s="88" t="s">
        <v>179</v>
      </c>
      <c r="C43" s="81"/>
      <c r="D43" s="81"/>
      <c r="E43" s="82"/>
      <c r="F43" s="83"/>
    </row>
    <row r="44" spans="1:6" x14ac:dyDescent="0.2">
      <c r="A44" s="89" t="s">
        <v>7</v>
      </c>
      <c r="B44" s="87" t="s">
        <v>18</v>
      </c>
      <c r="C44" s="81"/>
      <c r="D44" s="81"/>
      <c r="E44" s="82"/>
      <c r="F44" s="83"/>
    </row>
    <row r="45" spans="1:6" x14ac:dyDescent="0.2">
      <c r="A45" s="89"/>
      <c r="B45" s="88" t="s">
        <v>176</v>
      </c>
      <c r="C45" s="81"/>
      <c r="D45" s="81"/>
      <c r="E45" s="82"/>
      <c r="F45" s="83"/>
    </row>
    <row r="46" spans="1:6" x14ac:dyDescent="0.2">
      <c r="A46" s="89"/>
      <c r="B46" s="88" t="s">
        <v>19</v>
      </c>
      <c r="C46" s="81"/>
      <c r="D46" s="81"/>
      <c r="E46" s="82"/>
      <c r="F46" s="83"/>
    </row>
    <row r="47" spans="1:6" x14ac:dyDescent="0.2">
      <c r="A47" s="89"/>
      <c r="B47" s="88" t="s">
        <v>180</v>
      </c>
      <c r="C47" s="81"/>
      <c r="D47" s="81"/>
      <c r="E47" s="82"/>
      <c r="F47" s="83"/>
    </row>
    <row r="48" spans="1:6" x14ac:dyDescent="0.2">
      <c r="A48" s="89"/>
      <c r="B48" s="88" t="s">
        <v>20</v>
      </c>
      <c r="C48" s="81"/>
      <c r="D48" s="81"/>
      <c r="E48" s="82"/>
      <c r="F48" s="83"/>
    </row>
    <row r="49" spans="1:6" x14ac:dyDescent="0.2">
      <c r="A49" s="89"/>
      <c r="B49" s="88" t="s">
        <v>177</v>
      </c>
      <c r="C49" s="81"/>
      <c r="D49" s="81"/>
      <c r="E49" s="82"/>
      <c r="F49" s="83"/>
    </row>
    <row r="50" spans="1:6" x14ac:dyDescent="0.2">
      <c r="A50" s="89"/>
      <c r="B50" s="90" t="s">
        <v>272</v>
      </c>
      <c r="C50" s="81"/>
      <c r="D50" s="81"/>
      <c r="E50" s="82"/>
      <c r="F50" s="83"/>
    </row>
    <row r="51" spans="1:6" x14ac:dyDescent="0.2">
      <c r="A51" s="89"/>
      <c r="B51" s="90" t="s">
        <v>273</v>
      </c>
      <c r="C51" s="81"/>
      <c r="D51" s="81"/>
      <c r="E51" s="82"/>
      <c r="F51" s="83"/>
    </row>
    <row r="52" spans="1:6" x14ac:dyDescent="0.2">
      <c r="A52" s="89"/>
      <c r="B52" s="88" t="s">
        <v>181</v>
      </c>
      <c r="C52" s="81"/>
      <c r="D52" s="81"/>
      <c r="E52" s="82"/>
      <c r="F52" s="83"/>
    </row>
    <row r="53" spans="1:6" x14ac:dyDescent="0.2">
      <c r="A53" s="89"/>
      <c r="B53" s="88" t="s">
        <v>182</v>
      </c>
      <c r="C53" s="81"/>
      <c r="D53" s="81"/>
      <c r="E53" s="82"/>
      <c r="F53" s="83"/>
    </row>
    <row r="54" spans="1:6" ht="24" x14ac:dyDescent="0.2">
      <c r="A54" s="89"/>
      <c r="B54" s="88" t="s">
        <v>183</v>
      </c>
      <c r="C54" s="81"/>
      <c r="D54" s="81"/>
      <c r="E54" s="82"/>
      <c r="F54" s="83"/>
    </row>
    <row r="55" spans="1:6" x14ac:dyDescent="0.2">
      <c r="A55" s="89"/>
      <c r="B55" s="88" t="s">
        <v>184</v>
      </c>
      <c r="C55" s="81"/>
      <c r="D55" s="81"/>
      <c r="E55" s="82"/>
      <c r="F55" s="83"/>
    </row>
    <row r="56" spans="1:6" x14ac:dyDescent="0.2">
      <c r="A56" s="89"/>
      <c r="B56" s="88" t="s">
        <v>185</v>
      </c>
      <c r="C56" s="81"/>
      <c r="D56" s="81"/>
      <c r="E56" s="82"/>
      <c r="F56" s="83"/>
    </row>
    <row r="57" spans="1:6" x14ac:dyDescent="0.2">
      <c r="A57" s="89"/>
      <c r="B57" s="88" t="s">
        <v>271</v>
      </c>
      <c r="C57" s="81"/>
      <c r="D57" s="81"/>
      <c r="E57" s="82"/>
      <c r="F57" s="83"/>
    </row>
    <row r="58" spans="1:6" x14ac:dyDescent="0.2">
      <c r="A58" s="89"/>
      <c r="B58" s="81" t="s">
        <v>186</v>
      </c>
      <c r="C58" s="81"/>
      <c r="D58" s="81"/>
      <c r="E58" s="82"/>
      <c r="F58" s="83"/>
    </row>
    <row r="59" spans="1:6" x14ac:dyDescent="0.2">
      <c r="A59" s="89"/>
      <c r="B59" s="81" t="s">
        <v>187</v>
      </c>
      <c r="C59" s="81"/>
      <c r="D59" s="81"/>
      <c r="E59" s="82"/>
      <c r="F59" s="83"/>
    </row>
    <row r="60" spans="1:6" x14ac:dyDescent="0.2">
      <c r="A60" s="89"/>
      <c r="B60" s="81" t="s">
        <v>188</v>
      </c>
      <c r="C60" s="81"/>
      <c r="D60" s="81"/>
      <c r="E60" s="82"/>
      <c r="F60" s="83"/>
    </row>
    <row r="61" spans="1:6" x14ac:dyDescent="0.2">
      <c r="A61" s="89"/>
      <c r="B61" s="81" t="s">
        <v>269</v>
      </c>
      <c r="C61" s="86"/>
      <c r="D61" s="86"/>
      <c r="E61" s="82"/>
      <c r="F61" s="83"/>
    </row>
    <row r="62" spans="1:6" x14ac:dyDescent="0.2">
      <c r="A62" s="89"/>
      <c r="B62" s="81" t="s">
        <v>270</v>
      </c>
      <c r="C62" s="86"/>
      <c r="D62" s="86"/>
      <c r="E62" s="82"/>
      <c r="F62" s="83"/>
    </row>
    <row r="63" spans="1:6" x14ac:dyDescent="0.2">
      <c r="A63" s="89"/>
      <c r="B63" s="81" t="s">
        <v>97</v>
      </c>
      <c r="C63" s="86"/>
      <c r="D63" s="86"/>
      <c r="E63" s="82"/>
      <c r="F63" s="83"/>
    </row>
    <row r="64" spans="1:6" x14ac:dyDescent="0.2">
      <c r="A64" s="89"/>
      <c r="B64" s="81" t="s">
        <v>202</v>
      </c>
      <c r="C64" s="86"/>
      <c r="D64" s="86"/>
      <c r="E64" s="82"/>
      <c r="F64" s="83"/>
    </row>
    <row r="65" spans="1:6" x14ac:dyDescent="0.2">
      <c r="A65" s="89"/>
      <c r="B65" s="81" t="s">
        <v>98</v>
      </c>
      <c r="C65" s="86"/>
      <c r="D65" s="86"/>
      <c r="E65" s="82"/>
      <c r="F65" s="83"/>
    </row>
    <row r="66" spans="1:6" x14ac:dyDescent="0.2">
      <c r="A66" s="89"/>
      <c r="B66" s="81" t="s">
        <v>274</v>
      </c>
      <c r="C66" s="86"/>
      <c r="D66" s="86"/>
      <c r="E66" s="82"/>
      <c r="F66" s="83"/>
    </row>
    <row r="67" spans="1:6" ht="24" x14ac:dyDescent="0.2">
      <c r="A67" s="89"/>
      <c r="B67" s="85" t="s">
        <v>265</v>
      </c>
      <c r="C67" s="86"/>
      <c r="D67" s="91"/>
      <c r="E67" s="92"/>
      <c r="F67" s="92"/>
    </row>
    <row r="68" spans="1:6" x14ac:dyDescent="0.2">
      <c r="A68" s="89"/>
      <c r="B68" s="81"/>
      <c r="C68" s="86" t="s">
        <v>115</v>
      </c>
      <c r="D68" s="91">
        <v>1</v>
      </c>
      <c r="E68" s="119"/>
      <c r="F68" s="92">
        <f>ROUND(D68*E68, 2)</f>
        <v>0</v>
      </c>
    </row>
    <row r="69" spans="1:6" x14ac:dyDescent="0.2">
      <c r="A69" s="89"/>
      <c r="B69" s="81"/>
      <c r="C69" s="86"/>
      <c r="D69" s="91"/>
      <c r="E69" s="98"/>
      <c r="F69" s="92"/>
    </row>
    <row r="70" spans="1:6" ht="24" x14ac:dyDescent="0.2">
      <c r="A70" s="89"/>
      <c r="B70" s="85" t="s">
        <v>189</v>
      </c>
      <c r="C70" s="86"/>
      <c r="D70" s="91"/>
      <c r="E70" s="92"/>
      <c r="F70" s="92"/>
    </row>
    <row r="71" spans="1:6" x14ac:dyDescent="0.2">
      <c r="A71" s="89"/>
      <c r="B71" s="81"/>
      <c r="C71" s="86"/>
      <c r="D71" s="91"/>
      <c r="E71" s="92"/>
      <c r="F71" s="92"/>
    </row>
    <row r="72" spans="1:6" x14ac:dyDescent="0.2">
      <c r="A72" s="89" t="s">
        <v>125</v>
      </c>
      <c r="B72" s="84" t="s">
        <v>190</v>
      </c>
      <c r="C72" s="86"/>
      <c r="D72" s="91"/>
      <c r="E72" s="92"/>
      <c r="F72" s="92"/>
    </row>
    <row r="73" spans="1:6" ht="24" x14ac:dyDescent="0.2">
      <c r="A73" s="89"/>
      <c r="B73" s="88" t="s">
        <v>23</v>
      </c>
      <c r="C73" s="86"/>
      <c r="D73" s="91"/>
      <c r="E73" s="92"/>
      <c r="F73" s="92"/>
    </row>
    <row r="74" spans="1:6" x14ac:dyDescent="0.2">
      <c r="A74" s="89"/>
      <c r="B74" s="81" t="s">
        <v>21</v>
      </c>
      <c r="C74" s="86"/>
      <c r="D74" s="91"/>
      <c r="E74" s="92"/>
      <c r="F74" s="92"/>
    </row>
    <row r="75" spans="1:6" x14ac:dyDescent="0.2">
      <c r="A75" s="89"/>
      <c r="B75" s="81" t="s">
        <v>22</v>
      </c>
      <c r="C75" s="86"/>
      <c r="D75" s="91"/>
      <c r="E75" s="92"/>
      <c r="F75" s="92"/>
    </row>
    <row r="76" spans="1:6" x14ac:dyDescent="0.2">
      <c r="A76" s="89"/>
      <c r="B76" s="81" t="s">
        <v>37</v>
      </c>
      <c r="C76" s="86"/>
      <c r="D76" s="91"/>
      <c r="E76" s="92"/>
      <c r="F76" s="92"/>
    </row>
    <row r="77" spans="1:6" x14ac:dyDescent="0.2">
      <c r="A77" s="89"/>
      <c r="B77" s="93" t="s">
        <v>204</v>
      </c>
      <c r="C77" s="94"/>
      <c r="D77" s="91"/>
      <c r="E77" s="92"/>
      <c r="F77" s="92"/>
    </row>
    <row r="78" spans="1:6" x14ac:dyDescent="0.2">
      <c r="A78" s="89"/>
      <c r="B78" s="81"/>
      <c r="C78" s="86" t="s">
        <v>115</v>
      </c>
      <c r="D78" s="91">
        <v>1</v>
      </c>
      <c r="E78" s="119"/>
      <c r="F78" s="92">
        <f>ROUND(D78*E78, 2)</f>
        <v>0</v>
      </c>
    </row>
    <row r="79" spans="1:6" x14ac:dyDescent="0.2">
      <c r="A79" s="89"/>
      <c r="B79" s="84"/>
      <c r="C79" s="86"/>
      <c r="D79" s="91"/>
      <c r="E79" s="92"/>
      <c r="F79" s="92"/>
    </row>
    <row r="80" spans="1:6" x14ac:dyDescent="0.2">
      <c r="A80" s="89" t="s">
        <v>126</v>
      </c>
      <c r="B80" s="84" t="s">
        <v>191</v>
      </c>
      <c r="C80" s="86"/>
      <c r="D80" s="91"/>
      <c r="E80" s="92"/>
      <c r="F80" s="92"/>
    </row>
    <row r="81" spans="1:6" ht="24" x14ac:dyDescent="0.2">
      <c r="A81" s="89"/>
      <c r="B81" s="88" t="s">
        <v>201</v>
      </c>
      <c r="C81" s="86"/>
      <c r="D81" s="91"/>
      <c r="E81" s="92"/>
      <c r="F81" s="92"/>
    </row>
    <row r="82" spans="1:6" x14ac:dyDescent="0.2">
      <c r="A82" s="89"/>
      <c r="B82" s="81" t="s">
        <v>24</v>
      </c>
      <c r="C82" s="86"/>
      <c r="D82" s="91"/>
      <c r="E82" s="92"/>
      <c r="F82" s="92"/>
    </row>
    <row r="83" spans="1:6" x14ac:dyDescent="0.2">
      <c r="A83" s="89"/>
      <c r="B83" s="81" t="s">
        <v>25</v>
      </c>
      <c r="C83" s="86"/>
      <c r="D83" s="91"/>
      <c r="E83" s="92"/>
      <c r="F83" s="92"/>
    </row>
    <row r="84" spans="1:6" x14ac:dyDescent="0.2">
      <c r="A84" s="89"/>
      <c r="B84" s="81" t="s">
        <v>26</v>
      </c>
      <c r="C84" s="86"/>
      <c r="D84" s="91"/>
      <c r="E84" s="92"/>
      <c r="F84" s="92"/>
    </row>
    <row r="85" spans="1:6" x14ac:dyDescent="0.2">
      <c r="A85" s="89"/>
      <c r="B85" s="81" t="s">
        <v>27</v>
      </c>
      <c r="C85" s="86"/>
      <c r="D85" s="91"/>
      <c r="E85" s="92"/>
      <c r="F85" s="92"/>
    </row>
    <row r="86" spans="1:6" x14ac:dyDescent="0.2">
      <c r="A86" s="89"/>
      <c r="B86" s="81" t="s">
        <v>28</v>
      </c>
      <c r="C86" s="86"/>
      <c r="D86" s="91"/>
      <c r="E86" s="92"/>
      <c r="F86" s="92"/>
    </row>
    <row r="87" spans="1:6" x14ac:dyDescent="0.2">
      <c r="A87" s="89"/>
      <c r="B87" s="81" t="s">
        <v>29</v>
      </c>
      <c r="C87" s="86"/>
      <c r="D87" s="91"/>
      <c r="E87" s="92"/>
      <c r="F87" s="92"/>
    </row>
    <row r="88" spans="1:6" x14ac:dyDescent="0.2">
      <c r="A88" s="89"/>
      <c r="B88" s="81" t="s">
        <v>30</v>
      </c>
      <c r="C88" s="86"/>
      <c r="D88" s="91"/>
      <c r="E88" s="92"/>
      <c r="F88" s="92"/>
    </row>
    <row r="89" spans="1:6" x14ac:dyDescent="0.2">
      <c r="A89" s="89"/>
      <c r="B89" s="81"/>
      <c r="C89" s="86" t="s">
        <v>115</v>
      </c>
      <c r="D89" s="91">
        <v>1</v>
      </c>
      <c r="E89" s="119"/>
      <c r="F89" s="92">
        <f>ROUND(D89*E89, 2)</f>
        <v>0</v>
      </c>
    </row>
    <row r="90" spans="1:6" x14ac:dyDescent="0.2">
      <c r="A90" s="89"/>
      <c r="B90" s="81"/>
      <c r="C90" s="86"/>
      <c r="D90" s="91"/>
      <c r="E90" s="92"/>
      <c r="F90" s="92"/>
    </row>
    <row r="91" spans="1:6" ht="29.25" customHeight="1" x14ac:dyDescent="0.2">
      <c r="A91" s="89" t="s">
        <v>127</v>
      </c>
      <c r="B91" s="87" t="s">
        <v>192</v>
      </c>
      <c r="C91" s="86"/>
      <c r="D91" s="91"/>
      <c r="E91" s="92"/>
      <c r="F91" s="92"/>
    </row>
    <row r="92" spans="1:6" x14ac:dyDescent="0.2">
      <c r="A92" s="89"/>
      <c r="B92" s="84" t="s">
        <v>31</v>
      </c>
      <c r="C92" s="86"/>
      <c r="D92" s="91"/>
      <c r="E92" s="92"/>
      <c r="F92" s="92"/>
    </row>
    <row r="93" spans="1:6" x14ac:dyDescent="0.2">
      <c r="A93" s="89"/>
      <c r="B93" s="81" t="s">
        <v>32</v>
      </c>
      <c r="C93" s="86"/>
      <c r="D93" s="91"/>
      <c r="E93" s="92"/>
      <c r="F93" s="92"/>
    </row>
    <row r="94" spans="1:6" x14ac:dyDescent="0.2">
      <c r="A94" s="89"/>
      <c r="B94" s="81" t="s">
        <v>33</v>
      </c>
      <c r="C94" s="86"/>
      <c r="D94" s="91"/>
      <c r="E94" s="92"/>
      <c r="F94" s="92"/>
    </row>
    <row r="95" spans="1:6" x14ac:dyDescent="0.2">
      <c r="A95" s="89"/>
      <c r="B95" s="81" t="s">
        <v>34</v>
      </c>
      <c r="C95" s="86"/>
      <c r="D95" s="91"/>
      <c r="E95" s="92"/>
      <c r="F95" s="92"/>
    </row>
    <row r="96" spans="1:6" x14ac:dyDescent="0.2">
      <c r="A96" s="89"/>
      <c r="B96" s="81" t="s">
        <v>35</v>
      </c>
      <c r="C96" s="86"/>
      <c r="D96" s="91"/>
      <c r="E96" s="92"/>
      <c r="F96" s="92"/>
    </row>
    <row r="97" spans="1:6" x14ac:dyDescent="0.2">
      <c r="A97" s="89"/>
      <c r="B97" s="81" t="s">
        <v>36</v>
      </c>
      <c r="C97" s="86"/>
      <c r="D97" s="91"/>
      <c r="E97" s="92"/>
      <c r="F97" s="92"/>
    </row>
    <row r="98" spans="1:6" x14ac:dyDescent="0.2">
      <c r="A98" s="89"/>
      <c r="B98" s="87"/>
      <c r="C98" s="86" t="s">
        <v>115</v>
      </c>
      <c r="D98" s="91">
        <v>1</v>
      </c>
      <c r="E98" s="119"/>
      <c r="F98" s="92">
        <f>ROUND(D98*E98, 2)</f>
        <v>0</v>
      </c>
    </row>
    <row r="99" spans="1:6" x14ac:dyDescent="0.2">
      <c r="A99" s="89"/>
      <c r="B99" s="87"/>
      <c r="C99" s="86"/>
      <c r="D99" s="91"/>
      <c r="E99" s="92"/>
      <c r="F99" s="92"/>
    </row>
    <row r="100" spans="1:6" x14ac:dyDescent="0.2">
      <c r="A100" s="89" t="s">
        <v>128</v>
      </c>
      <c r="B100" s="84" t="s">
        <v>193</v>
      </c>
      <c r="C100" s="86"/>
      <c r="D100" s="91"/>
      <c r="E100" s="92"/>
      <c r="F100" s="92"/>
    </row>
    <row r="101" spans="1:6" ht="27" customHeight="1" x14ac:dyDescent="0.2">
      <c r="A101" s="89"/>
      <c r="B101" s="88" t="s">
        <v>99</v>
      </c>
      <c r="C101" s="86"/>
      <c r="D101" s="91"/>
      <c r="E101" s="92"/>
      <c r="F101" s="92"/>
    </row>
    <row r="102" spans="1:6" x14ac:dyDescent="0.2">
      <c r="A102" s="89"/>
      <c r="B102" s="87"/>
      <c r="C102" s="86" t="s">
        <v>115</v>
      </c>
      <c r="D102" s="91">
        <v>1</v>
      </c>
      <c r="E102" s="119"/>
      <c r="F102" s="92">
        <f>ROUND(D102*E102, 2)</f>
        <v>0</v>
      </c>
    </row>
    <row r="103" spans="1:6" x14ac:dyDescent="0.2">
      <c r="A103" s="89"/>
      <c r="B103" s="87"/>
      <c r="C103" s="86"/>
      <c r="D103" s="91"/>
      <c r="E103" s="92"/>
      <c r="F103" s="92"/>
    </row>
    <row r="104" spans="1:6" x14ac:dyDescent="0.2">
      <c r="A104" s="89" t="s">
        <v>129</v>
      </c>
      <c r="B104" s="87" t="s">
        <v>194</v>
      </c>
      <c r="C104" s="86"/>
      <c r="D104" s="91"/>
      <c r="E104" s="92"/>
      <c r="F104" s="92"/>
    </row>
    <row r="105" spans="1:6" x14ac:dyDescent="0.2">
      <c r="A105" s="89"/>
      <c r="B105" s="88" t="s">
        <v>100</v>
      </c>
      <c r="C105" s="86"/>
      <c r="D105" s="91"/>
      <c r="E105" s="92"/>
      <c r="F105" s="92"/>
    </row>
    <row r="106" spans="1:6" x14ac:dyDescent="0.2">
      <c r="A106" s="89"/>
      <c r="B106" s="87"/>
      <c r="C106" s="86" t="s">
        <v>115</v>
      </c>
      <c r="D106" s="91">
        <v>1</v>
      </c>
      <c r="E106" s="119"/>
      <c r="F106" s="92">
        <f>ROUND(D106*E106, 2)</f>
        <v>0</v>
      </c>
    </row>
    <row r="107" spans="1:6" x14ac:dyDescent="0.2">
      <c r="A107" s="89"/>
      <c r="B107" s="87"/>
      <c r="C107" s="86"/>
      <c r="D107" s="91"/>
      <c r="E107" s="92"/>
      <c r="F107" s="92"/>
    </row>
    <row r="108" spans="1:6" x14ac:dyDescent="0.2">
      <c r="A108" s="89" t="s">
        <v>130</v>
      </c>
      <c r="B108" s="84" t="s">
        <v>131</v>
      </c>
      <c r="C108" s="86"/>
      <c r="D108" s="91"/>
      <c r="E108" s="92"/>
      <c r="F108" s="92"/>
    </row>
    <row r="109" spans="1:6" x14ac:dyDescent="0.2">
      <c r="A109" s="89"/>
      <c r="B109" s="87"/>
      <c r="C109" s="86" t="s">
        <v>115</v>
      </c>
      <c r="D109" s="91">
        <v>3</v>
      </c>
      <c r="E109" s="119"/>
      <c r="F109" s="92">
        <f>ROUND(D109*E109, 2)</f>
        <v>0</v>
      </c>
    </row>
    <row r="110" spans="1:6" x14ac:dyDescent="0.2">
      <c r="A110" s="89"/>
      <c r="B110" s="87"/>
      <c r="C110" s="86"/>
      <c r="D110" s="91"/>
      <c r="E110" s="92"/>
      <c r="F110" s="92"/>
    </row>
    <row r="111" spans="1:6" x14ac:dyDescent="0.2">
      <c r="A111" s="89" t="s">
        <v>132</v>
      </c>
      <c r="B111" s="84" t="s">
        <v>195</v>
      </c>
      <c r="C111" s="86"/>
      <c r="D111" s="91"/>
      <c r="E111" s="92"/>
      <c r="F111" s="92"/>
    </row>
    <row r="112" spans="1:6" ht="24" x14ac:dyDescent="0.2">
      <c r="A112" s="89"/>
      <c r="B112" s="88" t="s">
        <v>41</v>
      </c>
      <c r="C112" s="86"/>
      <c r="D112" s="91"/>
      <c r="E112" s="92"/>
      <c r="F112" s="92"/>
    </row>
    <row r="113" spans="1:6" ht="39.75" customHeight="1" x14ac:dyDescent="0.2">
      <c r="A113" s="89"/>
      <c r="B113" s="95" t="s">
        <v>38</v>
      </c>
      <c r="C113" s="86"/>
      <c r="D113" s="91"/>
      <c r="E113" s="92"/>
      <c r="F113" s="92"/>
    </row>
    <row r="114" spans="1:6" x14ac:dyDescent="0.2">
      <c r="A114" s="89"/>
      <c r="B114" s="87"/>
      <c r="C114" s="86" t="s">
        <v>115</v>
      </c>
      <c r="D114" s="91">
        <v>2</v>
      </c>
      <c r="E114" s="119"/>
      <c r="F114" s="92">
        <f>ROUND(D114*E114, 2)</f>
        <v>0</v>
      </c>
    </row>
    <row r="115" spans="1:6" x14ac:dyDescent="0.2">
      <c r="A115" s="89"/>
      <c r="B115" s="87"/>
      <c r="C115" s="86"/>
      <c r="D115" s="91"/>
      <c r="E115" s="92"/>
      <c r="F115" s="92"/>
    </row>
    <row r="116" spans="1:6" ht="41.25" customHeight="1" x14ac:dyDescent="0.2">
      <c r="A116" s="89" t="s">
        <v>133</v>
      </c>
      <c r="B116" s="96" t="s">
        <v>196</v>
      </c>
      <c r="C116" s="86"/>
      <c r="D116" s="91"/>
      <c r="E116" s="92"/>
      <c r="F116" s="92"/>
    </row>
    <row r="117" spans="1:6" x14ac:dyDescent="0.2">
      <c r="A117" s="89"/>
      <c r="B117" s="81"/>
      <c r="C117" s="86" t="s">
        <v>115</v>
      </c>
      <c r="D117" s="91">
        <v>2</v>
      </c>
      <c r="E117" s="119"/>
      <c r="F117" s="92">
        <f>ROUND(D117*E117, 2)</f>
        <v>0</v>
      </c>
    </row>
    <row r="118" spans="1:6" x14ac:dyDescent="0.2">
      <c r="A118" s="89"/>
      <c r="B118" s="87"/>
      <c r="C118" s="86"/>
      <c r="D118" s="91"/>
      <c r="E118" s="92"/>
      <c r="F118" s="92"/>
    </row>
    <row r="119" spans="1:6" x14ac:dyDescent="0.2">
      <c r="A119" s="89" t="s">
        <v>134</v>
      </c>
      <c r="B119" s="84" t="s">
        <v>198</v>
      </c>
      <c r="C119" s="86"/>
      <c r="D119" s="91"/>
      <c r="E119" s="92"/>
      <c r="F119" s="92"/>
    </row>
    <row r="120" spans="1:6" ht="27.75" customHeight="1" x14ac:dyDescent="0.2">
      <c r="A120" s="81"/>
      <c r="B120" s="95" t="s">
        <v>199</v>
      </c>
      <c r="C120" s="86"/>
      <c r="D120" s="91"/>
      <c r="E120" s="92"/>
      <c r="F120" s="92"/>
    </row>
    <row r="121" spans="1:6" ht="27" customHeight="1" x14ac:dyDescent="0.2">
      <c r="A121" s="81"/>
      <c r="B121" s="95" t="s">
        <v>197</v>
      </c>
      <c r="C121" s="86"/>
      <c r="D121" s="91"/>
      <c r="E121" s="92"/>
      <c r="F121" s="92"/>
    </row>
    <row r="122" spans="1:6" x14ac:dyDescent="0.2">
      <c r="A122" s="80"/>
      <c r="B122" s="87"/>
      <c r="C122" s="86" t="s">
        <v>115</v>
      </c>
      <c r="D122" s="91">
        <v>1</v>
      </c>
      <c r="E122" s="119"/>
      <c r="F122" s="92">
        <f>ROUND(D122*E122, 2)</f>
        <v>0</v>
      </c>
    </row>
    <row r="123" spans="1:6" x14ac:dyDescent="0.2">
      <c r="A123" s="84"/>
      <c r="B123" s="87"/>
      <c r="C123" s="86"/>
      <c r="D123" s="91"/>
      <c r="E123" s="92"/>
      <c r="F123" s="92"/>
    </row>
    <row r="124" spans="1:6" x14ac:dyDescent="0.2">
      <c r="A124" s="81"/>
      <c r="B124" s="88" t="s">
        <v>200</v>
      </c>
      <c r="C124" s="86"/>
      <c r="D124" s="91"/>
      <c r="E124" s="92"/>
      <c r="F124" s="92"/>
    </row>
    <row r="125" spans="1:6" x14ac:dyDescent="0.2">
      <c r="A125" s="81"/>
      <c r="B125" s="88" t="s">
        <v>42</v>
      </c>
      <c r="C125" s="86"/>
      <c r="D125" s="91"/>
      <c r="E125" s="92"/>
      <c r="F125" s="92"/>
    </row>
    <row r="126" spans="1:6" x14ac:dyDescent="0.2">
      <c r="A126" s="81"/>
      <c r="B126" s="88" t="s">
        <v>43</v>
      </c>
      <c r="C126" s="86"/>
      <c r="D126" s="91"/>
      <c r="E126" s="92"/>
      <c r="F126" s="92"/>
    </row>
    <row r="127" spans="1:6" x14ac:dyDescent="0.2">
      <c r="A127" s="81"/>
      <c r="B127" s="88" t="s">
        <v>44</v>
      </c>
      <c r="C127" s="86"/>
      <c r="D127" s="91"/>
      <c r="E127" s="92"/>
      <c r="F127" s="92"/>
    </row>
    <row r="128" spans="1:6" x14ac:dyDescent="0.2">
      <c r="A128" s="81"/>
      <c r="B128" s="88" t="s">
        <v>45</v>
      </c>
      <c r="C128" s="86"/>
      <c r="D128" s="91"/>
      <c r="E128" s="92"/>
      <c r="F128" s="92"/>
    </row>
    <row r="129" spans="1:6" x14ac:dyDescent="0.2">
      <c r="A129" s="13"/>
      <c r="B129" s="24"/>
      <c r="C129" s="9"/>
      <c r="D129" s="50"/>
      <c r="E129" s="51"/>
      <c r="F129" s="51"/>
    </row>
    <row r="130" spans="1:6" ht="15.75" x14ac:dyDescent="0.25">
      <c r="A130" s="13"/>
      <c r="B130" s="64" t="s">
        <v>124</v>
      </c>
      <c r="C130" s="9"/>
      <c r="D130" s="50"/>
      <c r="E130" s="51"/>
      <c r="F130" s="62">
        <f>SUM(F68:F129)</f>
        <v>0</v>
      </c>
    </row>
    <row r="131" spans="1:6" x14ac:dyDescent="0.2">
      <c r="A131" s="13"/>
      <c r="B131" s="24"/>
      <c r="C131" s="9"/>
      <c r="D131" s="50"/>
      <c r="E131" s="51"/>
      <c r="F131" s="51"/>
    </row>
    <row r="132" spans="1:6" ht="18" x14ac:dyDescent="0.25">
      <c r="A132" s="6" t="s">
        <v>10</v>
      </c>
      <c r="B132" s="46" t="s">
        <v>6</v>
      </c>
      <c r="C132" s="9"/>
      <c r="D132" s="50"/>
      <c r="E132" s="51"/>
      <c r="F132" s="51"/>
    </row>
    <row r="133" spans="1:6" x14ac:dyDescent="0.2">
      <c r="A133" s="13"/>
      <c r="B133" s="24"/>
      <c r="C133" s="9"/>
      <c r="D133" s="50"/>
      <c r="E133" s="51"/>
      <c r="F133" s="51"/>
    </row>
    <row r="134" spans="1:6" ht="43.5" customHeight="1" x14ac:dyDescent="0.2">
      <c r="A134" s="89" t="s">
        <v>7</v>
      </c>
      <c r="B134" s="87" t="s">
        <v>135</v>
      </c>
      <c r="C134" s="86"/>
      <c r="D134" s="91"/>
      <c r="E134" s="92"/>
      <c r="F134" s="92"/>
    </row>
    <row r="135" spans="1:6" x14ac:dyDescent="0.2">
      <c r="A135" s="89"/>
      <c r="B135" s="87" t="s">
        <v>205</v>
      </c>
      <c r="C135" s="86"/>
      <c r="D135" s="91"/>
      <c r="E135" s="92"/>
      <c r="F135" s="92"/>
    </row>
    <row r="136" spans="1:6" x14ac:dyDescent="0.2">
      <c r="A136" s="89"/>
      <c r="B136" s="88" t="s">
        <v>206</v>
      </c>
      <c r="C136" s="86"/>
      <c r="D136" s="91"/>
      <c r="E136" s="92"/>
      <c r="F136" s="92"/>
    </row>
    <row r="137" spans="1:6" x14ac:dyDescent="0.2">
      <c r="A137" s="89"/>
      <c r="B137" s="88" t="s">
        <v>49</v>
      </c>
      <c r="C137" s="86"/>
      <c r="D137" s="91"/>
      <c r="E137" s="92"/>
      <c r="F137" s="92"/>
    </row>
    <row r="138" spans="1:6" x14ac:dyDescent="0.2">
      <c r="A138" s="89"/>
      <c r="B138" s="88" t="s">
        <v>207</v>
      </c>
      <c r="C138" s="86"/>
      <c r="D138" s="91"/>
      <c r="E138" s="92"/>
      <c r="F138" s="92"/>
    </row>
    <row r="139" spans="1:6" x14ac:dyDescent="0.2">
      <c r="A139" s="89"/>
      <c r="B139" s="88" t="s">
        <v>208</v>
      </c>
      <c r="C139" s="86"/>
      <c r="D139" s="91"/>
      <c r="E139" s="92"/>
      <c r="F139" s="92"/>
    </row>
    <row r="140" spans="1:6" x14ac:dyDescent="0.2">
      <c r="A140" s="89"/>
      <c r="B140" s="88" t="s">
        <v>142</v>
      </c>
      <c r="C140" s="86"/>
      <c r="D140" s="91"/>
      <c r="E140" s="92"/>
      <c r="F140" s="92"/>
    </row>
    <row r="141" spans="1:6" x14ac:dyDescent="0.2">
      <c r="A141" s="89"/>
      <c r="B141" s="88" t="s">
        <v>209</v>
      </c>
      <c r="C141" s="86"/>
      <c r="D141" s="91"/>
      <c r="E141" s="92"/>
      <c r="F141" s="92"/>
    </row>
    <row r="142" spans="1:6" x14ac:dyDescent="0.2">
      <c r="A142" s="89"/>
      <c r="B142" s="87" t="s">
        <v>46</v>
      </c>
      <c r="C142" s="86"/>
      <c r="D142" s="91"/>
      <c r="E142" s="92"/>
      <c r="F142" s="92"/>
    </row>
    <row r="143" spans="1:6" x14ac:dyDescent="0.2">
      <c r="A143" s="89"/>
      <c r="B143" s="88" t="s">
        <v>47</v>
      </c>
      <c r="C143" s="86"/>
      <c r="D143" s="91"/>
      <c r="E143" s="92"/>
      <c r="F143" s="92"/>
    </row>
    <row r="144" spans="1:6" x14ac:dyDescent="0.2">
      <c r="A144" s="89"/>
      <c r="B144" s="88" t="s">
        <v>48</v>
      </c>
      <c r="C144" s="86"/>
      <c r="D144" s="91"/>
      <c r="E144" s="92"/>
      <c r="F144" s="92"/>
    </row>
    <row r="145" spans="1:6" ht="57.75" customHeight="1" x14ac:dyDescent="0.2">
      <c r="A145" s="89"/>
      <c r="B145" s="96" t="s">
        <v>203</v>
      </c>
      <c r="C145" s="86"/>
      <c r="D145" s="91"/>
      <c r="E145" s="92"/>
      <c r="F145" s="92"/>
    </row>
    <row r="146" spans="1:6" x14ac:dyDescent="0.2">
      <c r="A146" s="89"/>
      <c r="B146" s="87"/>
      <c r="C146" s="86" t="s">
        <v>115</v>
      </c>
      <c r="D146" s="91">
        <v>1</v>
      </c>
      <c r="E146" s="119"/>
      <c r="F146" s="92">
        <f>ROUND(D146*E146, 2)</f>
        <v>0</v>
      </c>
    </row>
    <row r="147" spans="1:6" x14ac:dyDescent="0.2">
      <c r="A147" s="89"/>
      <c r="B147" s="87"/>
      <c r="C147" s="86"/>
      <c r="D147" s="91"/>
      <c r="E147" s="92"/>
      <c r="F147" s="92"/>
    </row>
    <row r="148" spans="1:6" ht="24" x14ac:dyDescent="0.2">
      <c r="A148" s="89" t="s">
        <v>125</v>
      </c>
      <c r="B148" s="87" t="s">
        <v>136</v>
      </c>
      <c r="C148" s="86"/>
      <c r="D148" s="91"/>
      <c r="E148" s="92"/>
      <c r="F148" s="92"/>
    </row>
    <row r="149" spans="1:6" x14ac:dyDescent="0.2">
      <c r="A149" s="89"/>
      <c r="B149" s="87"/>
      <c r="C149" s="86"/>
      <c r="D149" s="91"/>
      <c r="E149" s="92"/>
      <c r="F149" s="92"/>
    </row>
    <row r="150" spans="1:6" x14ac:dyDescent="0.2">
      <c r="A150" s="89"/>
      <c r="B150" s="87" t="s">
        <v>210</v>
      </c>
      <c r="C150" s="86"/>
      <c r="D150" s="91"/>
      <c r="E150" s="92"/>
      <c r="F150" s="92"/>
    </row>
    <row r="151" spans="1:6" x14ac:dyDescent="0.2">
      <c r="A151" s="89"/>
      <c r="B151" s="88" t="s">
        <v>211</v>
      </c>
      <c r="C151" s="86"/>
      <c r="D151" s="91"/>
      <c r="E151" s="92"/>
      <c r="F151" s="92"/>
    </row>
    <row r="152" spans="1:6" x14ac:dyDescent="0.2">
      <c r="A152" s="89"/>
      <c r="B152" s="88" t="s">
        <v>116</v>
      </c>
      <c r="C152" s="86"/>
      <c r="D152" s="91"/>
      <c r="E152" s="92"/>
      <c r="F152" s="92"/>
    </row>
    <row r="153" spans="1:6" x14ac:dyDescent="0.2">
      <c r="A153" s="89"/>
      <c r="B153" s="88" t="s">
        <v>51</v>
      </c>
      <c r="C153" s="86"/>
      <c r="D153" s="91"/>
      <c r="E153" s="92"/>
      <c r="F153" s="92"/>
    </row>
    <row r="154" spans="1:6" x14ac:dyDescent="0.2">
      <c r="A154" s="89"/>
      <c r="B154" s="88" t="s">
        <v>52</v>
      </c>
      <c r="C154" s="86"/>
      <c r="D154" s="91"/>
      <c r="E154" s="92"/>
      <c r="F154" s="92"/>
    </row>
    <row r="155" spans="1:6" x14ac:dyDescent="0.2">
      <c r="A155" s="89"/>
      <c r="B155" s="88" t="s">
        <v>212</v>
      </c>
      <c r="C155" s="86"/>
      <c r="D155" s="91"/>
      <c r="E155" s="92"/>
      <c r="F155" s="92"/>
    </row>
    <row r="156" spans="1:6" x14ac:dyDescent="0.2">
      <c r="A156" s="89"/>
      <c r="B156" s="88" t="s">
        <v>53</v>
      </c>
      <c r="C156" s="86"/>
      <c r="D156" s="91"/>
      <c r="E156" s="92"/>
      <c r="F156" s="92"/>
    </row>
    <row r="157" spans="1:6" x14ac:dyDescent="0.2">
      <c r="A157" s="89"/>
      <c r="B157" s="88" t="s">
        <v>54</v>
      </c>
      <c r="C157" s="86"/>
      <c r="D157" s="91"/>
      <c r="E157" s="92"/>
      <c r="F157" s="92"/>
    </row>
    <row r="158" spans="1:6" x14ac:dyDescent="0.2">
      <c r="A158" s="89"/>
      <c r="B158" s="88" t="s">
        <v>55</v>
      </c>
      <c r="C158" s="86"/>
      <c r="D158" s="91"/>
      <c r="E158" s="92"/>
      <c r="F158" s="92"/>
    </row>
    <row r="159" spans="1:6" x14ac:dyDescent="0.2">
      <c r="A159" s="89"/>
      <c r="B159" s="88" t="s">
        <v>56</v>
      </c>
      <c r="C159" s="86"/>
      <c r="D159" s="91"/>
      <c r="E159" s="92"/>
      <c r="F159" s="92"/>
    </row>
    <row r="160" spans="1:6" x14ac:dyDescent="0.2">
      <c r="A160" s="89"/>
      <c r="B160" s="88" t="s">
        <v>50</v>
      </c>
      <c r="C160" s="86"/>
      <c r="D160" s="91"/>
      <c r="E160" s="92"/>
      <c r="F160" s="92"/>
    </row>
    <row r="161" spans="1:6" x14ac:dyDescent="0.2">
      <c r="A161" s="89"/>
      <c r="B161" s="88" t="s">
        <v>141</v>
      </c>
      <c r="C161" s="86"/>
      <c r="D161" s="91"/>
      <c r="E161" s="92"/>
      <c r="F161" s="92"/>
    </row>
    <row r="162" spans="1:6" x14ac:dyDescent="0.2">
      <c r="A162" s="89"/>
      <c r="B162" s="88" t="s">
        <v>57</v>
      </c>
      <c r="C162" s="86"/>
      <c r="D162" s="91"/>
      <c r="E162" s="92"/>
      <c r="F162" s="92"/>
    </row>
    <row r="163" spans="1:6" x14ac:dyDescent="0.2">
      <c r="A163" s="89"/>
      <c r="B163" s="84" t="s">
        <v>213</v>
      </c>
      <c r="C163" s="86"/>
      <c r="D163" s="91"/>
      <c r="E163" s="92"/>
      <c r="F163" s="92"/>
    </row>
    <row r="164" spans="1:6" x14ac:dyDescent="0.2">
      <c r="A164" s="89"/>
      <c r="B164" s="81" t="s">
        <v>58</v>
      </c>
      <c r="C164" s="86"/>
      <c r="D164" s="91"/>
      <c r="E164" s="92"/>
      <c r="F164" s="92"/>
    </row>
    <row r="165" spans="1:6" x14ac:dyDescent="0.2">
      <c r="A165" s="89"/>
      <c r="B165" s="81" t="s">
        <v>59</v>
      </c>
      <c r="C165" s="86"/>
      <c r="D165" s="91"/>
      <c r="E165" s="92"/>
      <c r="F165" s="92"/>
    </row>
    <row r="166" spans="1:6" x14ac:dyDescent="0.2">
      <c r="A166" s="89"/>
      <c r="B166" s="81" t="s">
        <v>61</v>
      </c>
      <c r="C166" s="86"/>
      <c r="D166" s="91"/>
      <c r="E166" s="92"/>
      <c r="F166" s="92"/>
    </row>
    <row r="167" spans="1:6" x14ac:dyDescent="0.2">
      <c r="A167" s="89"/>
      <c r="B167" s="88" t="s">
        <v>60</v>
      </c>
      <c r="C167" s="86"/>
      <c r="D167" s="91"/>
      <c r="E167" s="92"/>
      <c r="F167" s="92"/>
    </row>
    <row r="168" spans="1:6" x14ac:dyDescent="0.2">
      <c r="A168" s="89"/>
      <c r="B168" s="81" t="s">
        <v>62</v>
      </c>
      <c r="C168" s="86"/>
      <c r="D168" s="91"/>
      <c r="E168" s="92"/>
      <c r="F168" s="92"/>
    </row>
    <row r="169" spans="1:6" x14ac:dyDescent="0.2">
      <c r="A169" s="89"/>
      <c r="B169" s="81"/>
      <c r="C169" s="86" t="s">
        <v>115</v>
      </c>
      <c r="D169" s="91">
        <v>1</v>
      </c>
      <c r="E169" s="119"/>
      <c r="F169" s="92">
        <f>ROUND(D169*E169, 2)</f>
        <v>0</v>
      </c>
    </row>
    <row r="170" spans="1:6" x14ac:dyDescent="0.2">
      <c r="A170" s="89" t="s">
        <v>126</v>
      </c>
      <c r="B170" s="87" t="s">
        <v>137</v>
      </c>
      <c r="C170" s="86"/>
      <c r="D170" s="91"/>
      <c r="E170" s="92"/>
      <c r="F170" s="92"/>
    </row>
    <row r="171" spans="1:6" ht="24" x14ac:dyDescent="0.2">
      <c r="A171" s="89"/>
      <c r="B171" s="88" t="s">
        <v>214</v>
      </c>
      <c r="C171" s="86"/>
      <c r="D171" s="91"/>
      <c r="E171" s="92"/>
      <c r="F171" s="92"/>
    </row>
    <row r="172" spans="1:6" ht="24" x14ac:dyDescent="0.2">
      <c r="A172" s="89"/>
      <c r="B172" s="88" t="s">
        <v>63</v>
      </c>
      <c r="C172" s="86"/>
      <c r="D172" s="91"/>
      <c r="E172" s="92"/>
      <c r="F172" s="92"/>
    </row>
    <row r="173" spans="1:6" x14ac:dyDescent="0.2">
      <c r="A173" s="89"/>
      <c r="B173" s="88"/>
      <c r="C173" s="86" t="s">
        <v>115</v>
      </c>
      <c r="D173" s="91">
        <v>1</v>
      </c>
      <c r="E173" s="119"/>
      <c r="F173" s="92">
        <f>ROUND(D173*E173, 2)</f>
        <v>0</v>
      </c>
    </row>
    <row r="174" spans="1:6" x14ac:dyDescent="0.2">
      <c r="A174" s="89"/>
      <c r="B174" s="87"/>
      <c r="C174" s="86"/>
      <c r="D174" s="91"/>
      <c r="E174" s="92"/>
      <c r="F174" s="92"/>
    </row>
    <row r="175" spans="1:6" ht="24" x14ac:dyDescent="0.2">
      <c r="A175" s="89" t="s">
        <v>127</v>
      </c>
      <c r="B175" s="87" t="s">
        <v>138</v>
      </c>
      <c r="C175" s="86"/>
      <c r="D175" s="91"/>
      <c r="E175" s="92"/>
      <c r="F175" s="92"/>
    </row>
    <row r="176" spans="1:6" x14ac:dyDescent="0.2">
      <c r="A176" s="89"/>
      <c r="B176" s="88" t="s">
        <v>215</v>
      </c>
      <c r="C176" s="86"/>
      <c r="D176" s="91"/>
      <c r="E176" s="92"/>
      <c r="F176" s="92"/>
    </row>
    <row r="177" spans="1:6" x14ac:dyDescent="0.2">
      <c r="A177" s="89"/>
      <c r="B177" s="88" t="s">
        <v>116</v>
      </c>
      <c r="C177" s="86"/>
      <c r="D177" s="91"/>
      <c r="E177" s="92"/>
      <c r="F177" s="92"/>
    </row>
    <row r="178" spans="1:6" x14ac:dyDescent="0.2">
      <c r="A178" s="89"/>
      <c r="B178" s="88" t="s">
        <v>64</v>
      </c>
      <c r="C178" s="86"/>
      <c r="D178" s="91"/>
      <c r="E178" s="92"/>
      <c r="F178" s="92"/>
    </row>
    <row r="179" spans="1:6" x14ac:dyDescent="0.2">
      <c r="A179" s="89"/>
      <c r="B179" s="88" t="s">
        <v>216</v>
      </c>
      <c r="C179" s="86"/>
      <c r="D179" s="91"/>
      <c r="E179" s="92"/>
      <c r="F179" s="92"/>
    </row>
    <row r="180" spans="1:6" x14ac:dyDescent="0.2">
      <c r="A180" s="89"/>
      <c r="B180" s="88" t="s">
        <v>217</v>
      </c>
      <c r="C180" s="86"/>
      <c r="D180" s="91"/>
      <c r="E180" s="92"/>
      <c r="F180" s="92"/>
    </row>
    <row r="181" spans="1:6" x14ac:dyDescent="0.2">
      <c r="A181" s="89"/>
      <c r="B181" s="88" t="s">
        <v>50</v>
      </c>
      <c r="C181" s="86"/>
      <c r="D181" s="91"/>
      <c r="E181" s="92"/>
      <c r="F181" s="92"/>
    </row>
    <row r="182" spans="1:6" x14ac:dyDescent="0.2">
      <c r="A182" s="89"/>
      <c r="B182" s="88" t="s">
        <v>143</v>
      </c>
      <c r="C182" s="86"/>
      <c r="D182" s="91"/>
      <c r="E182" s="92"/>
      <c r="F182" s="92"/>
    </row>
    <row r="183" spans="1:6" x14ac:dyDescent="0.2">
      <c r="A183" s="89"/>
      <c r="B183" s="88" t="s">
        <v>65</v>
      </c>
      <c r="C183" s="86"/>
      <c r="D183" s="91"/>
      <c r="E183" s="92"/>
      <c r="F183" s="92"/>
    </row>
    <row r="184" spans="1:6" x14ac:dyDescent="0.2">
      <c r="A184" s="89"/>
      <c r="B184" s="88" t="s">
        <v>66</v>
      </c>
      <c r="C184" s="86"/>
      <c r="D184" s="91"/>
      <c r="E184" s="92"/>
      <c r="F184" s="92"/>
    </row>
    <row r="185" spans="1:6" x14ac:dyDescent="0.2">
      <c r="A185" s="89"/>
      <c r="B185" s="88" t="s">
        <v>68</v>
      </c>
      <c r="C185" s="86"/>
      <c r="D185" s="91"/>
      <c r="E185" s="92"/>
      <c r="F185" s="92"/>
    </row>
    <row r="186" spans="1:6" x14ac:dyDescent="0.2">
      <c r="A186" s="89"/>
      <c r="B186" s="88" t="s">
        <v>67</v>
      </c>
      <c r="C186" s="86"/>
      <c r="D186" s="91"/>
      <c r="E186" s="92"/>
      <c r="F186" s="92"/>
    </row>
    <row r="187" spans="1:6" x14ac:dyDescent="0.2">
      <c r="A187" s="89"/>
      <c r="B187" s="87"/>
      <c r="C187" s="86" t="s">
        <v>121</v>
      </c>
      <c r="D187" s="91">
        <v>1</v>
      </c>
      <c r="E187" s="119"/>
      <c r="F187" s="92">
        <f>ROUND(D187*E187, 2)</f>
        <v>0</v>
      </c>
    </row>
    <row r="188" spans="1:6" x14ac:dyDescent="0.2">
      <c r="A188" s="89"/>
      <c r="B188" s="87"/>
      <c r="C188" s="86"/>
      <c r="D188" s="91"/>
      <c r="E188" s="92"/>
      <c r="F188" s="92"/>
    </row>
    <row r="189" spans="1:6" ht="24" x14ac:dyDescent="0.2">
      <c r="A189" s="89" t="s">
        <v>128</v>
      </c>
      <c r="B189" s="87" t="s">
        <v>139</v>
      </c>
      <c r="C189" s="86"/>
      <c r="D189" s="91"/>
      <c r="E189" s="92"/>
      <c r="F189" s="92"/>
    </row>
    <row r="190" spans="1:6" x14ac:dyDescent="0.2">
      <c r="A190" s="89"/>
      <c r="B190" s="87" t="s">
        <v>39</v>
      </c>
      <c r="C190" s="86"/>
      <c r="D190" s="91"/>
      <c r="E190" s="92"/>
      <c r="F190" s="92"/>
    </row>
    <row r="191" spans="1:6" x14ac:dyDescent="0.2">
      <c r="A191" s="89"/>
      <c r="B191" s="88"/>
      <c r="C191" s="86"/>
      <c r="D191" s="91"/>
      <c r="E191" s="92"/>
      <c r="F191" s="92"/>
    </row>
    <row r="192" spans="1:6" x14ac:dyDescent="0.2">
      <c r="A192" s="89"/>
      <c r="B192" s="87" t="s">
        <v>218</v>
      </c>
      <c r="C192" s="86"/>
      <c r="D192" s="91"/>
      <c r="E192" s="92"/>
      <c r="F192" s="92"/>
    </row>
    <row r="193" spans="1:6" x14ac:dyDescent="0.2">
      <c r="A193" s="89"/>
      <c r="B193" s="88" t="s">
        <v>219</v>
      </c>
      <c r="C193" s="86"/>
      <c r="D193" s="91"/>
      <c r="E193" s="92"/>
      <c r="F193" s="92"/>
    </row>
    <row r="194" spans="1:6" x14ac:dyDescent="0.2">
      <c r="A194" s="89"/>
      <c r="B194" s="88" t="s">
        <v>116</v>
      </c>
      <c r="C194" s="86"/>
      <c r="D194" s="91"/>
      <c r="E194" s="92"/>
      <c r="F194" s="92"/>
    </row>
    <row r="195" spans="1:6" x14ac:dyDescent="0.2">
      <c r="A195" s="89"/>
      <c r="B195" s="88" t="s">
        <v>70</v>
      </c>
      <c r="C195" s="86"/>
      <c r="D195" s="91"/>
      <c r="E195" s="92"/>
      <c r="F195" s="92"/>
    </row>
    <row r="196" spans="1:6" x14ac:dyDescent="0.2">
      <c r="A196" s="89"/>
      <c r="B196" s="88" t="s">
        <v>71</v>
      </c>
      <c r="C196" s="86"/>
      <c r="D196" s="91"/>
      <c r="E196" s="92"/>
      <c r="F196" s="92"/>
    </row>
    <row r="197" spans="1:6" x14ac:dyDescent="0.2">
      <c r="A197" s="89"/>
      <c r="B197" s="88" t="s">
        <v>220</v>
      </c>
      <c r="C197" s="86"/>
      <c r="D197" s="91"/>
      <c r="E197" s="92"/>
      <c r="F197" s="92"/>
    </row>
    <row r="198" spans="1:6" x14ac:dyDescent="0.2">
      <c r="A198" s="89"/>
      <c r="B198" s="88" t="s">
        <v>72</v>
      </c>
      <c r="C198" s="86"/>
      <c r="D198" s="91"/>
      <c r="E198" s="92"/>
      <c r="F198" s="92"/>
    </row>
    <row r="199" spans="1:6" x14ac:dyDescent="0.2">
      <c r="A199" s="89"/>
      <c r="B199" s="88" t="s">
        <v>73</v>
      </c>
      <c r="C199" s="86"/>
      <c r="D199" s="91"/>
      <c r="E199" s="92"/>
      <c r="F199" s="92"/>
    </row>
    <row r="200" spans="1:6" x14ac:dyDescent="0.2">
      <c r="A200" s="89"/>
      <c r="B200" s="88" t="s">
        <v>74</v>
      </c>
      <c r="C200" s="86"/>
      <c r="D200" s="91"/>
      <c r="E200" s="92"/>
      <c r="F200" s="92"/>
    </row>
    <row r="201" spans="1:6" x14ac:dyDescent="0.2">
      <c r="A201" s="89"/>
      <c r="B201" s="88" t="s">
        <v>75</v>
      </c>
      <c r="C201" s="86"/>
      <c r="D201" s="91"/>
      <c r="E201" s="92"/>
      <c r="F201" s="92"/>
    </row>
    <row r="202" spans="1:6" x14ac:dyDescent="0.2">
      <c r="A202" s="89"/>
      <c r="B202" s="88" t="s">
        <v>76</v>
      </c>
      <c r="C202" s="86"/>
      <c r="D202" s="91"/>
      <c r="E202" s="92"/>
      <c r="F202" s="92"/>
    </row>
    <row r="203" spans="1:6" x14ac:dyDescent="0.2">
      <c r="A203" s="89"/>
      <c r="B203" s="88" t="s">
        <v>77</v>
      </c>
      <c r="C203" s="86"/>
      <c r="D203" s="91"/>
      <c r="E203" s="92"/>
      <c r="F203" s="92"/>
    </row>
    <row r="204" spans="1:6" x14ac:dyDescent="0.2">
      <c r="A204" s="89"/>
      <c r="B204" s="87" t="s">
        <v>69</v>
      </c>
      <c r="C204" s="86"/>
      <c r="D204" s="91"/>
      <c r="E204" s="92"/>
      <c r="F204" s="92"/>
    </row>
    <row r="205" spans="1:6" ht="36" x14ac:dyDescent="0.2">
      <c r="A205" s="89"/>
      <c r="B205" s="99" t="s">
        <v>221</v>
      </c>
      <c r="C205" s="86"/>
      <c r="D205" s="91"/>
      <c r="E205" s="92"/>
      <c r="F205" s="92"/>
    </row>
    <row r="206" spans="1:6" x14ac:dyDescent="0.2">
      <c r="A206" s="89"/>
      <c r="B206" s="87"/>
      <c r="C206" s="86" t="s">
        <v>115</v>
      </c>
      <c r="D206" s="91">
        <v>1</v>
      </c>
      <c r="E206" s="119"/>
      <c r="F206" s="92">
        <f>ROUND(D206*E206, 2)</f>
        <v>0</v>
      </c>
    </row>
    <row r="207" spans="1:6" x14ac:dyDescent="0.2">
      <c r="A207" s="89"/>
      <c r="B207" s="87"/>
      <c r="C207" s="86"/>
      <c r="D207" s="91"/>
      <c r="E207" s="92"/>
      <c r="F207" s="92"/>
    </row>
    <row r="208" spans="1:6" x14ac:dyDescent="0.2">
      <c r="A208" s="89" t="s">
        <v>129</v>
      </c>
      <c r="B208" s="84" t="s">
        <v>140</v>
      </c>
      <c r="C208" s="86"/>
      <c r="D208" s="91"/>
      <c r="E208" s="92"/>
      <c r="F208" s="92"/>
    </row>
    <row r="209" spans="1:6" x14ac:dyDescent="0.2">
      <c r="A209" s="89"/>
      <c r="B209" s="84" t="s">
        <v>222</v>
      </c>
      <c r="C209" s="86"/>
      <c r="D209" s="91"/>
      <c r="E209" s="92"/>
      <c r="F209" s="92"/>
    </row>
    <row r="210" spans="1:6" x14ac:dyDescent="0.2">
      <c r="A210" s="89"/>
      <c r="B210" s="88" t="s">
        <v>211</v>
      </c>
      <c r="C210" s="86"/>
      <c r="D210" s="91"/>
      <c r="E210" s="92"/>
      <c r="F210" s="92"/>
    </row>
    <row r="211" spans="1:6" x14ac:dyDescent="0.2">
      <c r="A211" s="89"/>
      <c r="B211" s="88" t="s">
        <v>116</v>
      </c>
      <c r="C211" s="86"/>
      <c r="D211" s="91"/>
      <c r="E211" s="92"/>
      <c r="F211" s="92"/>
    </row>
    <row r="212" spans="1:6" x14ac:dyDescent="0.2">
      <c r="A212" s="89"/>
      <c r="B212" s="88" t="s">
        <v>79</v>
      </c>
      <c r="C212" s="86"/>
      <c r="D212" s="91"/>
      <c r="E212" s="92"/>
      <c r="F212" s="92"/>
    </row>
    <row r="213" spans="1:6" x14ac:dyDescent="0.2">
      <c r="A213" s="89"/>
      <c r="B213" s="88" t="s">
        <v>80</v>
      </c>
      <c r="C213" s="86"/>
      <c r="D213" s="91"/>
      <c r="E213" s="92"/>
      <c r="F213" s="92"/>
    </row>
    <row r="214" spans="1:6" x14ac:dyDescent="0.2">
      <c r="A214" s="89"/>
      <c r="B214" s="88" t="s">
        <v>223</v>
      </c>
      <c r="C214" s="86"/>
      <c r="D214" s="91"/>
      <c r="E214" s="92"/>
      <c r="F214" s="92"/>
    </row>
    <row r="215" spans="1:6" x14ac:dyDescent="0.2">
      <c r="A215" s="89"/>
      <c r="B215" s="88" t="s">
        <v>81</v>
      </c>
      <c r="C215" s="86"/>
      <c r="D215" s="91"/>
      <c r="E215" s="92"/>
      <c r="F215" s="92"/>
    </row>
    <row r="216" spans="1:6" x14ac:dyDescent="0.2">
      <c r="A216" s="89"/>
      <c r="B216" s="88" t="s">
        <v>82</v>
      </c>
      <c r="C216" s="86"/>
      <c r="D216" s="91"/>
      <c r="E216" s="92"/>
      <c r="F216" s="92"/>
    </row>
    <row r="217" spans="1:6" x14ac:dyDescent="0.2">
      <c r="A217" s="89"/>
      <c r="B217" s="88" t="s">
        <v>83</v>
      </c>
      <c r="C217" s="86"/>
      <c r="D217" s="91"/>
      <c r="E217" s="92"/>
      <c r="F217" s="92"/>
    </row>
    <row r="218" spans="1:6" x14ac:dyDescent="0.2">
      <c r="A218" s="89"/>
      <c r="B218" s="88" t="s">
        <v>84</v>
      </c>
      <c r="C218" s="86"/>
      <c r="D218" s="91"/>
      <c r="E218" s="92"/>
      <c r="F218" s="92"/>
    </row>
    <row r="219" spans="1:6" x14ac:dyDescent="0.2">
      <c r="A219" s="89"/>
      <c r="B219" s="88" t="s">
        <v>85</v>
      </c>
      <c r="C219" s="86"/>
      <c r="D219" s="91"/>
      <c r="E219" s="92"/>
      <c r="F219" s="92"/>
    </row>
    <row r="220" spans="1:6" x14ac:dyDescent="0.2">
      <c r="A220" s="89"/>
      <c r="B220" s="88" t="s">
        <v>86</v>
      </c>
      <c r="C220" s="86"/>
      <c r="D220" s="91"/>
      <c r="E220" s="92"/>
      <c r="F220" s="92"/>
    </row>
    <row r="221" spans="1:6" x14ac:dyDescent="0.2">
      <c r="A221" s="89"/>
      <c r="B221" s="88" t="s">
        <v>87</v>
      </c>
      <c r="C221" s="86"/>
      <c r="D221" s="91"/>
      <c r="E221" s="92"/>
      <c r="F221" s="92"/>
    </row>
    <row r="222" spans="1:6" x14ac:dyDescent="0.2">
      <c r="A222" s="89"/>
      <c r="B222" s="88" t="s">
        <v>78</v>
      </c>
      <c r="C222" s="86"/>
      <c r="D222" s="91"/>
      <c r="E222" s="92"/>
      <c r="F222" s="92"/>
    </row>
    <row r="223" spans="1:6" x14ac:dyDescent="0.2">
      <c r="A223" s="89"/>
      <c r="B223" s="81" t="s">
        <v>88</v>
      </c>
      <c r="C223" s="86"/>
      <c r="D223" s="91"/>
      <c r="E223" s="92"/>
      <c r="F223" s="92"/>
    </row>
    <row r="224" spans="1:6" x14ac:dyDescent="0.2">
      <c r="A224" s="89"/>
      <c r="B224" s="81" t="s">
        <v>89</v>
      </c>
      <c r="C224" s="86"/>
      <c r="D224" s="91"/>
      <c r="E224" s="92"/>
      <c r="F224" s="92"/>
    </row>
    <row r="225" spans="1:10" x14ac:dyDescent="0.2">
      <c r="A225" s="89"/>
      <c r="B225" s="81" t="s">
        <v>90</v>
      </c>
      <c r="C225" s="86"/>
      <c r="D225" s="91"/>
      <c r="E225" s="92"/>
      <c r="F225" s="92"/>
    </row>
    <row r="226" spans="1:10" x14ac:dyDescent="0.2">
      <c r="A226" s="89"/>
      <c r="B226" s="81" t="s">
        <v>91</v>
      </c>
      <c r="C226" s="86"/>
      <c r="D226" s="91"/>
      <c r="E226" s="92"/>
      <c r="F226" s="92"/>
    </row>
    <row r="227" spans="1:10" x14ac:dyDescent="0.2">
      <c r="A227" s="89"/>
      <c r="B227" s="81" t="s">
        <v>92</v>
      </c>
      <c r="C227" s="86"/>
      <c r="D227" s="91"/>
      <c r="E227" s="92"/>
      <c r="F227" s="92"/>
    </row>
    <row r="228" spans="1:10" x14ac:dyDescent="0.2">
      <c r="A228" s="89"/>
      <c r="B228" s="87"/>
      <c r="C228" s="86" t="s">
        <v>115</v>
      </c>
      <c r="D228" s="91">
        <v>1</v>
      </c>
      <c r="E228" s="119"/>
      <c r="F228" s="92">
        <f>ROUND(D228*E228, 2)</f>
        <v>0</v>
      </c>
    </row>
    <row r="229" spans="1:10" x14ac:dyDescent="0.2">
      <c r="A229" s="89"/>
      <c r="B229" s="87"/>
      <c r="C229" s="86"/>
      <c r="D229" s="91"/>
      <c r="E229" s="102"/>
      <c r="F229" s="92"/>
    </row>
    <row r="230" spans="1:10" x14ac:dyDescent="0.2">
      <c r="A230" s="89"/>
      <c r="B230" s="87"/>
      <c r="C230" s="86"/>
      <c r="D230" s="91"/>
      <c r="E230" s="102"/>
      <c r="F230" s="92"/>
    </row>
    <row r="231" spans="1:10" ht="13.5" customHeight="1" x14ac:dyDescent="0.2">
      <c r="A231" s="89" t="s">
        <v>130</v>
      </c>
      <c r="B231" s="88" t="s">
        <v>266</v>
      </c>
      <c r="C231" s="86"/>
      <c r="D231" s="91"/>
      <c r="E231" s="102"/>
      <c r="F231" s="92"/>
    </row>
    <row r="232" spans="1:10" ht="13.5" customHeight="1" x14ac:dyDescent="0.2">
      <c r="A232" s="89"/>
      <c r="B232" s="88" t="s">
        <v>267</v>
      </c>
      <c r="C232" s="86"/>
      <c r="D232" s="91"/>
      <c r="E232" s="102"/>
      <c r="F232" s="92"/>
    </row>
    <row r="233" spans="1:10" ht="12" customHeight="1" x14ac:dyDescent="0.2">
      <c r="A233" s="89"/>
      <c r="B233" s="88"/>
      <c r="C233" s="86" t="s">
        <v>115</v>
      </c>
      <c r="D233" s="91">
        <v>1</v>
      </c>
      <c r="E233" s="119"/>
      <c r="F233" s="92">
        <v>0</v>
      </c>
    </row>
    <row r="234" spans="1:10" x14ac:dyDescent="0.2">
      <c r="A234" s="89"/>
      <c r="B234" s="87"/>
      <c r="C234" s="86"/>
      <c r="D234" s="91"/>
      <c r="E234" s="92"/>
      <c r="F234" s="92"/>
    </row>
    <row r="235" spans="1:10" ht="27" customHeight="1" x14ac:dyDescent="0.2">
      <c r="A235" s="89" t="s">
        <v>132</v>
      </c>
      <c r="B235" s="97" t="s">
        <v>224</v>
      </c>
      <c r="C235" s="86"/>
      <c r="D235" s="91"/>
      <c r="E235" s="92"/>
      <c r="F235" s="92"/>
      <c r="I235" t="s">
        <v>93</v>
      </c>
      <c r="J235" t="s">
        <v>94</v>
      </c>
    </row>
    <row r="236" spans="1:10" x14ac:dyDescent="0.2">
      <c r="A236" s="89"/>
      <c r="B236" s="90" t="s">
        <v>95</v>
      </c>
      <c r="C236" s="86"/>
      <c r="D236" s="91"/>
      <c r="E236" s="92"/>
      <c r="F236" s="92"/>
    </row>
    <row r="237" spans="1:10" ht="27" customHeight="1" x14ac:dyDescent="0.2">
      <c r="A237" s="89"/>
      <c r="B237" s="90" t="s">
        <v>96</v>
      </c>
      <c r="C237" s="86"/>
      <c r="D237" s="91"/>
      <c r="E237" s="92"/>
      <c r="F237" s="92"/>
    </row>
    <row r="238" spans="1:10" ht="26.25" customHeight="1" x14ac:dyDescent="0.2">
      <c r="A238" s="89"/>
      <c r="B238" s="90" t="s">
        <v>0</v>
      </c>
      <c r="C238" s="86"/>
      <c r="D238" s="91"/>
      <c r="E238" s="92"/>
      <c r="F238" s="92"/>
    </row>
    <row r="239" spans="1:10" x14ac:dyDescent="0.2">
      <c r="A239" s="89"/>
      <c r="B239" s="97" t="s">
        <v>117</v>
      </c>
      <c r="C239" s="86"/>
      <c r="D239" s="91"/>
      <c r="E239" s="92"/>
      <c r="F239" s="92"/>
    </row>
    <row r="240" spans="1:10" x14ac:dyDescent="0.2">
      <c r="A240" s="89"/>
      <c r="B240" s="90" t="s">
        <v>225</v>
      </c>
      <c r="C240" s="86"/>
      <c r="D240" s="91"/>
      <c r="E240" s="92"/>
      <c r="F240" s="92"/>
    </row>
    <row r="241" spans="1:6" x14ac:dyDescent="0.2">
      <c r="A241" s="89"/>
      <c r="B241" s="90" t="s">
        <v>226</v>
      </c>
      <c r="C241" s="86"/>
      <c r="D241" s="91"/>
      <c r="E241" s="92"/>
      <c r="F241" s="92"/>
    </row>
    <row r="242" spans="1:6" x14ac:dyDescent="0.2">
      <c r="A242" s="89"/>
      <c r="B242" s="90" t="s">
        <v>227</v>
      </c>
      <c r="C242" s="86"/>
      <c r="D242" s="91"/>
      <c r="E242" s="92"/>
      <c r="F242" s="92"/>
    </row>
    <row r="243" spans="1:6" x14ac:dyDescent="0.2">
      <c r="A243" s="89"/>
      <c r="B243" s="90" t="s">
        <v>228</v>
      </c>
      <c r="C243" s="86"/>
      <c r="D243" s="91"/>
      <c r="E243" s="92"/>
      <c r="F243" s="92"/>
    </row>
    <row r="244" spans="1:6" x14ac:dyDescent="0.2">
      <c r="A244" s="89"/>
      <c r="B244" s="90" t="s">
        <v>229</v>
      </c>
      <c r="C244" s="86"/>
      <c r="D244" s="91"/>
      <c r="E244" s="92"/>
      <c r="F244" s="92"/>
    </row>
    <row r="245" spans="1:6" x14ac:dyDescent="0.2">
      <c r="A245" s="89"/>
      <c r="B245" s="90" t="s">
        <v>230</v>
      </c>
      <c r="C245" s="86"/>
      <c r="D245" s="91"/>
      <c r="E245" s="92"/>
      <c r="F245" s="92"/>
    </row>
    <row r="246" spans="1:6" x14ac:dyDescent="0.2">
      <c r="A246" s="89"/>
      <c r="B246" s="90" t="s">
        <v>231</v>
      </c>
      <c r="C246" s="86"/>
      <c r="D246" s="91"/>
      <c r="E246" s="92"/>
      <c r="F246" s="92"/>
    </row>
    <row r="247" spans="1:6" x14ac:dyDescent="0.2">
      <c r="A247" s="89"/>
      <c r="B247" s="90" t="s">
        <v>232</v>
      </c>
      <c r="C247" s="86"/>
      <c r="D247" s="91"/>
      <c r="E247" s="92"/>
      <c r="F247" s="92"/>
    </row>
    <row r="248" spans="1:6" x14ac:dyDescent="0.2">
      <c r="A248" s="89"/>
      <c r="B248" s="90" t="s">
        <v>233</v>
      </c>
      <c r="C248" s="86"/>
      <c r="D248" s="91"/>
      <c r="E248" s="92"/>
      <c r="F248" s="92"/>
    </row>
    <row r="249" spans="1:6" x14ac:dyDescent="0.2">
      <c r="A249" s="89"/>
      <c r="B249" s="90" t="s">
        <v>234</v>
      </c>
      <c r="C249" s="86"/>
      <c r="D249" s="91"/>
      <c r="E249" s="92"/>
      <c r="F249" s="92"/>
    </row>
    <row r="250" spans="1:6" x14ac:dyDescent="0.2">
      <c r="A250" s="89"/>
      <c r="B250" s="90" t="s">
        <v>235</v>
      </c>
      <c r="C250" s="86"/>
      <c r="D250" s="91"/>
      <c r="E250" s="92"/>
      <c r="F250" s="92"/>
    </row>
    <row r="251" spans="1:6" x14ac:dyDescent="0.2">
      <c r="A251" s="89"/>
      <c r="B251" s="90" t="s">
        <v>236</v>
      </c>
      <c r="C251" s="86"/>
      <c r="D251" s="91"/>
      <c r="E251" s="92"/>
      <c r="F251" s="92"/>
    </row>
    <row r="252" spans="1:6" x14ac:dyDescent="0.2">
      <c r="A252" s="89"/>
      <c r="B252" s="90" t="s">
        <v>237</v>
      </c>
      <c r="C252" s="86"/>
      <c r="D252" s="91"/>
      <c r="E252" s="92"/>
      <c r="F252" s="92"/>
    </row>
    <row r="253" spans="1:6" x14ac:dyDescent="0.2">
      <c r="A253" s="89"/>
      <c r="B253" s="90" t="s">
        <v>238</v>
      </c>
      <c r="C253" s="86"/>
      <c r="D253" s="91"/>
      <c r="E253" s="92"/>
      <c r="F253" s="92"/>
    </row>
    <row r="254" spans="1:6" x14ac:dyDescent="0.2">
      <c r="A254" s="89"/>
      <c r="B254" s="90" t="s">
        <v>239</v>
      </c>
      <c r="C254" s="86"/>
      <c r="D254" s="91"/>
      <c r="E254" s="92"/>
      <c r="F254" s="92"/>
    </row>
    <row r="255" spans="1:6" x14ac:dyDescent="0.2">
      <c r="A255" s="89"/>
      <c r="B255" s="90" t="s">
        <v>240</v>
      </c>
      <c r="C255" s="86"/>
      <c r="D255" s="91"/>
      <c r="E255" s="92"/>
      <c r="F255" s="92"/>
    </row>
    <row r="256" spans="1:6" x14ac:dyDescent="0.2">
      <c r="A256" s="89"/>
      <c r="B256" s="90" t="s">
        <v>241</v>
      </c>
      <c r="C256" s="86"/>
      <c r="D256" s="91"/>
      <c r="E256" s="92"/>
      <c r="F256" s="92"/>
    </row>
    <row r="257" spans="1:6" x14ac:dyDescent="0.2">
      <c r="A257" s="89"/>
      <c r="B257" s="90" t="s">
        <v>242</v>
      </c>
      <c r="C257" s="86"/>
      <c r="D257" s="91"/>
      <c r="E257" s="92"/>
      <c r="F257" s="92"/>
    </row>
    <row r="258" spans="1:6" x14ac:dyDescent="0.2">
      <c r="A258" s="89"/>
      <c r="B258" s="90" t="s">
        <v>243</v>
      </c>
      <c r="C258" s="86"/>
      <c r="D258" s="91"/>
      <c r="E258" s="92"/>
      <c r="F258" s="92"/>
    </row>
    <row r="259" spans="1:6" x14ac:dyDescent="0.2">
      <c r="A259" s="89"/>
      <c r="B259" s="90" t="s">
        <v>244</v>
      </c>
      <c r="C259" s="86"/>
      <c r="D259" s="91"/>
      <c r="E259" s="92"/>
      <c r="F259" s="92"/>
    </row>
    <row r="260" spans="1:6" x14ac:dyDescent="0.2">
      <c r="A260" s="89"/>
      <c r="B260" s="90" t="s">
        <v>245</v>
      </c>
      <c r="C260" s="86"/>
      <c r="D260" s="91"/>
      <c r="E260" s="92"/>
      <c r="F260" s="92"/>
    </row>
    <row r="261" spans="1:6" x14ac:dyDescent="0.2">
      <c r="A261" s="89"/>
      <c r="B261" s="90" t="s">
        <v>246</v>
      </c>
      <c r="C261" s="86"/>
      <c r="D261" s="91"/>
      <c r="E261" s="92"/>
      <c r="F261" s="92"/>
    </row>
    <row r="262" spans="1:6" x14ac:dyDescent="0.2">
      <c r="A262" s="89"/>
      <c r="B262" s="90" t="s">
        <v>247</v>
      </c>
      <c r="C262" s="86"/>
      <c r="D262" s="91"/>
      <c r="E262" s="92"/>
      <c r="F262" s="92"/>
    </row>
    <row r="263" spans="1:6" x14ac:dyDescent="0.2">
      <c r="A263" s="89"/>
      <c r="B263" s="90" t="s">
        <v>248</v>
      </c>
      <c r="C263" s="86"/>
      <c r="D263" s="91"/>
      <c r="E263" s="92"/>
      <c r="F263" s="92"/>
    </row>
    <row r="264" spans="1:6" x14ac:dyDescent="0.2">
      <c r="A264" s="89"/>
      <c r="B264" s="90" t="s">
        <v>249</v>
      </c>
      <c r="C264" s="86"/>
      <c r="D264" s="91"/>
      <c r="E264" s="92"/>
      <c r="F264" s="92"/>
    </row>
    <row r="265" spans="1:6" x14ac:dyDescent="0.2">
      <c r="A265" s="89"/>
      <c r="B265" s="90" t="s">
        <v>250</v>
      </c>
      <c r="C265" s="86"/>
      <c r="D265" s="91"/>
      <c r="E265" s="92"/>
      <c r="F265" s="92"/>
    </row>
    <row r="266" spans="1:6" x14ac:dyDescent="0.2">
      <c r="A266" s="89"/>
      <c r="B266" s="90" t="s">
        <v>251</v>
      </c>
      <c r="C266" s="86"/>
      <c r="D266" s="91"/>
      <c r="E266" s="92"/>
      <c r="F266" s="92"/>
    </row>
    <row r="267" spans="1:6" x14ac:dyDescent="0.2">
      <c r="A267" s="89"/>
      <c r="B267" s="90" t="s">
        <v>252</v>
      </c>
      <c r="C267" s="86"/>
      <c r="D267" s="91"/>
      <c r="E267" s="92"/>
      <c r="F267" s="92"/>
    </row>
    <row r="268" spans="1:6" x14ac:dyDescent="0.2">
      <c r="A268" s="89"/>
      <c r="B268" s="90" t="s">
        <v>253</v>
      </c>
      <c r="C268" s="86"/>
      <c r="D268" s="91"/>
      <c r="E268" s="92"/>
      <c r="F268" s="92"/>
    </row>
    <row r="269" spans="1:6" x14ac:dyDescent="0.2">
      <c r="A269" s="89"/>
      <c r="B269" s="90" t="s">
        <v>254</v>
      </c>
      <c r="C269" s="86"/>
      <c r="D269" s="91"/>
      <c r="E269" s="92"/>
      <c r="F269" s="92"/>
    </row>
    <row r="270" spans="1:6" x14ac:dyDescent="0.2">
      <c r="A270" s="89"/>
      <c r="B270" s="90" t="s">
        <v>255</v>
      </c>
      <c r="C270" s="86"/>
      <c r="D270" s="91"/>
      <c r="E270" s="92"/>
      <c r="F270" s="92"/>
    </row>
    <row r="271" spans="1:6" x14ac:dyDescent="0.2">
      <c r="A271" s="89"/>
      <c r="B271" s="90" t="s">
        <v>256</v>
      </c>
      <c r="C271" s="86"/>
      <c r="D271" s="91"/>
      <c r="E271" s="92"/>
      <c r="F271" s="92"/>
    </row>
    <row r="272" spans="1:6" x14ac:dyDescent="0.2">
      <c r="A272" s="89"/>
      <c r="B272" s="90" t="s">
        <v>257</v>
      </c>
      <c r="C272" s="86"/>
      <c r="D272" s="91"/>
      <c r="E272" s="92"/>
      <c r="F272" s="92"/>
    </row>
    <row r="273" spans="1:6" x14ac:dyDescent="0.2">
      <c r="A273" s="89"/>
      <c r="B273" s="90" t="s">
        <v>258</v>
      </c>
      <c r="C273" s="86"/>
      <c r="D273" s="91"/>
      <c r="E273" s="92"/>
      <c r="F273" s="92"/>
    </row>
    <row r="274" spans="1:6" x14ac:dyDescent="0.2">
      <c r="A274" s="89"/>
      <c r="B274" s="90" t="s">
        <v>259</v>
      </c>
      <c r="C274" s="86"/>
      <c r="D274" s="91"/>
      <c r="E274" s="92"/>
      <c r="F274" s="92"/>
    </row>
    <row r="275" spans="1:6" x14ac:dyDescent="0.2">
      <c r="A275" s="89"/>
      <c r="B275" s="90" t="s">
        <v>260</v>
      </c>
      <c r="C275" s="86"/>
      <c r="D275" s="91"/>
      <c r="E275" s="92"/>
      <c r="F275" s="92"/>
    </row>
    <row r="276" spans="1:6" x14ac:dyDescent="0.2">
      <c r="A276" s="89"/>
      <c r="B276" s="90" t="s">
        <v>261</v>
      </c>
      <c r="C276" s="86"/>
      <c r="D276" s="91"/>
      <c r="E276" s="92"/>
      <c r="F276" s="92"/>
    </row>
    <row r="277" spans="1:6" x14ac:dyDescent="0.2">
      <c r="A277" s="89"/>
      <c r="B277" s="90"/>
      <c r="C277" s="86" t="s">
        <v>115</v>
      </c>
      <c r="D277" s="91">
        <v>1</v>
      </c>
      <c r="E277" s="119"/>
      <c r="F277" s="92">
        <f>ROUND(D277*E277, 2)</f>
        <v>0</v>
      </c>
    </row>
    <row r="278" spans="1:6" x14ac:dyDescent="0.2">
      <c r="A278" s="89"/>
      <c r="B278" s="90"/>
      <c r="C278" s="86"/>
      <c r="D278" s="91"/>
      <c r="E278" s="92"/>
      <c r="F278" s="92"/>
    </row>
    <row r="279" spans="1:6" ht="48" x14ac:dyDescent="0.2">
      <c r="A279" s="89" t="s">
        <v>133</v>
      </c>
      <c r="B279" s="90" t="s">
        <v>2</v>
      </c>
      <c r="C279" s="86"/>
      <c r="D279" s="91"/>
      <c r="E279" s="92"/>
      <c r="F279" s="92"/>
    </row>
    <row r="280" spans="1:6" x14ac:dyDescent="0.2">
      <c r="A280" s="81"/>
      <c r="B280" s="90"/>
      <c r="C280" s="86" t="s">
        <v>115</v>
      </c>
      <c r="D280" s="91">
        <v>1</v>
      </c>
      <c r="E280" s="119"/>
      <c r="F280" s="92">
        <f>ROUND(D280*E280, 2)</f>
        <v>0</v>
      </c>
    </row>
    <row r="281" spans="1:6" x14ac:dyDescent="0.2">
      <c r="A281" s="13"/>
      <c r="B281" s="24"/>
      <c r="C281" s="9"/>
      <c r="D281" s="50"/>
      <c r="E281" s="51"/>
      <c r="F281" s="51"/>
    </row>
    <row r="282" spans="1:6" ht="30" x14ac:dyDescent="0.2">
      <c r="A282" s="13"/>
      <c r="B282" s="36" t="s">
        <v>123</v>
      </c>
      <c r="C282" s="35"/>
      <c r="D282" s="52"/>
      <c r="E282" s="51"/>
      <c r="F282" s="53">
        <f>SUM(F146:F281)</f>
        <v>0</v>
      </c>
    </row>
    <row r="283" spans="1:6" x14ac:dyDescent="0.2">
      <c r="A283" s="13"/>
      <c r="B283" s="24"/>
      <c r="C283" s="9"/>
      <c r="D283" s="50"/>
      <c r="E283" s="51"/>
      <c r="F283" s="51"/>
    </row>
    <row r="284" spans="1:6" x14ac:dyDescent="0.2">
      <c r="A284" s="13"/>
      <c r="B284" s="24"/>
      <c r="C284" s="9"/>
      <c r="D284" s="50"/>
      <c r="E284" s="51"/>
      <c r="F284" s="51"/>
    </row>
    <row r="285" spans="1:6" x14ac:dyDescent="0.2">
      <c r="A285" s="32"/>
      <c r="B285" s="11"/>
      <c r="C285" s="9"/>
      <c r="D285" s="50"/>
      <c r="E285" s="51"/>
      <c r="F285" s="51"/>
    </row>
    <row r="286" spans="1:6" x14ac:dyDescent="0.2">
      <c r="A286" s="32"/>
      <c r="B286" s="11"/>
      <c r="C286" s="9"/>
      <c r="D286" s="50"/>
      <c r="E286" s="51"/>
      <c r="F286" s="51"/>
    </row>
    <row r="287" spans="1:6" x14ac:dyDescent="0.2">
      <c r="A287" s="32"/>
      <c r="B287" s="11"/>
      <c r="C287" s="9"/>
      <c r="D287" s="50"/>
      <c r="E287" s="51"/>
      <c r="F287" s="51"/>
    </row>
    <row r="288" spans="1:6" x14ac:dyDescent="0.2">
      <c r="A288" s="32"/>
      <c r="B288" s="11"/>
      <c r="C288" s="9"/>
      <c r="D288" s="50"/>
      <c r="E288" s="51"/>
      <c r="F288" s="51"/>
    </row>
    <row r="289" spans="1:6" x14ac:dyDescent="0.2">
      <c r="A289" s="32"/>
      <c r="B289" s="11"/>
      <c r="C289" s="9"/>
      <c r="D289" s="50"/>
      <c r="E289" s="51"/>
      <c r="F289" s="51"/>
    </row>
    <row r="290" spans="1:6" x14ac:dyDescent="0.2">
      <c r="A290" s="32"/>
      <c r="B290" s="11"/>
      <c r="C290" s="9"/>
      <c r="D290" s="50"/>
      <c r="E290" s="51"/>
      <c r="F290" s="51"/>
    </row>
    <row r="291" spans="1:6" x14ac:dyDescent="0.2">
      <c r="A291" s="32"/>
      <c r="B291" s="11"/>
      <c r="C291" s="9"/>
      <c r="D291" s="50"/>
      <c r="E291" s="51"/>
      <c r="F291" s="51"/>
    </row>
    <row r="292" spans="1:6" x14ac:dyDescent="0.2">
      <c r="A292" s="32"/>
      <c r="B292" s="11"/>
      <c r="C292" s="9"/>
      <c r="D292" s="50"/>
      <c r="E292" s="51"/>
      <c r="F292" s="51"/>
    </row>
    <row r="293" spans="1:6" x14ac:dyDescent="0.2">
      <c r="A293" s="32"/>
      <c r="B293" s="11"/>
      <c r="C293" s="9"/>
      <c r="D293" s="50"/>
      <c r="E293" s="51"/>
      <c r="F293" s="51"/>
    </row>
    <row r="294" spans="1:6" ht="27.75" x14ac:dyDescent="0.2">
      <c r="A294" s="32"/>
      <c r="B294" s="43" t="s">
        <v>4</v>
      </c>
      <c r="C294" s="9"/>
      <c r="D294" s="50"/>
      <c r="E294" s="51"/>
      <c r="F294" s="51"/>
    </row>
    <row r="295" spans="1:6" x14ac:dyDescent="0.2">
      <c r="A295" s="32"/>
      <c r="B295" s="11"/>
      <c r="C295" s="9"/>
      <c r="D295" s="50"/>
      <c r="E295" s="51"/>
      <c r="F295" s="51"/>
    </row>
    <row r="296" spans="1:6" x14ac:dyDescent="0.2">
      <c r="A296" s="32"/>
      <c r="B296" s="11"/>
      <c r="C296" s="9"/>
      <c r="D296" s="50"/>
      <c r="E296" s="51"/>
      <c r="F296" s="51"/>
    </row>
    <row r="297" spans="1:6" x14ac:dyDescent="0.2">
      <c r="A297" s="32"/>
      <c r="B297" s="11"/>
      <c r="C297" s="9"/>
      <c r="D297" s="50"/>
      <c r="E297" s="51"/>
      <c r="F297" s="51"/>
    </row>
    <row r="298" spans="1:6" x14ac:dyDescent="0.2">
      <c r="A298" s="32"/>
      <c r="B298" s="11"/>
      <c r="C298" s="9"/>
      <c r="D298" s="50"/>
      <c r="E298" s="51"/>
      <c r="F298" s="51"/>
    </row>
    <row r="299" spans="1:6" x14ac:dyDescent="0.2">
      <c r="A299" s="13"/>
      <c r="B299" s="11"/>
      <c r="C299" s="31"/>
      <c r="D299" s="54"/>
      <c r="E299" s="51"/>
      <c r="F299" s="51"/>
    </row>
    <row r="300" spans="1:6" x14ac:dyDescent="0.2">
      <c r="A300" s="13"/>
      <c r="C300" s="31"/>
      <c r="D300" s="54"/>
      <c r="E300" s="51"/>
      <c r="F300" s="51"/>
    </row>
    <row r="301" spans="1:6" ht="15.75" x14ac:dyDescent="0.25">
      <c r="A301" s="32"/>
      <c r="B301" s="2" t="s">
        <v>5</v>
      </c>
      <c r="C301" s="59"/>
      <c r="D301" s="60"/>
      <c r="E301" s="61"/>
      <c r="F301" s="61"/>
    </row>
    <row r="302" spans="1:6" ht="15.75" x14ac:dyDescent="0.25">
      <c r="A302" s="32"/>
      <c r="B302" s="15" t="s">
        <v>262</v>
      </c>
      <c r="C302" s="59"/>
      <c r="D302" s="60"/>
      <c r="E302" s="61"/>
      <c r="F302" s="62">
        <f>F130</f>
        <v>0</v>
      </c>
    </row>
    <row r="303" spans="1:6" ht="15.75" x14ac:dyDescent="0.25">
      <c r="A303" s="30"/>
      <c r="B303" s="30"/>
      <c r="C303" s="59"/>
      <c r="D303" s="60"/>
      <c r="E303" s="61"/>
      <c r="F303" s="62"/>
    </row>
    <row r="304" spans="1:6" ht="15.75" x14ac:dyDescent="0.25">
      <c r="A304" s="30"/>
      <c r="B304" s="2" t="s">
        <v>8</v>
      </c>
      <c r="C304" s="59"/>
      <c r="D304" s="60"/>
      <c r="E304" s="61"/>
      <c r="F304" s="62">
        <f>F282</f>
        <v>0</v>
      </c>
    </row>
    <row r="305" spans="1:6" ht="18" x14ac:dyDescent="0.25">
      <c r="A305" s="30"/>
      <c r="B305" s="6"/>
      <c r="C305" s="31"/>
      <c r="D305" s="54"/>
      <c r="E305" s="51"/>
      <c r="F305" s="53"/>
    </row>
    <row r="306" spans="1:6" ht="18" x14ac:dyDescent="0.25">
      <c r="A306" s="30"/>
      <c r="B306" s="58" t="s">
        <v>9</v>
      </c>
      <c r="C306" s="31"/>
      <c r="D306" s="54"/>
      <c r="E306" s="51"/>
      <c r="F306" s="57">
        <f>SUM(F302:F305)</f>
        <v>0</v>
      </c>
    </row>
    <row r="307" spans="1:6" s="47" customFormat="1" ht="18" x14ac:dyDescent="0.25">
      <c r="A307" s="48"/>
      <c r="B307" s="6"/>
      <c r="C307" s="49"/>
      <c r="D307" s="55"/>
      <c r="E307" s="56"/>
      <c r="F307" s="53"/>
    </row>
    <row r="308" spans="1:6" ht="15.75" x14ac:dyDescent="0.25">
      <c r="A308" s="26"/>
      <c r="B308" s="79" t="s">
        <v>174</v>
      </c>
      <c r="C308" s="31"/>
      <c r="D308" s="31"/>
      <c r="E308" s="104">
        <v>0.25</v>
      </c>
      <c r="F308" s="61">
        <f>F306*E308</f>
        <v>0</v>
      </c>
    </row>
    <row r="309" spans="1:6" ht="15" x14ac:dyDescent="0.2">
      <c r="A309" s="26"/>
      <c r="C309" s="31"/>
      <c r="D309" s="31"/>
    </row>
    <row r="310" spans="1:6" ht="18" x14ac:dyDescent="0.25">
      <c r="A310" s="26"/>
      <c r="B310" s="58" t="s">
        <v>175</v>
      </c>
      <c r="C310" s="31"/>
      <c r="D310" s="31"/>
      <c r="F310" s="57">
        <f>F308+F306</f>
        <v>0</v>
      </c>
    </row>
    <row r="311" spans="1:6" ht="15.75" x14ac:dyDescent="0.2">
      <c r="A311" s="34"/>
      <c r="C311" s="31"/>
      <c r="D311" s="31"/>
    </row>
    <row r="312" spans="1:6" ht="15.75" x14ac:dyDescent="0.25">
      <c r="A312" s="34"/>
      <c r="B312" s="2"/>
      <c r="C312" s="31"/>
      <c r="D312" s="31"/>
    </row>
    <row r="313" spans="1:6" ht="15" x14ac:dyDescent="0.2">
      <c r="A313" s="26"/>
      <c r="B313" s="30"/>
      <c r="C313" s="31"/>
      <c r="D313" s="31"/>
    </row>
    <row r="314" spans="1:6" ht="15.75" x14ac:dyDescent="0.2">
      <c r="A314" s="34"/>
      <c r="C314" s="31"/>
      <c r="D314" s="31"/>
    </row>
    <row r="315" spans="1:6" ht="15.75" x14ac:dyDescent="0.2">
      <c r="A315" s="34"/>
      <c r="C315" s="31"/>
      <c r="D315" s="31"/>
    </row>
    <row r="316" spans="1:6" ht="15" x14ac:dyDescent="0.2">
      <c r="A316" s="26"/>
      <c r="C316" s="31"/>
      <c r="D316" s="31"/>
    </row>
    <row r="317" spans="1:6" ht="15" x14ac:dyDescent="0.25">
      <c r="A317" s="27"/>
      <c r="C317" s="9"/>
      <c r="D317" s="9"/>
    </row>
    <row r="318" spans="1:6" ht="15" x14ac:dyDescent="0.25">
      <c r="A318" s="27"/>
      <c r="C318" s="9"/>
      <c r="D318" s="9"/>
    </row>
    <row r="319" spans="1:6" ht="15.75" x14ac:dyDescent="0.25">
      <c r="A319" s="26"/>
      <c r="B319" s="2" t="s">
        <v>119</v>
      </c>
      <c r="C319" s="31"/>
      <c r="D319" s="31"/>
    </row>
    <row r="320" spans="1:6" ht="15" x14ac:dyDescent="0.25">
      <c r="A320" s="27"/>
      <c r="C320" s="9"/>
      <c r="D320" s="9"/>
    </row>
    <row r="321" spans="1:6" ht="15" x14ac:dyDescent="0.25">
      <c r="A321" s="27"/>
      <c r="C321" s="9"/>
      <c r="D321" s="9"/>
    </row>
    <row r="322" spans="1:6" ht="15" x14ac:dyDescent="0.25">
      <c r="A322" s="27"/>
      <c r="C322" s="9"/>
      <c r="D322" s="31"/>
    </row>
    <row r="323" spans="1:6" s="2" customFormat="1" ht="15.75" x14ac:dyDescent="0.25">
      <c r="A323" s="44"/>
      <c r="B323"/>
      <c r="C323" s="33"/>
      <c r="D323" s="33"/>
      <c r="E323" s="40"/>
      <c r="F323" s="45"/>
    </row>
    <row r="324" spans="1:6" ht="14.45" customHeight="1" x14ac:dyDescent="0.25">
      <c r="A324" s="27"/>
      <c r="B324" s="2" t="s">
        <v>1</v>
      </c>
      <c r="C324" s="31"/>
      <c r="D324" s="9"/>
    </row>
    <row r="325" spans="1:6" ht="15" x14ac:dyDescent="0.25">
      <c r="A325" s="27"/>
      <c r="C325" s="9"/>
      <c r="D325" s="31"/>
    </row>
    <row r="326" spans="1:6" ht="15" x14ac:dyDescent="0.25">
      <c r="A326" s="27"/>
      <c r="C326" s="31"/>
      <c r="D326" s="31"/>
    </row>
    <row r="327" spans="1:6" ht="15" x14ac:dyDescent="0.25">
      <c r="A327" s="27"/>
      <c r="C327" s="31"/>
      <c r="D327" s="31"/>
    </row>
    <row r="328" spans="1:6" ht="15" x14ac:dyDescent="0.25">
      <c r="A328" s="27"/>
      <c r="C328" s="31"/>
      <c r="D328" s="9"/>
    </row>
    <row r="329" spans="1:6" ht="15" x14ac:dyDescent="0.25">
      <c r="A329" s="27"/>
      <c r="C329" s="9"/>
      <c r="D329" s="31"/>
    </row>
    <row r="330" spans="1:6" ht="15" x14ac:dyDescent="0.25">
      <c r="A330" s="27"/>
      <c r="C330" s="31"/>
      <c r="D330" s="31"/>
    </row>
    <row r="331" spans="1:6" ht="12.6" customHeight="1" x14ac:dyDescent="0.2">
      <c r="A331" s="18"/>
      <c r="C331" s="31"/>
      <c r="D331" s="9"/>
    </row>
    <row r="332" spans="1:6" ht="14.25" x14ac:dyDescent="0.2">
      <c r="A332" s="18"/>
      <c r="C332" s="9"/>
      <c r="D332" s="31"/>
    </row>
    <row r="333" spans="1:6" ht="12.6" customHeight="1" x14ac:dyDescent="0.2">
      <c r="A333" s="13"/>
      <c r="C333" s="31"/>
      <c r="D333" s="31"/>
    </row>
    <row r="334" spans="1:6" x14ac:dyDescent="0.2">
      <c r="A334" s="13"/>
      <c r="C334" s="31"/>
      <c r="D334" s="9"/>
    </row>
    <row r="335" spans="1:6" x14ac:dyDescent="0.2">
      <c r="A335" s="13" t="s">
        <v>101</v>
      </c>
      <c r="C335" s="9"/>
      <c r="D335" s="31"/>
    </row>
    <row r="336" spans="1:6" x14ac:dyDescent="0.2">
      <c r="A336" s="13"/>
      <c r="C336" s="31"/>
      <c r="D336" s="31"/>
    </row>
    <row r="337" spans="1:9" x14ac:dyDescent="0.2">
      <c r="A337" s="13"/>
      <c r="C337" s="31"/>
      <c r="D337" s="31"/>
    </row>
    <row r="338" spans="1:9" x14ac:dyDescent="0.2">
      <c r="A338" s="13"/>
      <c r="C338" s="31"/>
      <c r="D338" s="9"/>
    </row>
    <row r="339" spans="1:9" x14ac:dyDescent="0.2">
      <c r="A339" s="13"/>
      <c r="C339" s="9"/>
      <c r="D339" s="31"/>
    </row>
    <row r="340" spans="1:9" x14ac:dyDescent="0.2">
      <c r="A340" s="13"/>
      <c r="C340" s="31"/>
      <c r="D340" s="31"/>
    </row>
    <row r="341" spans="1:9" x14ac:dyDescent="0.2">
      <c r="A341" s="13"/>
      <c r="C341" s="31"/>
      <c r="D341" s="31"/>
      <c r="I341" s="9"/>
    </row>
    <row r="342" spans="1:9" x14ac:dyDescent="0.2">
      <c r="A342" s="13"/>
      <c r="C342" s="31"/>
      <c r="D342" s="9"/>
    </row>
    <row r="343" spans="1:9" x14ac:dyDescent="0.2">
      <c r="A343" s="13"/>
      <c r="C343" s="9"/>
      <c r="D343" s="31"/>
    </row>
    <row r="344" spans="1:9" x14ac:dyDescent="0.2">
      <c r="A344" s="13"/>
      <c r="C344" s="31"/>
      <c r="D344" s="31"/>
    </row>
    <row r="345" spans="1:9" x14ac:dyDescent="0.2">
      <c r="A345" s="13"/>
      <c r="C345" s="31"/>
      <c r="D345" s="31"/>
    </row>
    <row r="346" spans="1:9" x14ac:dyDescent="0.2">
      <c r="A346" s="13"/>
      <c r="C346" s="31"/>
      <c r="D346" s="31"/>
    </row>
    <row r="347" spans="1:9" x14ac:dyDescent="0.2">
      <c r="A347" s="13"/>
      <c r="C347" s="31"/>
      <c r="D347" s="31"/>
    </row>
    <row r="348" spans="1:9" x14ac:dyDescent="0.2">
      <c r="A348" s="13"/>
      <c r="C348" s="31"/>
      <c r="D348" s="31"/>
    </row>
    <row r="349" spans="1:9" x14ac:dyDescent="0.2">
      <c r="A349" s="13"/>
      <c r="C349" s="31"/>
      <c r="D349" s="31"/>
    </row>
    <row r="350" spans="1:9" x14ac:dyDescent="0.2">
      <c r="A350" s="13"/>
      <c r="C350" s="31"/>
      <c r="D350" s="31"/>
    </row>
    <row r="351" spans="1:9" x14ac:dyDescent="0.2">
      <c r="A351" s="13"/>
      <c r="C351" s="31"/>
      <c r="D351" s="31"/>
    </row>
    <row r="352" spans="1:9" x14ac:dyDescent="0.2">
      <c r="A352" s="13"/>
      <c r="C352" s="31"/>
      <c r="D352" s="31"/>
    </row>
    <row r="353" spans="1:4" x14ac:dyDescent="0.2">
      <c r="A353" s="13"/>
      <c r="C353" s="31"/>
      <c r="D353" s="31"/>
    </row>
    <row r="354" spans="1:4" x14ac:dyDescent="0.2">
      <c r="A354" s="25"/>
      <c r="C354" s="31"/>
      <c r="D354" s="31"/>
    </row>
    <row r="355" spans="1:4" x14ac:dyDescent="0.2">
      <c r="A355" s="10"/>
      <c r="C355" s="31"/>
      <c r="D355" s="31"/>
    </row>
    <row r="356" spans="1:4" x14ac:dyDescent="0.2">
      <c r="A356" s="16"/>
      <c r="C356" s="31"/>
      <c r="D356" s="31"/>
    </row>
    <row r="357" spans="1:4" x14ac:dyDescent="0.2">
      <c r="A357" s="16"/>
      <c r="C357" s="31"/>
      <c r="D357" s="31"/>
    </row>
    <row r="358" spans="1:4" x14ac:dyDescent="0.2">
      <c r="A358" s="16"/>
      <c r="C358" s="31"/>
      <c r="D358" s="31"/>
    </row>
    <row r="359" spans="1:4" ht="15.6" customHeight="1" x14ac:dyDescent="0.2">
      <c r="A359" s="16"/>
      <c r="C359" s="31"/>
      <c r="D359" s="31"/>
    </row>
    <row r="360" spans="1:4" x14ac:dyDescent="0.2">
      <c r="A360"/>
      <c r="C360" s="31"/>
      <c r="D360" s="31"/>
    </row>
    <row r="361" spans="1:4" x14ac:dyDescent="0.2">
      <c r="C361" s="31"/>
      <c r="D361" s="31"/>
    </row>
    <row r="362" spans="1:4" x14ac:dyDescent="0.2">
      <c r="C362" s="31"/>
    </row>
    <row r="364" spans="1:4" ht="15" customHeight="1" x14ac:dyDescent="0.2">
      <c r="D364" s="10"/>
    </row>
    <row r="365" spans="1:4" x14ac:dyDescent="0.2">
      <c r="C365" s="10"/>
    </row>
    <row r="371" spans="3:4" ht="14.45" customHeight="1" x14ac:dyDescent="0.2"/>
    <row r="372" spans="3:4" ht="14.45" customHeight="1" x14ac:dyDescent="0.2">
      <c r="D372" s="17"/>
    </row>
    <row r="373" spans="3:4" ht="15" x14ac:dyDescent="0.25">
      <c r="C373" s="27"/>
      <c r="D373" s="17"/>
    </row>
    <row r="374" spans="3:4" ht="15" customHeight="1" x14ac:dyDescent="0.25">
      <c r="C374" s="27"/>
      <c r="D374" s="17"/>
    </row>
    <row r="375" spans="3:4" ht="15" x14ac:dyDescent="0.25">
      <c r="C375" s="27"/>
      <c r="D375" s="17"/>
    </row>
    <row r="376" spans="3:4" ht="15" x14ac:dyDescent="0.25">
      <c r="C376" s="27"/>
      <c r="D376" s="17"/>
    </row>
    <row r="377" spans="3:4" ht="15" x14ac:dyDescent="0.25">
      <c r="C377" s="27"/>
      <c r="D377" s="17"/>
    </row>
    <row r="378" spans="3:4" ht="15" x14ac:dyDescent="0.25">
      <c r="C378" s="27"/>
      <c r="D378" s="17"/>
    </row>
    <row r="379" spans="3:4" ht="15" x14ac:dyDescent="0.25">
      <c r="C379" s="27"/>
      <c r="D379" s="17"/>
    </row>
    <row r="380" spans="3:4" ht="15" x14ac:dyDescent="0.25">
      <c r="C380" s="27"/>
      <c r="D380" s="17"/>
    </row>
    <row r="381" spans="3:4" ht="15" x14ac:dyDescent="0.25">
      <c r="C381" s="27"/>
      <c r="D381" s="17"/>
    </row>
    <row r="382" spans="3:4" ht="15" x14ac:dyDescent="0.25">
      <c r="C382" s="27"/>
      <c r="D382" s="17"/>
    </row>
    <row r="383" spans="3:4" ht="15" x14ac:dyDescent="0.25">
      <c r="C383" s="27"/>
      <c r="D383" s="17"/>
    </row>
    <row r="384" spans="3:4" ht="15" x14ac:dyDescent="0.25">
      <c r="C384" s="27"/>
      <c r="D384" s="17"/>
    </row>
    <row r="385" spans="3:5" ht="15" x14ac:dyDescent="0.25">
      <c r="C385" s="27"/>
      <c r="D385" s="17"/>
    </row>
    <row r="386" spans="3:5" ht="15" x14ac:dyDescent="0.25">
      <c r="C386" s="27"/>
      <c r="D386" s="17"/>
    </row>
    <row r="387" spans="3:5" ht="15" x14ac:dyDescent="0.25">
      <c r="C387" s="27"/>
    </row>
    <row r="388" spans="3:5" ht="15" x14ac:dyDescent="0.25">
      <c r="C388" s="27"/>
    </row>
    <row r="389" spans="3:5" ht="15" x14ac:dyDescent="0.25">
      <c r="C389" s="27"/>
    </row>
    <row r="392" spans="3:5" x14ac:dyDescent="0.2">
      <c r="E392" s="42"/>
    </row>
    <row r="404" ht="11.45" customHeight="1" x14ac:dyDescent="0.2"/>
    <row r="405" ht="11.45" customHeight="1" x14ac:dyDescent="0.2"/>
    <row r="406" ht="15" customHeight="1" x14ac:dyDescent="0.2"/>
    <row r="419" ht="13.9" customHeight="1" x14ac:dyDescent="0.2"/>
    <row r="425" ht="16.899999999999999" customHeight="1" x14ac:dyDescent="0.2"/>
    <row r="443" ht="15.6" customHeight="1" x14ac:dyDescent="0.2"/>
    <row r="461" spans="8:8" x14ac:dyDescent="0.2">
      <c r="H461" s="3"/>
    </row>
    <row r="469" ht="11.45" customHeight="1" x14ac:dyDescent="0.2"/>
    <row r="470" ht="17.45" customHeight="1" x14ac:dyDescent="0.2"/>
    <row r="471" ht="14.45" customHeight="1" x14ac:dyDescent="0.2"/>
    <row r="472" ht="14.45" customHeight="1" x14ac:dyDescent="0.2"/>
    <row r="474" ht="16.149999999999999" customHeight="1" x14ac:dyDescent="0.2"/>
    <row r="481" ht="14.45" customHeight="1" x14ac:dyDescent="0.2"/>
    <row r="482" ht="14.45" customHeight="1" x14ac:dyDescent="0.2"/>
    <row r="483" ht="11.45" customHeight="1" x14ac:dyDescent="0.2"/>
    <row r="506" ht="1.1499999999999999" customHeight="1" x14ac:dyDescent="0.2"/>
    <row r="515" ht="61.15" customHeight="1" x14ac:dyDescent="0.2"/>
    <row r="520" ht="13.9" customHeight="1" x14ac:dyDescent="0.2"/>
  </sheetData>
  <phoneticPr fontId="1" type="noConversion"/>
  <printOptions horizontalCentered="1"/>
  <pageMargins left="0.31496062992125984" right="0.19685039370078741" top="1.4960629921259843" bottom="0.6692913385826772" header="0.11811023622047245" footer="0.11811023622047245"/>
  <pageSetup paperSize="9" scale="91" fitToHeight="0" orientation="portrait" verticalDpi="1200" r:id="rId1"/>
  <headerFooter alignWithMargins="0">
    <oddHeader xml:space="preserve">&amp;L&amp;G 
Projektiranje i 
inženjering d.o.o.
42000 VARAŽDIN
Trenkova 24
OIB 61434206909&amp;C&amp;9PROIZVODNA  GRAĐEVINA 2B SKUPINE, TRAKASTA SUŠARA ZA SJEČKU I KUKURUZ&amp;R
STRANA &amp;P/&amp;N
</oddHeader>
    <oddFooter xml:space="preserve">&amp;LPROJEKTANT:
&amp;"Arial,Bold"Zvonimir Filipi, dipl.ing stroj.&amp;CGLAVNI PROJEKTANT:
Zvonimir Filipi, dipl. ing.stroj.
&amp;RBroj evidencije:009/2021
</oddFooter>
  </headerFooter>
  <rowBreaks count="3" manualBreakCount="3">
    <brk id="37" max="5" man="1"/>
    <brk id="131" max="5" man="1"/>
    <brk id="174" max="5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Ponudbeni_list</vt:lpstr>
      <vt:lpstr>Robe</vt:lpstr>
      <vt:lpstr>CA</vt:lpstr>
      <vt:lpstr>Ponudbeni_list!Podrucje_ispisa</vt:lpstr>
      <vt:lpstr>Robe!Podrucje_ispisa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Br. 1</dc:creator>
  <cp:lastModifiedBy>Zvonko Novokmet</cp:lastModifiedBy>
  <cp:lastPrinted>2021-11-24T17:39:01Z</cp:lastPrinted>
  <dcterms:created xsi:type="dcterms:W3CDTF">2017-04-25T07:10:50Z</dcterms:created>
  <dcterms:modified xsi:type="dcterms:W3CDTF">2022-02-07T14:24:55Z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