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E:\PROJEKTI\NEXE\IGMA\"/>
    </mc:Choice>
  </mc:AlternateContent>
  <xr:revisionPtr revIDLastSave="0" documentId="8_{540461C4-4C01-4AB8-910D-6CC1D91E74C1}" xr6:coauthVersionLast="47" xr6:coauthVersionMax="47" xr10:uidLastSave="{00000000-0000-0000-0000-000000000000}"/>
  <bookViews>
    <workbookView xWindow="28680" yWindow="-120" windowWidth="29040" windowHeight="15840" activeTab="1" xr2:uid="{00000000-000D-0000-FFFF-FFFF00000000}"/>
  </bookViews>
  <sheets>
    <sheet name="Naslovna " sheetId="2" r:id="rId1"/>
    <sheet name="Grupa 2" sheetId="4" r:id="rId2"/>
  </sheets>
  <definedNames>
    <definedName name="_xlnm.Print_Area" localSheetId="1">'Grupa 2'!$A$1:$H$56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52" i="4" l="1"/>
  <c r="H53" i="4"/>
  <c r="H49" i="4"/>
  <c r="H45" i="4"/>
  <c r="H41" i="4"/>
  <c r="H43" i="4"/>
  <c r="H39" i="4"/>
  <c r="H37" i="4"/>
  <c r="H35" i="4"/>
  <c r="G54" i="4" l="1"/>
  <c r="B31" i="4"/>
  <c r="G55" i="4" l="1"/>
  <c r="G56" i="4" s="1"/>
</calcChain>
</file>

<file path=xl/sharedStrings.xml><?xml version="1.0" encoding="utf-8"?>
<sst xmlns="http://schemas.openxmlformats.org/spreadsheetml/2006/main" count="105" uniqueCount="85">
  <si>
    <t>SADRŽAJ:</t>
  </si>
  <si>
    <t>1.</t>
  </si>
  <si>
    <t>3.</t>
  </si>
  <si>
    <t>OPĆI UVJETI:</t>
  </si>
  <si>
    <t>U cijenu treba ukalkulirati sav potreban materijal npr. ovjesni, spojni, montažni, pridržni i ostali materijal za potpunu funkcionalnost, kao i potrebne građevinske radove.</t>
  </si>
  <si>
    <t>U cijenu treba ukalkulirati:</t>
  </si>
  <si>
    <t>-</t>
  </si>
  <si>
    <t>obuka korisnika postrojenja za daljnju manipulaciju istim i obuka korisnika za korištenje, uz izdavanje uputstava za rukovanje, korištenje i održavanje</t>
  </si>
  <si>
    <t>predaja kompletne dokumentacije Investitoru sačinjena min od:</t>
  </si>
  <si>
    <t xml:space="preserve"> - projekta izvedenog stanja</t>
  </si>
  <si>
    <t xml:space="preserve"> - snimak izvedenog stanja izjednačavanja potencijala</t>
  </si>
  <si>
    <t xml:space="preserve"> - atesta, protokola, ispitnih listova, garancijskih listova, dokaza o kvaliteti.</t>
  </si>
  <si>
    <t xml:space="preserve"> - uputstava za rukovanje</t>
  </si>
  <si>
    <t xml:space="preserve"> - uputstava za korištenje i održavanje</t>
  </si>
  <si>
    <t>sudjelovanje u provođenju internog tehničkog pregleda i primopredaja građevine, komplet</t>
  </si>
  <si>
    <t>1.1.</t>
  </si>
  <si>
    <t>kom</t>
  </si>
  <si>
    <t>RB</t>
  </si>
  <si>
    <t>JED.</t>
  </si>
  <si>
    <t>KOL.</t>
  </si>
  <si>
    <t>MJERE</t>
  </si>
  <si>
    <t>2.</t>
  </si>
  <si>
    <t>4.</t>
  </si>
  <si>
    <t>5.</t>
  </si>
  <si>
    <t>6.</t>
  </si>
  <si>
    <t>7.</t>
  </si>
  <si>
    <t xml:space="preserve">1. </t>
  </si>
  <si>
    <t>SPECIFIKACIJA OPREME I RADOVA ZA ENERGETSKU UČINKOVITOST PROIZVODNOG POGONA IGMA d.o.o.</t>
  </si>
  <si>
    <t>kompl</t>
  </si>
  <si>
    <t>Dobava isporuka i ugradnja prihvatnog bunkera iznad transportera</t>
  </si>
  <si>
    <t>Dobava isporuka i ugradnja plutajućih transportnih traka plovnog bagera</t>
  </si>
  <si>
    <t>Mjera energetske obnove – OSTALO – Provođenje tehnoloških i ostalih mjera i zahvata u proizvodnom/radnom procesu koji rezultiraju smanjenjem utroška energije i doprinose energetskoj učinkovitosti procesa - Reorganizacija postojećeg proizvodnog procesa sa svrhom ukidanja upotrebe fosilnih goriva za transport šljunka u dijelu proizvodnog procesa vađenja iz jezera i deponiranja šljunka na primarnu deponiju</t>
  </si>
  <si>
    <t>Dobava nabava i ugradnja razdjelnika RO-PT za napajanje i upravljanje mobilnim transporterima. Kao komplet</t>
  </si>
  <si>
    <t xml:space="preserve"> Specifikacija radova i materijala za sustav  transportera</t>
  </si>
  <si>
    <t>- Zidni ormar, metalni, 1 vrata, IP65, 1200x800x300 (VxŠxD) - kom - 1
- NV rastavna sklopka vel.2|400A|3P, M10, na sustav 60mm - kom - 2
- NV osigurač vel. 2, 250A/400V AC - kom - 6
- Nosač sabirnica, 3-polni, sustav 60mm - kom - 2
- Priključna ploča, 3P, sustav 60mm, 35-120mm? Cu/Al - kom - 1
- Nosač PE/N sabirnice, 1-polni, sustav 60mm - kom - 2
- Bakrena sabirnica 573A (630A), 30x10mm, duljina 1,8m - kom - 2
- Profil stezaljka za sabirnice 20,25,30x5,10mm i profil sab. - kom - 4
- Univerzalna stezaljka 1.5-16mm?, za na sabirnice deblj. 10mm - kom - 6
- Motorna zaštitna sklopka, 3-polna | 24 - 32A - kom - 1
- Pomoćni kontakt, 1 N/O + 1 N/C, za prednju ugradnju - kom - 1
- sve komponenete trebaju biti navedenih karakteristika ili jednako vrijednih</t>
  </si>
  <si>
    <t>- Sklopnik 3P |18.5kW (40A) [AC3] / 80A [AC1] | 230V AC - kom - 2
- Soft-starter 3P, 2f upravlj. 25A/400-480VAC/24-480VAC/DC - kom -1
- Zaštitni prekidač, C karakteristika, 63A, 3-polni, 10kA - kom - 1
- Odvodnik prenapona klase C (komplet), 3+1, 3x20kA/280V, UAS - kom - 1
- Zaštitni prekidač, C karakteristika, 16A, 3-polni, 10kA - kom - 1
- Transformator, upravljački, 1-fazni | 400/230V | 500VA, IP00 - kom - 1
- Komb. prekidač LS-FI (KZS), C/16A/30mA, 1P+N, Tip AC, 10kA - kom - 3
- Komb. prekidač LS-FI (KZS), C/10A/30mA, 1P+N, Tip AC, 10kA - kom - 1
- Šuko utičnica, na DIN nosač, s LED indikacijom - kom - 1
- Grebenasta sklopka, 1-2/2P/20A, na DIN nosač - kom - 1
- Mrežni ispravljač, 1f, taktni, 230V AC/24V DC, 6A  - kom - 1
- Zaštitni prekidač, C karakteristika, 6A, 1-polni, 10kA - kom -1
- Zaštitni prekidač, C karakteristika, 6A, 2-polni, 10kA - kom -1
- PLC, 6 xDIulaza, 6xDO izlaza BUS upravljanje - kom - 1 - - sve komponenete trebaju biti navedenih karakteristika ili jednako vrijednih</t>
  </si>
  <si>
    <t>Dobava i polaganje samogasive podzemne instalacijske cijevi fi 150</t>
  </si>
  <si>
    <t>m</t>
  </si>
  <si>
    <t>8.</t>
  </si>
  <si>
    <t>9.</t>
  </si>
  <si>
    <t>UKUPNO:</t>
  </si>
  <si>
    <t>CIJENA</t>
  </si>
  <si>
    <t xml:space="preserve">PDV (25 %): </t>
  </si>
  <si>
    <t xml:space="preserve">PRILOG II - Troškovnik / tehničke specifikacije </t>
  </si>
  <si>
    <t xml:space="preserve">NARUČITELJ: IGMA industrija građevnog materijala, d.o.o., OIB: 43695070004, Ciglana 10, 48000 Koprivnica </t>
  </si>
  <si>
    <t>NAZIV PROJEKTA: KK.04.1.1.03.0365 - Povećanje energetske učinkovitosti i korištenje OIE OPA KETER, IGMA d.o.o.</t>
  </si>
  <si>
    <t>NAZIV NABAVE: Nabava, isporuka i ugradnja opreme plovnog bagera i mobilnih transportera</t>
  </si>
  <si>
    <t>BROJ NABAVE: 1/2022</t>
  </si>
  <si>
    <t xml:space="preserve">GRUPA 2 - Mobilni transporteri  </t>
  </si>
  <si>
    <t xml:space="preserve">NARUČITELJ: </t>
  </si>
  <si>
    <t>IGMA industrija građevnog materijala, d.o.o.,</t>
  </si>
  <si>
    <t xml:space="preserve"> Ciglana 10, 48000 Koprivnica</t>
  </si>
  <si>
    <t>OIB: 43695070004</t>
  </si>
  <si>
    <t>NAZIV NABAVE:</t>
  </si>
  <si>
    <t>Nabava, isporuka i ugradnja opreme plovnog bagera i mobilnih transportera</t>
  </si>
  <si>
    <t>Broj nabave: 1/2022</t>
  </si>
  <si>
    <t xml:space="preserve">PRILOG II Troškovnik / tehničke specifikacije </t>
  </si>
  <si>
    <t xml:space="preserve">Naziv projekta: </t>
  </si>
  <si>
    <t xml:space="preserve">„ Povećanje energetske učinkovitosti i korištenje OIE OPA KETER, IGMA d.o.o.“, </t>
  </si>
  <si>
    <t xml:space="preserve">KK.04.1.1.03.0365 </t>
  </si>
  <si>
    <t xml:space="preserve">GRUPA  2  - Mobilni transporteri  </t>
  </si>
  <si>
    <t xml:space="preserve">VALUTA </t>
  </si>
  <si>
    <t xml:space="preserve">HRK / EUR </t>
  </si>
  <si>
    <t>Dobava isporuka i ugradnja prihvatno zglobnog transportera
Ovaj transporter čini vezu: Zadnji transporter uz obalu  – transporter 
preko jezera.Izrađen je prostorna rešetka s revizionom stazom uz transporter
i oko pogonskog bubnja , te pristupnim stepenicama na nateznom dijelu
transportera do staze.</t>
  </si>
  <si>
    <t>SVEUKUPNO:</t>
  </si>
  <si>
    <t>Radeći ponudu treba imati na umu trenutne važeće propise za pojedine vrste materijala, opreme, te važeće propise za izvođenje radova.</t>
  </si>
  <si>
    <t xml:space="preserve">Ponudom je potrebno obuhvatiti dobavu, izradu, dopremu i ugradnju materijala i opreme do stupnja puštanja u pogon (dovođenje u stanje pune funkcionalnosti), građevinsku sanaciju oštećenja prostora nastalih zbog demontaže i montaže elektro opreme, čišćenje gradilišta i vraćanja okoliša gradilišta u prvobitno stanje te obuku osoblja Investitora. Stavke obuhvaćaju sav potreban rad kao i rad opreme i mehanizacije. Sav materijal i oprema koji se ugrađuju moraju imati atestnu dokumentaciju prema trenutnom važećem zakonu, izjave odnosno potvrde o sukladnosti. </t>
  </si>
  <si>
    <t>Specifikacija materijala podrazumijeva dobavu materijala na gradilište, te zbrinjavanje otpada, ambalaže i neupotrjebljenog materijala nakon radova.</t>
  </si>
  <si>
    <t>Prije davanja ponude ponuditelj može zatražiti na uvid Glavni projekt s ciljem lakšeg definiranja ponude.</t>
  </si>
  <si>
    <t xml:space="preserve">sa sljedećim tehničkim karakteristikama:
slobodna potporna duljina : 24 m
razmak osovina : 26 m
širina trake : min 800 mm
uspon : min 5 stupnja
brzina trake : min 2,2 m / s
snaga pogona : max 15 kW
učinak transporta : min 500 t / h
U samonosećoj pocinčanoj profilnoj konstrukciji po kocka sistemu iz normiranih sklopova zašerafljen na potrebnu duljinu. S rupama za montažu prohodnih staza i zakrivnim zakovicama za nosače valjaka, prethodno probušenim rupama za sastavljanje na gradilištu.                                            
min učinkovitost el. motornih pogona IE3 </t>
  </si>
  <si>
    <t>Služi za prihvat šljunka od zadnjeg transportera plovne linije.Svrha bunkera je spriječiti rasipanje šljunka, ublažiti udar na:
Transportnu traku transportera prihvata. 
Dimenzije bunkera su : min 2500x3000x3500 mm
Na ulazu u bunker nalazi se gruba zakretna rešetka koja sprečava ulazak krupnijih komada u bunker.
Izrađen je od čeličnih profila i limova u masivnoj izvedbi, postavljen na saonice, te se kao cjelina ovisno o potrebi pomiče duž transportera transportera uz obalu.
Masa bunkera je min 2500 kg.</t>
  </si>
  <si>
    <t>Dobava isporuka i ugradnja transportera uz obalu 
Transporter je izrađen kao samostojeća konstrikcija od čelično valjanih profila međusobno vezanih čeličnim vijcima, te putem oslonaca sa čeličnom pločom oslonjni na okolni teren.      Pogonski dio transportera oslonjen je čeličnu konstrukciju s revizionom stazom na koju se dolazi hodnom revizionom stazom. Napinjanje trake transportera vrši se pomoću navojnog vretena – navoj kojim se pomiče natezni bubanj smješten na kolica koja su sastavni dio natezne stanice.</t>
  </si>
  <si>
    <t>Dobava isporuka i ugradnja pontonskog katamaranskog transportera
Ovaj transporter premošćuje jezero zajedno s transporterima. Konstrukcija transportera izrađena je kao prostorna rešetka u segmantima od po 25 m dužine, te zglobno oslonjeni na konstrukciju baterije pontona.
Uz transporter se nalazi jednostrana reviziona staza kao sastavni dio nosive konstrukcije . Na kraju staze nalaze se penjalice  za spuštanje na platformu baterije pontona, kao i stepenice za penjanje na slijedeći segment konstrukcije transportera. Na ulazu u transporter s oble nalazi se prilazna rampa s rukohvatom za potrebe prilaza 
Na bateriju pontona.</t>
  </si>
  <si>
    <t xml:space="preserve">Karakteristika transportera:
	- kapacitet transporter 	Q =  400 t/h
	- širina trake transportera	 min B =  800 mm
	- dužina transportera		 L =  120  m
	instalirana snaga max N=15 KW
 Sastavni dijelovi transportera su :
-	pogonski bubanj    Ø 500 mm , gumiran 
-	natezni bubanj       Ø 400 mm
-	otklonski bubnjevi Ø 160 mm
-	valjčani slog    Ø  89 mm,  '' trio'' , α= 30 °
-	povratni valjci Ø  89 mm 
-	gumena traka sa zatvorenim rubovima
-	čelično uže za prinudno iskapčanje po cijeloj dužini – obostrano
-	kontrolik broja okretaja – kontrola proklizavanja trake
-	zaštita rotirajućih dijelova transportera 
-	usipno korito u dužini min 3000 mm      
 min učinkovitost el. motornih pogona IE3 </t>
  </si>
  <si>
    <t xml:space="preserve"> Karakteristika transportera:
	- kapacitet transportera	Q =  400  t/h
	- širina trake transportera	B =  800  mm
	- dužina transportera		 L =  200   m
- instalirana snaga max N=18,5 kW
Sastavni dijelovi transportera su :
-	pogonski bubanj    Ø 500 mm , gumiran 
-	natezni bubanj       Ø 400 mm
-	otklonski bubnjevi Ø 160 mm
-	valjčani slog    Ø  89 mm,  '' trio'' , α= 30 °
-	povratni valjci Ø  89 mm 
-	gumena traa sa zatvorenim rubovima
-	čelično uže za prinudno iskapčanje po cijeloj dužini – obostrano
-	kontrolik broja okretaja – kontrola proklizavanja trake
-	zaštita rotirajućih dijelova transportera 
-	usipno korito u dužini min 3000 mm
-	brisači trake vanjski + unutarnji                        
-min učinkovitost el. motornih pogona IE3 </t>
  </si>
  <si>
    <t>Dobava isporuka i ugradnja transportera veze između katamaranskog i transportera na obali
Nateznim dijelom oslanja se na bateriju pontona i prima šljunak od transportera na obali te predaje  katamaranskom transporteru. 
Natezni i pogonski dio konstrukcije zglobno je vezan i oslonjen na čeličnu konstrukciju, odnosno pontone kako bi se konpezirao nivostaj jezera.</t>
  </si>
  <si>
    <t xml:space="preserve"> Karakteristika transportera:
	- kapacitet transportera	Q = 400 t/h
	- širina trake transportera	 min B = 800 mm
	- dužina transportera		L =   16   m
- instalirana snaga max N=5,5 kW
 Sastavni dijelovi transportera su :
-	pogonski bubanj    Ø 500 mm, gumiran 
-	natezni bubanj       Ø 400 mm
-	prevojni bubnjevi  Ø 320 mm
-	otklonski bubnjevi Ø 160 mm
-	valjčani slog    Ø108 mm,  ''trio'', α = 30 °
-	povratni valjci Ø  89 mm 
-	gumena traka 3 EP 400  5+3 sa zatvorenim rubovima
-	čelično uže za prinudno iskapčanje po cijeloj dužini 
-	kontrolik broja okretaja – kontrola proklizavanja trake
-	zaštita rotirajućih dijelova transportera 
-	usipno korito u dužini min 3000 mm
-	brisači trake vanjski + unutarnji                       
-min učinkovitost el. motornih pogona IE3 </t>
  </si>
  <si>
    <t xml:space="preserve">  Karakteristika transportera:
	- kapacitet transportera	Q = 400 t/h
	- širina trake transportera	B = 800 mm
	- dužina transportera		L =   20 m
- instalirana snaga max N = 7,5 kW
 Sastavni dijelovi transportera su :
-	pogonski bubanj    Ø 500 mm , gumiran 
-	natezni bubanj       Ø 400 mm
-	otklonski bubnjevi Ø 160 mm
-	valjčani slog    Ø  89 mm,  '' trio'' , α= 30 °
-	povratni valjci Ø  89 mm 
-gumena traka sa zatvorenim rubovima
-	čelično uže za prinudno iskapčanje po cijeloj dužini – obostrano
-	kontrolik broja okretaja – kontrola proklizavanja trake
-	zaštita rotirajućih dijelova transportera 
-	usipno korito u dužini min 3000 mm
-	brisači trake vanjski + unutarnji              
 -min učinkovitost el. motornih pogona IE3 </t>
  </si>
  <si>
    <t>OPIS STAVKE / 
NAZIV MATERIJALA USLUGE (ZAHTJEVANE TEHNIČKE SPECIFIKACIJE)</t>
  </si>
  <si>
    <t xml:space="preserve">OPIS STAVKE / 
NAZIV MATERIJALA USLUGE </t>
  </si>
  <si>
    <t>PONUĐENE TEHNIČKE SPECIFIKACIJE - POPUNJAVA PONUDITELJ</t>
  </si>
  <si>
    <t>Dobava, spajanje i polaganje gumom izoliranog srednjenaponskog kabela 3x70mm2 - Kabel se u dužini od 300 metara polaže ispod zemlje, dok preostala dužina polaže se na vodi na odgovarajuće plutaće.  Kabel mora biti traženih ili jednako vrijednih karakteristika.</t>
  </si>
  <si>
    <t>Sav ugrađeni materijal i oprema mora zadovoljavati međunarodno priznate standarde regulirane/usklađene s hrvatskim zakonodavstvom.</t>
  </si>
  <si>
    <t>Za sve eventualne primjedbe u pogledu izvođenja i troškovnika obratiti se prije davanju ponude kontakt osobi.</t>
  </si>
  <si>
    <t>Ponuditelj podnošenjem ponude nudi jamstveni rok u trajanju od 12 mjeseci od preuzimanja opreme.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</si>
</sst>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n&quot;"/>
  </numFmts>
  <fonts count="19" x14ac:knownFonts="1">
    <font>
      <sz val="11"/>
      <color theme="1"/>
      <name val="Calibri"/>
      <family val="2"/>
      <charset val="238"/>
      <scheme val="minor"/>
    </font>
    <font>
      <b/>
      <sz val="11"/>
      <name val="Calibri"/>
      <family val="2"/>
      <charset val="238"/>
      <scheme val="minor"/>
    </font>
    <font>
      <b/>
      <u/>
      <sz val="11"/>
      <name val="Calibri"/>
      <family val="2"/>
      <charset val="238"/>
      <scheme val="minor"/>
    </font>
    <font>
      <sz val="11"/>
      <name val="Calibri"/>
      <family val="2"/>
      <charset val="238"/>
      <scheme val="minor"/>
    </font>
    <font>
      <sz val="11"/>
      <name val="Calibri"/>
      <family val="2"/>
    </font>
    <font>
      <sz val="11"/>
      <color rgb="FFFF0000"/>
      <name val="Calibri"/>
      <family val="2"/>
      <charset val="238"/>
      <scheme val="minor"/>
    </font>
    <font>
      <b/>
      <sz val="14"/>
      <name val="Calibri"/>
      <family val="2"/>
      <charset val="238"/>
      <scheme val="minor"/>
    </font>
    <font>
      <b/>
      <sz val="16"/>
      <name val="Calibri"/>
      <family val="2"/>
      <charset val="238"/>
      <scheme val="minor"/>
    </font>
    <font>
      <b/>
      <sz val="11"/>
      <color theme="1"/>
      <name val="Calibri"/>
      <family val="2"/>
      <charset val="238"/>
      <scheme val="minor"/>
    </font>
    <font>
      <b/>
      <sz val="12"/>
      <name val="Calibri"/>
      <family val="2"/>
      <charset val="238"/>
      <scheme val="minor"/>
    </font>
    <font>
      <sz val="12"/>
      <color theme="1"/>
      <name val="Calibri"/>
      <family val="2"/>
      <charset val="238"/>
      <scheme val="minor"/>
    </font>
    <font>
      <b/>
      <sz val="12"/>
      <color theme="1"/>
      <name val="Calibri"/>
      <family val="2"/>
      <charset val="238"/>
      <scheme val="minor"/>
    </font>
    <font>
      <b/>
      <sz val="14"/>
      <color theme="1"/>
      <name val="Calibri"/>
      <family val="2"/>
      <charset val="238"/>
      <scheme val="minor"/>
    </font>
    <font>
      <b/>
      <sz val="11"/>
      <name val="Calibri"/>
      <family val="2"/>
      <charset val="238"/>
    </font>
    <font>
      <b/>
      <sz val="11"/>
      <color rgb="FFFF0000"/>
      <name val="Calibri"/>
      <family val="2"/>
      <charset val="238"/>
      <scheme val="minor"/>
    </font>
    <font>
      <sz val="9"/>
      <name val="Calibri"/>
      <family val="2"/>
    </font>
    <font>
      <sz val="14"/>
      <name val="Calibri"/>
      <family val="2"/>
      <charset val="238"/>
      <scheme val="minor"/>
    </font>
    <font>
      <sz val="12"/>
      <name val="Calibri"/>
      <family val="2"/>
      <charset val="238"/>
      <scheme val="minor"/>
    </font>
    <font>
      <sz val="16"/>
      <name val="Calibri"/>
      <family val="2"/>
      <charset val="238"/>
      <scheme val="minor"/>
    </font>
  </fonts>
  <fills count="3">
    <fill>
      <patternFill patternType="none"/>
    </fill>
    <fill>
      <patternFill patternType="gray125"/>
    </fill>
    <fill>
      <patternFill patternType="solid">
        <fgColor rgb="FF92D050"/>
        <bgColor indexed="64"/>
      </patternFill>
    </fill>
  </fills>
  <borders count="16">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5">
    <xf numFmtId="0" fontId="0" fillId="0" borderId="0" xfId="0"/>
    <xf numFmtId="0" fontId="3" fillId="0" borderId="0" xfId="0" applyFont="1"/>
    <xf numFmtId="0" fontId="1" fillId="0" borderId="0" xfId="0" applyFont="1" applyAlignment="1">
      <alignment vertical="center" wrapText="1"/>
    </xf>
    <xf numFmtId="0" fontId="5" fillId="0" borderId="0" xfId="0" applyFont="1"/>
    <xf numFmtId="0" fontId="1" fillId="0" borderId="0" xfId="0" applyFont="1" applyAlignment="1">
      <alignment vertical="center"/>
    </xf>
    <xf numFmtId="0" fontId="10" fillId="0" borderId="0" xfId="0" applyFont="1" applyAlignment="1">
      <alignment horizontal="center"/>
    </xf>
    <xf numFmtId="0" fontId="11" fillId="0" borderId="0" xfId="0" applyFont="1" applyAlignment="1">
      <alignment horizontal="center"/>
    </xf>
    <xf numFmtId="0" fontId="8" fillId="0" borderId="0" xfId="0" applyFont="1"/>
    <xf numFmtId="0" fontId="12" fillId="0" borderId="0" xfId="0" applyFont="1" applyAlignment="1">
      <alignment horizontal="center"/>
    </xf>
    <xf numFmtId="0" fontId="11" fillId="0" borderId="0" xfId="0" applyFont="1"/>
    <xf numFmtId="0" fontId="12" fillId="0" borderId="0" xfId="0" applyFont="1"/>
    <xf numFmtId="0" fontId="0" fillId="0" borderId="0" xfId="0" applyAlignment="1">
      <alignment horizontal="center"/>
    </xf>
    <xf numFmtId="0" fontId="10" fillId="0" borderId="0" xfId="0" applyFont="1"/>
    <xf numFmtId="0" fontId="8" fillId="0" borderId="0" xfId="0" applyFont="1" applyAlignment="1">
      <alignment horizontal="center"/>
    </xf>
    <xf numFmtId="0" fontId="13" fillId="2" borderId="4" xfId="0" applyFont="1" applyFill="1" applyBorder="1" applyAlignment="1">
      <alignment horizontal="center" vertical="center" wrapText="1"/>
    </xf>
    <xf numFmtId="0" fontId="3" fillId="0" borderId="0" xfId="0" applyFont="1" applyAlignment="1">
      <alignment vertical="center"/>
    </xf>
    <xf numFmtId="0" fontId="13" fillId="2" borderId="6" xfId="0" applyFont="1" applyFill="1" applyBorder="1" applyAlignment="1">
      <alignment horizontal="center" vertical="center" wrapText="1"/>
    </xf>
    <xf numFmtId="4" fontId="13" fillId="2" borderId="4" xfId="0" applyNumberFormat="1" applyFont="1" applyFill="1" applyBorder="1" applyAlignment="1">
      <alignment horizontal="center" vertical="center" wrapText="1"/>
    </xf>
    <xf numFmtId="4" fontId="13" fillId="2" borderId="6" xfId="0" applyNumberFormat="1" applyFont="1" applyFill="1" applyBorder="1" applyAlignment="1">
      <alignment horizontal="center" vertical="center" wrapText="1"/>
    </xf>
    <xf numFmtId="4" fontId="13" fillId="2" borderId="5" xfId="0" applyNumberFormat="1" applyFont="1" applyFill="1" applyBorder="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xf>
    <xf numFmtId="4" fontId="1" fillId="0" borderId="0" xfId="0" applyNumberFormat="1" applyFont="1" applyFill="1" applyAlignment="1">
      <alignment horizontal="right" vertical="center"/>
    </xf>
    <xf numFmtId="0" fontId="14" fillId="0" borderId="0" xfId="0" applyFont="1" applyAlignment="1">
      <alignment vertical="center" wrapText="1"/>
    </xf>
    <xf numFmtId="0" fontId="2" fillId="0" borderId="0" xfId="0" applyFont="1" applyAlignment="1">
      <alignment vertical="center" wrapText="1"/>
    </xf>
    <xf numFmtId="0" fontId="1" fillId="2" borderId="8" xfId="0" applyFont="1" applyFill="1" applyBorder="1" applyAlignment="1">
      <alignment vertical="center"/>
    </xf>
    <xf numFmtId="0" fontId="1" fillId="2" borderId="1" xfId="0" applyFont="1" applyFill="1" applyBorder="1" applyAlignment="1">
      <alignment vertical="center"/>
    </xf>
    <xf numFmtId="4" fontId="1" fillId="2" borderId="9" xfId="0" applyNumberFormat="1" applyFont="1" applyFill="1" applyBorder="1" applyAlignment="1">
      <alignment horizontal="right" vertical="center"/>
    </xf>
    <xf numFmtId="0" fontId="1" fillId="2" borderId="10" xfId="0" applyFont="1" applyFill="1" applyBorder="1" applyAlignment="1">
      <alignment vertical="center"/>
    </xf>
    <xf numFmtId="0" fontId="1" fillId="2" borderId="0" xfId="0" applyFont="1" applyFill="1" applyBorder="1" applyAlignment="1">
      <alignment vertical="center"/>
    </xf>
    <xf numFmtId="4" fontId="1" fillId="2" borderId="11" xfId="0" applyNumberFormat="1" applyFont="1" applyFill="1" applyBorder="1" applyAlignment="1">
      <alignment horizontal="right" vertical="center"/>
    </xf>
    <xf numFmtId="0" fontId="9" fillId="2" borderId="10" xfId="0" applyFont="1" applyFill="1" applyBorder="1" applyAlignment="1">
      <alignment vertical="center"/>
    </xf>
    <xf numFmtId="0" fontId="1" fillId="0" borderId="0" xfId="0" applyFont="1" applyFill="1" applyBorder="1" applyAlignment="1">
      <alignment vertical="center"/>
    </xf>
    <xf numFmtId="4" fontId="1" fillId="0" borderId="11" xfId="0" applyNumberFormat="1" applyFont="1" applyFill="1" applyBorder="1" applyAlignment="1">
      <alignment horizontal="right" vertical="center"/>
    </xf>
    <xf numFmtId="0" fontId="1" fillId="0" borderId="0" xfId="0" applyFont="1" applyFill="1" applyAlignment="1">
      <alignment vertical="center"/>
    </xf>
    <xf numFmtId="0" fontId="9" fillId="2" borderId="12" xfId="0" applyFont="1" applyFill="1" applyBorder="1" applyAlignment="1">
      <alignment vertical="center"/>
    </xf>
    <xf numFmtId="0" fontId="1" fillId="2" borderId="2" xfId="0" applyFont="1" applyFill="1" applyBorder="1" applyAlignment="1">
      <alignment vertical="center"/>
    </xf>
    <xf numFmtId="4" fontId="1" fillId="2" borderId="13" xfId="0" applyNumberFormat="1" applyFont="1" applyFill="1" applyBorder="1" applyAlignment="1">
      <alignment horizontal="right" vertical="center"/>
    </xf>
    <xf numFmtId="0" fontId="1" fillId="0" borderId="2" xfId="0" applyFont="1" applyBorder="1" applyAlignment="1">
      <alignment horizontal="left" vertical="center" wrapText="1"/>
    </xf>
    <xf numFmtId="0" fontId="13" fillId="2" borderId="9"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4" fillId="0" borderId="4" xfId="0" applyFont="1" applyFill="1" applyBorder="1" applyAlignment="1">
      <alignment horizontal="left" vertical="center" wrapText="1" shrinkToFit="1"/>
    </xf>
    <xf numFmtId="4" fontId="1" fillId="2" borderId="1" xfId="0" applyNumberFormat="1" applyFont="1" applyFill="1" applyBorder="1" applyAlignment="1">
      <alignment horizontal="right" vertical="center"/>
    </xf>
    <xf numFmtId="4" fontId="1" fillId="2" borderId="0" xfId="0" applyNumberFormat="1" applyFont="1" applyFill="1" applyBorder="1" applyAlignment="1">
      <alignment horizontal="right" vertical="center"/>
    </xf>
    <xf numFmtId="4" fontId="1" fillId="2" borderId="2" xfId="0" applyNumberFormat="1" applyFont="1" applyFill="1" applyBorder="1" applyAlignment="1">
      <alignment horizontal="right" vertical="center"/>
    </xf>
    <xf numFmtId="4" fontId="1" fillId="0" borderId="0" xfId="0" applyNumberFormat="1" applyFont="1" applyFill="1" applyBorder="1" applyAlignment="1">
      <alignment horizontal="right" vertical="center"/>
    </xf>
    <xf numFmtId="4" fontId="3" fillId="0" borderId="9" xfId="0" applyNumberFormat="1" applyFont="1" applyBorder="1" applyAlignment="1">
      <alignment horizontal="right" vertical="center"/>
    </xf>
    <xf numFmtId="4" fontId="3" fillId="0" borderId="2" xfId="0" applyNumberFormat="1" applyFont="1" applyBorder="1" applyAlignment="1">
      <alignment horizontal="right" vertical="center"/>
    </xf>
    <xf numFmtId="4" fontId="3" fillId="0" borderId="13" xfId="0" applyNumberFormat="1" applyFont="1" applyBorder="1" applyAlignment="1">
      <alignment horizontal="right" vertical="center"/>
    </xf>
    <xf numFmtId="4" fontId="3" fillId="0" borderId="0" xfId="0" applyNumberFormat="1" applyFont="1" applyAlignment="1">
      <alignment horizontal="right" vertical="center"/>
    </xf>
    <xf numFmtId="2" fontId="15" fillId="0" borderId="6" xfId="0" quotePrefix="1" applyNumberFormat="1" applyFont="1" applyFill="1" applyBorder="1" applyAlignment="1">
      <alignment vertical="center" wrapText="1" shrinkToFit="1"/>
    </xf>
    <xf numFmtId="2" fontId="15" fillId="0" borderId="5" xfId="0" quotePrefix="1" applyNumberFormat="1" applyFont="1" applyFill="1" applyBorder="1" applyAlignment="1">
      <alignment vertical="center" wrapText="1" shrinkToFit="1"/>
    </xf>
    <xf numFmtId="0" fontId="4" fillId="0" borderId="7" xfId="0" applyFont="1" applyBorder="1" applyAlignment="1">
      <alignment vertical="center" wrapText="1" shrinkToFit="1"/>
    </xf>
    <xf numFmtId="0" fontId="4" fillId="0" borderId="4" xfId="0" applyFont="1" applyBorder="1" applyAlignment="1">
      <alignment vertical="center" wrapText="1" shrinkToFit="1"/>
    </xf>
    <xf numFmtId="0" fontId="16" fillId="0" borderId="0" xfId="0" applyFont="1"/>
    <xf numFmtId="0" fontId="17" fillId="0" borderId="0" xfId="0" applyFont="1"/>
    <xf numFmtId="0" fontId="18" fillId="0" borderId="0" xfId="0" applyFont="1"/>
    <xf numFmtId="0" fontId="6" fillId="2" borderId="7" xfId="0" applyFont="1" applyFill="1" applyBorder="1" applyAlignment="1">
      <alignment vertical="center"/>
    </xf>
    <xf numFmtId="0" fontId="9" fillId="2" borderId="7" xfId="0" applyFont="1" applyFill="1" applyBorder="1" applyAlignment="1">
      <alignment vertical="center"/>
    </xf>
    <xf numFmtId="0" fontId="7" fillId="2" borderId="7" xfId="0" applyFont="1" applyFill="1" applyBorder="1" applyAlignment="1">
      <alignment vertical="center"/>
    </xf>
    <xf numFmtId="0" fontId="3" fillId="2" borderId="12" xfId="0" applyFont="1" applyFill="1" applyBorder="1" applyAlignment="1">
      <alignment vertical="center"/>
    </xf>
    <xf numFmtId="0" fontId="3" fillId="2" borderId="10" xfId="0" applyFont="1" applyFill="1" applyBorder="1" applyAlignment="1">
      <alignment vertical="center"/>
    </xf>
    <xf numFmtId="0" fontId="1" fillId="2" borderId="10" xfId="0" applyFont="1" applyFill="1" applyBorder="1" applyAlignment="1">
      <alignment vertical="center" wrapText="1"/>
    </xf>
    <xf numFmtId="0" fontId="3" fillId="2" borderId="10" xfId="0" applyFont="1" applyFill="1" applyBorder="1" applyAlignment="1">
      <alignment horizontal="right" vertical="center" wrapText="1"/>
    </xf>
    <xf numFmtId="0" fontId="3" fillId="2" borderId="10" xfId="0" applyFont="1" applyFill="1" applyBorder="1" applyAlignment="1">
      <alignment vertical="center" wrapText="1"/>
    </xf>
    <xf numFmtId="0" fontId="3" fillId="2" borderId="8" xfId="0" applyFont="1" applyFill="1" applyBorder="1" applyAlignment="1">
      <alignment vertical="center"/>
    </xf>
    <xf numFmtId="16" fontId="1" fillId="2" borderId="12" xfId="0" quotePrefix="1" applyNumberFormat="1" applyFont="1" applyFill="1" applyBorder="1" applyAlignment="1">
      <alignment vertical="center"/>
    </xf>
    <xf numFmtId="0" fontId="4" fillId="2"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3" fillId="0" borderId="7" xfId="0" applyFont="1" applyBorder="1" applyAlignment="1">
      <alignment horizontal="center" vertical="center" wrapText="1"/>
    </xf>
    <xf numFmtId="4" fontId="1" fillId="0" borderId="7" xfId="0" applyNumberFormat="1" applyFont="1" applyBorder="1" applyAlignment="1">
      <alignment horizontal="right" vertical="center"/>
    </xf>
    <xf numFmtId="0" fontId="13" fillId="0" borderId="4" xfId="0" applyFont="1" applyBorder="1" applyAlignment="1">
      <alignment horizontal="center" vertical="center" wrapText="1"/>
    </xf>
    <xf numFmtId="4" fontId="1" fillId="0" borderId="4" xfId="0" applyNumberFormat="1" applyFont="1" applyBorder="1" applyAlignment="1">
      <alignment horizontal="right" vertical="center"/>
    </xf>
    <xf numFmtId="4" fontId="1" fillId="0" borderId="7" xfId="0" applyNumberFormat="1" applyFont="1" applyBorder="1" applyAlignment="1">
      <alignment horizontal="right" vertical="center"/>
    </xf>
    <xf numFmtId="0" fontId="13" fillId="2" borderId="4" xfId="0" applyFont="1" applyFill="1" applyBorder="1" applyAlignment="1">
      <alignment horizontal="center" vertical="center" wrapText="1"/>
    </xf>
    <xf numFmtId="0" fontId="1" fillId="0" borderId="2" xfId="0" applyFont="1" applyBorder="1" applyAlignment="1">
      <alignment horizontal="left" vertical="center" wrapText="1"/>
    </xf>
    <xf numFmtId="4" fontId="1" fillId="0" borderId="7" xfId="0" applyNumberFormat="1" applyFont="1" applyBorder="1" applyAlignment="1">
      <alignment horizontal="right" vertical="center"/>
    </xf>
    <xf numFmtId="0" fontId="4" fillId="2" borderId="7"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4" fillId="0" borderId="12" xfId="0" applyFont="1" applyFill="1" applyBorder="1" applyAlignment="1">
      <alignment horizontal="left" vertical="center" wrapText="1" shrinkToFit="1"/>
    </xf>
    <xf numFmtId="0" fontId="4" fillId="0" borderId="13" xfId="0" applyFont="1" applyFill="1" applyBorder="1" applyAlignment="1">
      <alignment horizontal="left" vertical="center" wrapText="1" shrinkToFit="1"/>
    </xf>
    <xf numFmtId="0" fontId="4" fillId="0" borderId="8" xfId="0" applyFont="1" applyFill="1" applyBorder="1" applyAlignment="1">
      <alignment horizontal="left" vertical="center" wrapText="1" shrinkToFit="1"/>
    </xf>
    <xf numFmtId="0" fontId="4" fillId="0" borderId="9" xfId="0" applyFont="1" applyFill="1" applyBorder="1" applyAlignment="1">
      <alignment horizontal="left" vertical="center" wrapText="1" shrinkToFi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 fillId="0" borderId="0" xfId="0" applyFont="1" applyBorder="1" applyAlignment="1">
      <alignment horizontal="left" vertical="center" wrapText="1"/>
    </xf>
    <xf numFmtId="0" fontId="3" fillId="0" borderId="11" xfId="0" applyFont="1" applyBorder="1" applyAlignment="1">
      <alignment horizontal="left" vertical="center" wrapText="1"/>
    </xf>
    <xf numFmtId="0" fontId="3" fillId="0" borderId="2" xfId="0" applyFont="1" applyBorder="1" applyAlignment="1">
      <alignment horizontal="left" vertical="center" wrapText="1"/>
    </xf>
    <xf numFmtId="0" fontId="3" fillId="0" borderId="13" xfId="0" applyFont="1" applyBorder="1" applyAlignment="1">
      <alignment horizontal="left" vertical="center" wrapText="1"/>
    </xf>
    <xf numFmtId="164" fontId="1" fillId="0" borderId="0" xfId="0" applyNumberFormat="1" applyFont="1" applyBorder="1" applyAlignment="1">
      <alignment horizontal="left" vertical="center" wrapText="1"/>
    </xf>
    <xf numFmtId="164" fontId="1" fillId="0" borderId="11" xfId="0" applyNumberFormat="1" applyFont="1" applyBorder="1" applyAlignment="1">
      <alignment horizontal="left" vertical="center" wrapText="1"/>
    </xf>
    <xf numFmtId="0" fontId="4" fillId="2" borderId="8"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13" fillId="2" borderId="8" xfId="0" applyFont="1" applyFill="1" applyBorder="1" applyAlignment="1">
      <alignment horizontal="center" vertical="center" wrapText="1" shrinkToFit="1"/>
    </xf>
    <xf numFmtId="0" fontId="13" fillId="2" borderId="9" xfId="0" applyFont="1" applyFill="1" applyBorder="1" applyAlignment="1">
      <alignment horizontal="center" vertical="center" wrapText="1" shrinkToFit="1"/>
    </xf>
    <xf numFmtId="0" fontId="13" fillId="2" borderId="10" xfId="0" applyFont="1" applyFill="1" applyBorder="1" applyAlignment="1">
      <alignment horizontal="center" vertical="center" wrapText="1" shrinkToFit="1"/>
    </xf>
    <xf numFmtId="0" fontId="13" fillId="2" borderId="11" xfId="0" applyFont="1" applyFill="1" applyBorder="1" applyAlignment="1">
      <alignment horizontal="center" vertical="center" wrapText="1" shrinkToFit="1"/>
    </xf>
    <xf numFmtId="0" fontId="4" fillId="0" borderId="10" xfId="0" applyFont="1" applyFill="1" applyBorder="1" applyAlignment="1">
      <alignment horizontal="left" vertical="center" wrapText="1" shrinkToFit="1"/>
    </xf>
    <xf numFmtId="0" fontId="4" fillId="0" borderId="11" xfId="0" applyFont="1" applyFill="1" applyBorder="1" applyAlignment="1">
      <alignment horizontal="left" vertical="center" wrapText="1" shrinkToFit="1"/>
    </xf>
    <xf numFmtId="4" fontId="7" fillId="2" borderId="7" xfId="0" applyNumberFormat="1" applyFont="1" applyFill="1" applyBorder="1" applyAlignment="1">
      <alignment horizontal="center" vertical="center"/>
    </xf>
    <xf numFmtId="0" fontId="7" fillId="2" borderId="14"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5" xfId="0" applyFont="1" applyFill="1" applyBorder="1" applyAlignment="1">
      <alignment horizontal="center" vertical="center"/>
    </xf>
    <xf numFmtId="0" fontId="6" fillId="2" borderId="7" xfId="0" applyFont="1" applyFill="1" applyBorder="1" applyAlignment="1">
      <alignment horizontal="center" vertical="center"/>
    </xf>
    <xf numFmtId="0" fontId="1" fillId="0" borderId="2" xfId="0" applyFont="1" applyBorder="1" applyAlignment="1">
      <alignment horizontal="left" vertical="center" wrapText="1"/>
    </xf>
    <xf numFmtId="0" fontId="1" fillId="0" borderId="13" xfId="0" applyFont="1" applyBorder="1" applyAlignment="1">
      <alignment horizontal="left" vertical="center" wrapText="1"/>
    </xf>
    <xf numFmtId="0" fontId="1" fillId="0" borderId="0" xfId="0" applyFont="1" applyBorder="1" applyAlignment="1">
      <alignment horizontal="left" vertical="center" wrapText="1"/>
    </xf>
    <xf numFmtId="0" fontId="1" fillId="0" borderId="11" xfId="0" applyFont="1" applyBorder="1" applyAlignment="1">
      <alignment horizontal="left" vertical="center" wrapText="1"/>
    </xf>
    <xf numFmtId="0" fontId="14" fillId="0" borderId="0" xfId="0" applyFont="1" applyBorder="1" applyAlignment="1">
      <alignment horizontal="left" vertical="center" wrapText="1"/>
    </xf>
    <xf numFmtId="0" fontId="14" fillId="0" borderId="11" xfId="0" applyFont="1" applyBorder="1" applyAlignment="1">
      <alignment horizontal="left" vertical="center" wrapText="1"/>
    </xf>
    <xf numFmtId="0" fontId="2" fillId="0" borderId="0" xfId="0" applyFont="1" applyBorder="1" applyAlignment="1">
      <alignment horizontal="left" vertical="center" wrapText="1"/>
    </xf>
    <xf numFmtId="0" fontId="2" fillId="0" borderId="11" xfId="0" applyFont="1" applyBorder="1" applyAlignment="1">
      <alignment horizontal="left" vertical="center" wrapText="1"/>
    </xf>
    <xf numFmtId="0" fontId="9" fillId="2" borderId="7" xfId="0" applyFont="1" applyFill="1" applyBorder="1" applyAlignment="1">
      <alignment horizontal="center" vertical="center"/>
    </xf>
    <xf numFmtId="4" fontId="6" fillId="2" borderId="7" xfId="0" applyNumberFormat="1" applyFont="1" applyFill="1" applyBorder="1" applyAlignment="1">
      <alignment horizontal="center" vertical="center"/>
    </xf>
    <xf numFmtId="4" fontId="9" fillId="2" borderId="7" xfId="0" applyNumberFormat="1" applyFont="1" applyFill="1" applyBorder="1" applyAlignment="1">
      <alignment horizontal="center" vertical="center"/>
    </xf>
    <xf numFmtId="0" fontId="4" fillId="2" borderId="6"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7" xfId="0" applyFont="1" applyFill="1" applyBorder="1" applyAlignment="1">
      <alignment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3" fillId="2" borderId="4" xfId="0" applyFont="1" applyFill="1" applyBorder="1" applyAlignment="1">
      <alignment horizontal="center" vertical="center" wrapText="1" shrinkToFit="1"/>
    </xf>
    <xf numFmtId="0" fontId="13" fillId="2" borderId="5" xfId="0" applyFont="1" applyFill="1" applyBorder="1" applyAlignment="1">
      <alignment horizontal="center" vertical="center" wrapText="1" shrinkToFit="1"/>
    </xf>
  </cellXfs>
  <cellStyles count="1">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A35"/>
  <sheetViews>
    <sheetView view="pageBreakPreview" topLeftCell="A16" zoomScale="110" zoomScaleNormal="100" zoomScaleSheetLayoutView="110" workbookViewId="0">
      <selection activeCell="A29" sqref="A29"/>
    </sheetView>
  </sheetViews>
  <sheetFormatPr defaultRowHeight="15" x14ac:dyDescent="0.25"/>
  <cols>
    <col min="1" max="1" width="99.5703125" style="11" customWidth="1"/>
    <col min="2" max="2" width="29.140625" customWidth="1"/>
  </cols>
  <sheetData>
    <row r="8" spans="1:1" ht="15.75" x14ac:dyDescent="0.25">
      <c r="A8" s="5" t="s">
        <v>49</v>
      </c>
    </row>
    <row r="9" spans="1:1" s="7" customFormat="1" ht="15.75" x14ac:dyDescent="0.25">
      <c r="A9" s="6" t="s">
        <v>50</v>
      </c>
    </row>
    <row r="10" spans="1:1" s="7" customFormat="1" ht="15.75" x14ac:dyDescent="0.25">
      <c r="A10" s="6" t="s">
        <v>51</v>
      </c>
    </row>
    <row r="11" spans="1:1" s="7" customFormat="1" ht="15.75" x14ac:dyDescent="0.25">
      <c r="A11" s="6" t="s">
        <v>52</v>
      </c>
    </row>
    <row r="12" spans="1:1" s="7" customFormat="1" ht="15.75" x14ac:dyDescent="0.25">
      <c r="A12" s="6"/>
    </row>
    <row r="13" spans="1:1" s="7" customFormat="1" ht="15.75" x14ac:dyDescent="0.25">
      <c r="A13" s="6"/>
    </row>
    <row r="14" spans="1:1" s="7" customFormat="1" ht="15.75" x14ac:dyDescent="0.25">
      <c r="A14" s="6"/>
    </row>
    <row r="15" spans="1:1" s="7" customFormat="1" ht="15.75" x14ac:dyDescent="0.25">
      <c r="A15" s="6"/>
    </row>
    <row r="16" spans="1:1" s="7" customFormat="1" ht="15.75" x14ac:dyDescent="0.25">
      <c r="A16" s="6"/>
    </row>
    <row r="18" spans="1:1" ht="15.75" x14ac:dyDescent="0.25">
      <c r="A18" s="5" t="s">
        <v>53</v>
      </c>
    </row>
    <row r="19" spans="1:1" s="9" customFormat="1" ht="18.75" x14ac:dyDescent="0.3">
      <c r="A19" s="8" t="s">
        <v>54</v>
      </c>
    </row>
    <row r="20" spans="1:1" s="9" customFormat="1" ht="18.75" x14ac:dyDescent="0.3">
      <c r="A20" s="8"/>
    </row>
    <row r="21" spans="1:1" s="7" customFormat="1" ht="15.75" x14ac:dyDescent="0.25">
      <c r="A21" s="6" t="s">
        <v>55</v>
      </c>
    </row>
    <row r="22" spans="1:1" s="7" customFormat="1" ht="15.75" x14ac:dyDescent="0.25">
      <c r="A22" s="6"/>
    </row>
    <row r="23" spans="1:1" s="7" customFormat="1" ht="15.75" x14ac:dyDescent="0.25">
      <c r="A23" s="6"/>
    </row>
    <row r="24" spans="1:1" ht="18.75" x14ac:dyDescent="0.3">
      <c r="A24" s="8" t="s">
        <v>56</v>
      </c>
    </row>
    <row r="25" spans="1:1" s="10" customFormat="1" ht="18.75" x14ac:dyDescent="0.3">
      <c r="A25" s="8" t="s">
        <v>60</v>
      </c>
    </row>
    <row r="26" spans="1:1" s="10" customFormat="1" ht="18.75" x14ac:dyDescent="0.3">
      <c r="A26" s="8"/>
    </row>
    <row r="27" spans="1:1" s="10" customFormat="1" ht="18.75" x14ac:dyDescent="0.3">
      <c r="A27" s="8"/>
    </row>
    <row r="28" spans="1:1" s="10" customFormat="1" ht="18.75" x14ac:dyDescent="0.3">
      <c r="A28" s="8"/>
    </row>
    <row r="33" spans="1:1" s="12" customFormat="1" ht="15.75" x14ac:dyDescent="0.25">
      <c r="A33" s="5" t="s">
        <v>57</v>
      </c>
    </row>
    <row r="34" spans="1:1" s="12" customFormat="1" ht="15.75" x14ac:dyDescent="0.25">
      <c r="A34" s="6" t="s">
        <v>58</v>
      </c>
    </row>
    <row r="35" spans="1:1" x14ac:dyDescent="0.25">
      <c r="A35" s="13" t="s">
        <v>59</v>
      </c>
    </row>
  </sheetData>
  <pageMargins left="0.7" right="0.7" top="0.75" bottom="0.75" header="0.3" footer="0.3"/>
  <pageSetup paperSize="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8"/>
  <sheetViews>
    <sheetView tabSelected="1" view="pageBreakPreview" topLeftCell="A17" zoomScale="90" zoomScaleNormal="80" zoomScaleSheetLayoutView="90" workbookViewId="0">
      <selection activeCell="A29" sqref="A29:A30"/>
    </sheetView>
  </sheetViews>
  <sheetFormatPr defaultColWidth="8.7109375" defaultRowHeight="15" x14ac:dyDescent="0.25"/>
  <cols>
    <col min="1" max="1" width="5.28515625" style="15" customWidth="1"/>
    <col min="2" max="2" width="47.85546875" style="1" customWidth="1"/>
    <col min="3" max="3" width="29.42578125" style="1" customWidth="1"/>
    <col min="4" max="4" width="12.7109375" style="1" customWidth="1"/>
    <col min="5" max="5" width="8.42578125" style="1" customWidth="1"/>
    <col min="6" max="6" width="8.7109375" style="15" customWidth="1"/>
    <col min="7" max="7" width="13.5703125" style="49" customWidth="1"/>
    <col min="8" max="8" width="16.28515625" style="49" customWidth="1"/>
    <col min="9" max="9" width="11" style="1" bestFit="1" customWidth="1"/>
    <col min="10" max="16384" width="8.7109375" style="1"/>
  </cols>
  <sheetData>
    <row r="1" spans="1:9" s="4" customFormat="1" ht="17.45" customHeight="1" x14ac:dyDescent="0.25">
      <c r="A1" s="25" t="s">
        <v>43</v>
      </c>
      <c r="B1" s="26"/>
      <c r="C1" s="26"/>
      <c r="D1" s="26"/>
      <c r="E1" s="26"/>
      <c r="F1" s="26"/>
      <c r="G1" s="42"/>
      <c r="H1" s="27"/>
      <c r="I1" s="22"/>
    </row>
    <row r="2" spans="1:9" s="4" customFormat="1" ht="17.45" customHeight="1" x14ac:dyDescent="0.25">
      <c r="A2" s="28" t="s">
        <v>44</v>
      </c>
      <c r="B2" s="29"/>
      <c r="C2" s="29"/>
      <c r="D2" s="29"/>
      <c r="E2" s="29"/>
      <c r="F2" s="29"/>
      <c r="G2" s="43"/>
      <c r="H2" s="30"/>
      <c r="I2" s="22"/>
    </row>
    <row r="3" spans="1:9" s="4" customFormat="1" ht="17.45" customHeight="1" x14ac:dyDescent="0.25">
      <c r="A3" s="28" t="s">
        <v>45</v>
      </c>
      <c r="B3" s="29"/>
      <c r="C3" s="29"/>
      <c r="D3" s="29"/>
      <c r="E3" s="29"/>
      <c r="F3" s="29"/>
      <c r="G3" s="43"/>
      <c r="H3" s="30"/>
      <c r="I3" s="22"/>
    </row>
    <row r="4" spans="1:9" s="4" customFormat="1" ht="17.45" customHeight="1" x14ac:dyDescent="0.25">
      <c r="A4" s="28" t="s">
        <v>46</v>
      </c>
      <c r="B4" s="29"/>
      <c r="C4" s="29"/>
      <c r="D4" s="29"/>
      <c r="E4" s="29"/>
      <c r="F4" s="29"/>
      <c r="G4" s="43"/>
      <c r="H4" s="30"/>
      <c r="I4" s="22"/>
    </row>
    <row r="5" spans="1:9" s="4" customFormat="1" ht="17.45" customHeight="1" x14ac:dyDescent="0.25">
      <c r="A5" s="28" t="s">
        <v>47</v>
      </c>
      <c r="B5" s="29"/>
      <c r="C5" s="29"/>
      <c r="D5" s="29"/>
      <c r="E5" s="29"/>
      <c r="F5" s="29"/>
      <c r="G5" s="43"/>
      <c r="H5" s="30"/>
      <c r="I5" s="22"/>
    </row>
    <row r="6" spans="1:9" s="4" customFormat="1" ht="17.45" customHeight="1" x14ac:dyDescent="0.25">
      <c r="A6" s="35" t="s">
        <v>48</v>
      </c>
      <c r="B6" s="36"/>
      <c r="C6" s="36"/>
      <c r="D6" s="36"/>
      <c r="E6" s="36"/>
      <c r="F6" s="36"/>
      <c r="G6" s="44"/>
      <c r="H6" s="37"/>
      <c r="I6" s="22"/>
    </row>
    <row r="7" spans="1:9" s="34" customFormat="1" ht="17.45" customHeight="1" x14ac:dyDescent="0.25">
      <c r="A7" s="31"/>
      <c r="B7" s="32"/>
      <c r="C7" s="32"/>
      <c r="D7" s="32"/>
      <c r="E7" s="32"/>
      <c r="F7" s="32"/>
      <c r="G7" s="45"/>
      <c r="H7" s="33"/>
      <c r="I7" s="22"/>
    </row>
    <row r="8" spans="1:9" s="34" customFormat="1" ht="17.45" customHeight="1" x14ac:dyDescent="0.25">
      <c r="A8" s="31"/>
      <c r="B8" s="32"/>
      <c r="C8" s="32"/>
      <c r="D8" s="32"/>
      <c r="E8" s="32"/>
      <c r="F8" s="32"/>
      <c r="G8" s="45"/>
      <c r="H8" s="33"/>
      <c r="I8" s="22"/>
    </row>
    <row r="9" spans="1:9" ht="21" customHeight="1" x14ac:dyDescent="0.25">
      <c r="A9" s="60"/>
      <c r="B9" s="106" t="s">
        <v>27</v>
      </c>
      <c r="C9" s="106"/>
      <c r="D9" s="106"/>
      <c r="E9" s="106"/>
      <c r="F9" s="106"/>
      <c r="G9" s="106"/>
      <c r="H9" s="107"/>
      <c r="I9" s="2"/>
    </row>
    <row r="10" spans="1:9" ht="18.600000000000001" customHeight="1" x14ac:dyDescent="0.25">
      <c r="A10" s="61"/>
      <c r="B10" s="108" t="s">
        <v>0</v>
      </c>
      <c r="C10" s="108"/>
      <c r="D10" s="108"/>
      <c r="E10" s="108"/>
      <c r="F10" s="108"/>
      <c r="G10" s="108"/>
      <c r="H10" s="109"/>
      <c r="I10" s="2"/>
    </row>
    <row r="11" spans="1:9" ht="68.45" customHeight="1" x14ac:dyDescent="0.25">
      <c r="A11" s="62" t="s">
        <v>26</v>
      </c>
      <c r="B11" s="108" t="s">
        <v>31</v>
      </c>
      <c r="C11" s="108"/>
      <c r="D11" s="108"/>
      <c r="E11" s="108"/>
      <c r="F11" s="108"/>
      <c r="G11" s="108"/>
      <c r="H11" s="109"/>
      <c r="I11" s="2"/>
    </row>
    <row r="12" spans="1:9" ht="20.45" customHeight="1" x14ac:dyDescent="0.25">
      <c r="A12" s="62" t="s">
        <v>21</v>
      </c>
      <c r="B12" s="110"/>
      <c r="C12" s="110"/>
      <c r="D12" s="110"/>
      <c r="E12" s="110"/>
      <c r="F12" s="110"/>
      <c r="G12" s="110"/>
      <c r="H12" s="111"/>
      <c r="I12" s="23"/>
    </row>
    <row r="13" spans="1:9" x14ac:dyDescent="0.25">
      <c r="A13" s="61"/>
      <c r="B13" s="112" t="s">
        <v>3</v>
      </c>
      <c r="C13" s="112"/>
      <c r="D13" s="112"/>
      <c r="E13" s="112"/>
      <c r="F13" s="112"/>
      <c r="G13" s="112"/>
      <c r="H13" s="113"/>
      <c r="I13" s="24"/>
    </row>
    <row r="14" spans="1:9" ht="40.15" customHeight="1" x14ac:dyDescent="0.25">
      <c r="A14" s="61"/>
      <c r="B14" s="87" t="s">
        <v>65</v>
      </c>
      <c r="C14" s="87"/>
      <c r="D14" s="87"/>
      <c r="E14" s="87"/>
      <c r="F14" s="87"/>
      <c r="G14" s="87"/>
      <c r="H14" s="88"/>
      <c r="I14" s="20"/>
    </row>
    <row r="15" spans="1:9" ht="75" customHeight="1" x14ac:dyDescent="0.25">
      <c r="A15" s="61"/>
      <c r="B15" s="87" t="s">
        <v>66</v>
      </c>
      <c r="C15" s="87"/>
      <c r="D15" s="87"/>
      <c r="E15" s="87"/>
      <c r="F15" s="87"/>
      <c r="G15" s="87"/>
      <c r="H15" s="88"/>
      <c r="I15" s="20"/>
    </row>
    <row r="16" spans="1:9" ht="33.6" customHeight="1" x14ac:dyDescent="0.25">
      <c r="A16" s="61"/>
      <c r="B16" s="87" t="s">
        <v>4</v>
      </c>
      <c r="C16" s="87"/>
      <c r="D16" s="87"/>
      <c r="E16" s="87"/>
      <c r="F16" s="87"/>
      <c r="G16" s="87"/>
      <c r="H16" s="88"/>
      <c r="I16" s="20"/>
    </row>
    <row r="17" spans="1:9" x14ac:dyDescent="0.25">
      <c r="A17" s="61"/>
      <c r="B17" s="87" t="s">
        <v>5</v>
      </c>
      <c r="C17" s="87"/>
      <c r="D17" s="87"/>
      <c r="E17" s="87"/>
      <c r="F17" s="87"/>
      <c r="G17" s="87"/>
      <c r="H17" s="88"/>
      <c r="I17" s="20"/>
    </row>
    <row r="18" spans="1:9" ht="35.450000000000003" customHeight="1" x14ac:dyDescent="0.25">
      <c r="A18" s="63" t="s">
        <v>6</v>
      </c>
      <c r="B18" s="87" t="s">
        <v>7</v>
      </c>
      <c r="C18" s="87"/>
      <c r="D18" s="87"/>
      <c r="E18" s="87"/>
      <c r="F18" s="87"/>
      <c r="G18" s="87"/>
      <c r="H18" s="88"/>
      <c r="I18" s="20"/>
    </row>
    <row r="19" spans="1:9" ht="21.6" customHeight="1" x14ac:dyDescent="0.25">
      <c r="A19" s="63" t="s">
        <v>6</v>
      </c>
      <c r="B19" s="87" t="s">
        <v>8</v>
      </c>
      <c r="C19" s="87"/>
      <c r="D19" s="87"/>
      <c r="E19" s="87"/>
      <c r="F19" s="87"/>
      <c r="G19" s="87"/>
      <c r="H19" s="88"/>
      <c r="I19" s="20"/>
    </row>
    <row r="20" spans="1:9" ht="19.899999999999999" customHeight="1" x14ac:dyDescent="0.25">
      <c r="A20" s="64"/>
      <c r="B20" s="87" t="s">
        <v>9</v>
      </c>
      <c r="C20" s="87"/>
      <c r="D20" s="87"/>
      <c r="E20" s="87"/>
      <c r="F20" s="87"/>
      <c r="G20" s="87"/>
      <c r="H20" s="88"/>
      <c r="I20" s="20"/>
    </row>
    <row r="21" spans="1:9" ht="19.149999999999999" customHeight="1" x14ac:dyDescent="0.25">
      <c r="A21" s="64"/>
      <c r="B21" s="87" t="s">
        <v>10</v>
      </c>
      <c r="C21" s="87"/>
      <c r="D21" s="87"/>
      <c r="E21" s="87"/>
      <c r="F21" s="87"/>
      <c r="G21" s="87"/>
      <c r="H21" s="88"/>
      <c r="I21" s="20"/>
    </row>
    <row r="22" spans="1:9" ht="21" customHeight="1" x14ac:dyDescent="0.25">
      <c r="A22" s="64"/>
      <c r="B22" s="87" t="s">
        <v>11</v>
      </c>
      <c r="C22" s="87"/>
      <c r="D22" s="87"/>
      <c r="E22" s="87"/>
      <c r="F22" s="87"/>
      <c r="G22" s="87"/>
      <c r="H22" s="88"/>
    </row>
    <row r="23" spans="1:9" ht="17.649999999999999" customHeight="1" x14ac:dyDescent="0.25">
      <c r="A23" s="64"/>
      <c r="B23" s="87" t="s">
        <v>12</v>
      </c>
      <c r="C23" s="87"/>
      <c r="D23" s="87"/>
      <c r="E23" s="87"/>
      <c r="F23" s="87"/>
      <c r="G23" s="87"/>
      <c r="H23" s="88"/>
    </row>
    <row r="24" spans="1:9" ht="18.399999999999999" customHeight="1" x14ac:dyDescent="0.25">
      <c r="A24" s="64"/>
      <c r="B24" s="87" t="s">
        <v>13</v>
      </c>
      <c r="C24" s="87"/>
      <c r="D24" s="87"/>
      <c r="E24" s="87"/>
      <c r="F24" s="87"/>
      <c r="G24" s="87"/>
      <c r="H24" s="88"/>
    </row>
    <row r="25" spans="1:9" ht="21.6" customHeight="1" x14ac:dyDescent="0.25">
      <c r="A25" s="63" t="s">
        <v>6</v>
      </c>
      <c r="B25" s="87" t="s">
        <v>14</v>
      </c>
      <c r="C25" s="87"/>
      <c r="D25" s="87"/>
      <c r="E25" s="87"/>
      <c r="F25" s="87"/>
      <c r="G25" s="87"/>
      <c r="H25" s="88"/>
    </row>
    <row r="26" spans="1:9" ht="33.6" customHeight="1" x14ac:dyDescent="0.25">
      <c r="A26" s="61"/>
      <c r="B26" s="87" t="s">
        <v>67</v>
      </c>
      <c r="C26" s="87"/>
      <c r="D26" s="87"/>
      <c r="E26" s="87"/>
      <c r="F26" s="87"/>
      <c r="G26" s="87"/>
      <c r="H26" s="88"/>
    </row>
    <row r="27" spans="1:9" ht="37.15" customHeight="1" x14ac:dyDescent="0.25">
      <c r="A27" s="61"/>
      <c r="B27" s="87" t="s">
        <v>68</v>
      </c>
      <c r="C27" s="87"/>
      <c r="D27" s="87"/>
      <c r="E27" s="87"/>
      <c r="F27" s="87"/>
      <c r="G27" s="87"/>
      <c r="H27" s="88"/>
    </row>
    <row r="28" spans="1:9" ht="29.25" customHeight="1" x14ac:dyDescent="0.25">
      <c r="A28" s="61"/>
      <c r="B28" s="87" t="s">
        <v>83</v>
      </c>
      <c r="C28" s="87"/>
      <c r="D28" s="87"/>
      <c r="E28" s="87"/>
      <c r="F28" s="87"/>
      <c r="G28" s="87"/>
      <c r="H28" s="88"/>
    </row>
    <row r="29" spans="1:9" ht="28.5" customHeight="1" x14ac:dyDescent="0.25">
      <c r="A29" s="60"/>
      <c r="B29" s="89" t="s">
        <v>82</v>
      </c>
      <c r="C29" s="89"/>
      <c r="D29" s="89"/>
      <c r="E29" s="89"/>
      <c r="F29" s="89"/>
      <c r="G29" s="89"/>
      <c r="H29" s="90"/>
    </row>
    <row r="30" spans="1:9" x14ac:dyDescent="0.25">
      <c r="A30" s="65"/>
      <c r="B30" s="89" t="s">
        <v>84</v>
      </c>
      <c r="C30" s="89"/>
      <c r="D30" s="89"/>
      <c r="E30" s="89"/>
      <c r="F30" s="89"/>
      <c r="G30" s="90"/>
      <c r="H30" s="46"/>
    </row>
    <row r="31" spans="1:9" ht="76.7" customHeight="1" x14ac:dyDescent="0.25">
      <c r="A31" s="28" t="s">
        <v>1</v>
      </c>
      <c r="B31" s="91" t="str">
        <f>B11</f>
        <v>Mjera energetske obnove – OSTALO – Provođenje tehnoloških i ostalih mjera i zahvata u proizvodnom/radnom procesu koji rezultiraju smanjenjem utroška energije i doprinose energetskoj učinkovitosti procesa - Reorganizacija postojećeg proizvodnog procesa sa svrhom ukidanja upotrebe fosilnih goriva za transport šljunka u dijelu proizvodnog procesa vađenja iz jezera i deponiranja šljunka na primarnu deponiju</v>
      </c>
      <c r="C31" s="91"/>
      <c r="D31" s="91"/>
      <c r="E31" s="91"/>
      <c r="F31" s="91"/>
      <c r="G31" s="91"/>
      <c r="H31" s="92"/>
    </row>
    <row r="32" spans="1:9" ht="14.45" customHeight="1" x14ac:dyDescent="0.25">
      <c r="A32" s="66" t="s">
        <v>15</v>
      </c>
      <c r="B32" s="38" t="s">
        <v>33</v>
      </c>
      <c r="C32" s="75"/>
      <c r="D32" s="38"/>
      <c r="E32" s="38"/>
      <c r="F32" s="38"/>
      <c r="G32" s="47"/>
      <c r="H32" s="48"/>
    </row>
    <row r="33" spans="1:8" s="15" customFormat="1" ht="24" customHeight="1" x14ac:dyDescent="0.25">
      <c r="A33" s="120" t="s">
        <v>17</v>
      </c>
      <c r="B33" s="95" t="s">
        <v>79</v>
      </c>
      <c r="C33" s="96"/>
      <c r="D33" s="39" t="s">
        <v>18</v>
      </c>
      <c r="E33" s="83" t="s">
        <v>19</v>
      </c>
      <c r="F33" s="14" t="s">
        <v>61</v>
      </c>
      <c r="G33" s="17" t="s">
        <v>18</v>
      </c>
      <c r="H33" s="17" t="s">
        <v>40</v>
      </c>
    </row>
    <row r="34" spans="1:8" s="15" customFormat="1" ht="22.5" customHeight="1" x14ac:dyDescent="0.25">
      <c r="A34" s="121"/>
      <c r="B34" s="97"/>
      <c r="C34" s="98"/>
      <c r="D34" s="40" t="s">
        <v>20</v>
      </c>
      <c r="E34" s="84"/>
      <c r="F34" s="16" t="s">
        <v>62</v>
      </c>
      <c r="G34" s="18" t="s">
        <v>41</v>
      </c>
      <c r="H34" s="19"/>
    </row>
    <row r="35" spans="1:8" ht="30" customHeight="1" x14ac:dyDescent="0.25">
      <c r="A35" s="122" t="s">
        <v>1</v>
      </c>
      <c r="B35" s="99" t="s">
        <v>30</v>
      </c>
      <c r="C35" s="100"/>
      <c r="D35" s="118" t="s">
        <v>16</v>
      </c>
      <c r="E35" s="78">
        <v>6</v>
      </c>
      <c r="F35" s="119"/>
      <c r="G35" s="76"/>
      <c r="H35" s="76">
        <f>E35*G35</f>
        <v>0</v>
      </c>
    </row>
    <row r="36" spans="1:8" ht="240.6" customHeight="1" x14ac:dyDescent="0.25">
      <c r="A36" s="122"/>
      <c r="B36" s="79" t="s">
        <v>69</v>
      </c>
      <c r="C36" s="80"/>
      <c r="D36" s="118"/>
      <c r="E36" s="78"/>
      <c r="F36" s="119"/>
      <c r="G36" s="76"/>
      <c r="H36" s="76"/>
    </row>
    <row r="37" spans="1:8" ht="30" customHeight="1" x14ac:dyDescent="0.25">
      <c r="A37" s="93" t="s">
        <v>21</v>
      </c>
      <c r="B37" s="81" t="s">
        <v>29</v>
      </c>
      <c r="C37" s="82"/>
      <c r="D37" s="118" t="s">
        <v>16</v>
      </c>
      <c r="E37" s="78">
        <v>1</v>
      </c>
      <c r="F37" s="78"/>
      <c r="G37" s="76"/>
      <c r="H37" s="76">
        <f>E37*G37</f>
        <v>0</v>
      </c>
    </row>
    <row r="38" spans="1:8" ht="155.25" customHeight="1" x14ac:dyDescent="0.25">
      <c r="A38" s="94"/>
      <c r="B38" s="79" t="s">
        <v>70</v>
      </c>
      <c r="C38" s="80"/>
      <c r="D38" s="118"/>
      <c r="E38" s="78"/>
      <c r="F38" s="78"/>
      <c r="G38" s="76"/>
      <c r="H38" s="76"/>
    </row>
    <row r="39" spans="1:8" ht="130.5" customHeight="1" x14ac:dyDescent="0.25">
      <c r="A39" s="93" t="s">
        <v>2</v>
      </c>
      <c r="B39" s="81" t="s">
        <v>71</v>
      </c>
      <c r="C39" s="82"/>
      <c r="D39" s="78" t="s">
        <v>16</v>
      </c>
      <c r="E39" s="78">
        <v>4</v>
      </c>
      <c r="F39" s="78"/>
      <c r="G39" s="76"/>
      <c r="H39" s="76">
        <f>E39*G39</f>
        <v>0</v>
      </c>
    </row>
    <row r="40" spans="1:8" ht="277.5" customHeight="1" x14ac:dyDescent="0.25">
      <c r="A40" s="94"/>
      <c r="B40" s="79" t="s">
        <v>73</v>
      </c>
      <c r="C40" s="80"/>
      <c r="D40" s="78"/>
      <c r="E40" s="78"/>
      <c r="F40" s="78"/>
      <c r="G40" s="76"/>
      <c r="H40" s="76"/>
    </row>
    <row r="41" spans="1:8" ht="89.25" customHeight="1" x14ac:dyDescent="0.25">
      <c r="A41" s="77" t="s">
        <v>22</v>
      </c>
      <c r="B41" s="81" t="s">
        <v>63</v>
      </c>
      <c r="C41" s="82"/>
      <c r="D41" s="78" t="s">
        <v>16</v>
      </c>
      <c r="E41" s="78">
        <v>1</v>
      </c>
      <c r="F41" s="78"/>
      <c r="G41" s="76"/>
      <c r="H41" s="76">
        <f>E41*G41</f>
        <v>0</v>
      </c>
    </row>
    <row r="42" spans="1:8" ht="303.75" customHeight="1" x14ac:dyDescent="0.25">
      <c r="A42" s="77"/>
      <c r="B42" s="79" t="s">
        <v>76</v>
      </c>
      <c r="C42" s="80"/>
      <c r="D42" s="78"/>
      <c r="E42" s="78"/>
      <c r="F42" s="78"/>
      <c r="G42" s="76"/>
      <c r="H42" s="76"/>
    </row>
    <row r="43" spans="1:8" ht="144.75" customHeight="1" x14ac:dyDescent="0.25">
      <c r="A43" s="77" t="s">
        <v>23</v>
      </c>
      <c r="B43" s="81" t="s">
        <v>72</v>
      </c>
      <c r="C43" s="82"/>
      <c r="D43" s="78" t="s">
        <v>16</v>
      </c>
      <c r="E43" s="78">
        <v>1</v>
      </c>
      <c r="F43" s="78"/>
      <c r="G43" s="76"/>
      <c r="H43" s="76">
        <f>E43*G43</f>
        <v>0</v>
      </c>
    </row>
    <row r="44" spans="1:8" ht="291" customHeight="1" x14ac:dyDescent="0.25">
      <c r="A44" s="77"/>
      <c r="B44" s="79" t="s">
        <v>74</v>
      </c>
      <c r="C44" s="80"/>
      <c r="D44" s="78"/>
      <c r="E44" s="78"/>
      <c r="F44" s="78"/>
      <c r="G44" s="76"/>
      <c r="H44" s="76"/>
    </row>
    <row r="45" spans="1:8" ht="117" customHeight="1" x14ac:dyDescent="0.25">
      <c r="A45" s="77" t="s">
        <v>24</v>
      </c>
      <c r="B45" s="81" t="s">
        <v>75</v>
      </c>
      <c r="C45" s="82"/>
      <c r="D45" s="78" t="s">
        <v>16</v>
      </c>
      <c r="E45" s="78">
        <v>1</v>
      </c>
      <c r="F45" s="78"/>
      <c r="G45" s="76"/>
      <c r="H45" s="76">
        <f>E45*G45</f>
        <v>0</v>
      </c>
    </row>
    <row r="46" spans="1:8" ht="287.25" customHeight="1" x14ac:dyDescent="0.25">
      <c r="A46" s="77"/>
      <c r="B46" s="79" t="s">
        <v>77</v>
      </c>
      <c r="C46" s="80"/>
      <c r="D46" s="78"/>
      <c r="E46" s="78"/>
      <c r="F46" s="78"/>
      <c r="G46" s="76"/>
      <c r="H46" s="76"/>
    </row>
    <row r="47" spans="1:8" ht="35.25" customHeight="1" x14ac:dyDescent="0.25">
      <c r="A47" s="85"/>
      <c r="B47" s="123" t="s">
        <v>78</v>
      </c>
      <c r="C47" s="123" t="s">
        <v>80</v>
      </c>
      <c r="D47" s="39" t="s">
        <v>18</v>
      </c>
      <c r="E47" s="83" t="s">
        <v>19</v>
      </c>
      <c r="F47" s="74" t="s">
        <v>61</v>
      </c>
      <c r="G47" s="17" t="s">
        <v>18</v>
      </c>
      <c r="H47" s="17" t="s">
        <v>40</v>
      </c>
    </row>
    <row r="48" spans="1:8" ht="27" customHeight="1" x14ac:dyDescent="0.25">
      <c r="A48" s="86"/>
      <c r="B48" s="124"/>
      <c r="C48" s="124"/>
      <c r="D48" s="40" t="s">
        <v>20</v>
      </c>
      <c r="E48" s="84"/>
      <c r="F48" s="16" t="s">
        <v>62</v>
      </c>
      <c r="G48" s="18" t="s">
        <v>41</v>
      </c>
      <c r="H48" s="19"/>
    </row>
    <row r="49" spans="1:8" ht="54.6" customHeight="1" x14ac:dyDescent="0.25">
      <c r="A49" s="85" t="s">
        <v>25</v>
      </c>
      <c r="B49" s="41" t="s">
        <v>32</v>
      </c>
      <c r="C49" s="41"/>
      <c r="D49" s="78" t="s">
        <v>28</v>
      </c>
      <c r="E49" s="78">
        <v>11</v>
      </c>
      <c r="F49" s="78"/>
      <c r="G49" s="76"/>
      <c r="H49" s="76">
        <f>E49*G49</f>
        <v>0</v>
      </c>
    </row>
    <row r="50" spans="1:8" ht="207" customHeight="1" x14ac:dyDescent="0.25">
      <c r="A50" s="117"/>
      <c r="B50" s="50" t="s">
        <v>34</v>
      </c>
      <c r="C50" s="50"/>
      <c r="D50" s="78"/>
      <c r="E50" s="78"/>
      <c r="F50" s="78"/>
      <c r="G50" s="76"/>
      <c r="H50" s="76"/>
    </row>
    <row r="51" spans="1:8" ht="273.60000000000002" customHeight="1" x14ac:dyDescent="0.25">
      <c r="A51" s="86"/>
      <c r="B51" s="51" t="s">
        <v>35</v>
      </c>
      <c r="C51" s="51"/>
      <c r="D51" s="78"/>
      <c r="E51" s="78"/>
      <c r="F51" s="78"/>
      <c r="G51" s="76"/>
      <c r="H51" s="76"/>
    </row>
    <row r="52" spans="1:8" ht="37.15" customHeight="1" x14ac:dyDescent="0.25">
      <c r="A52" s="67" t="s">
        <v>38</v>
      </c>
      <c r="B52" s="52" t="s">
        <v>36</v>
      </c>
      <c r="C52" s="52"/>
      <c r="D52" s="69" t="s">
        <v>37</v>
      </c>
      <c r="E52" s="69">
        <v>500</v>
      </c>
      <c r="F52" s="69"/>
      <c r="G52" s="73"/>
      <c r="H52" s="70">
        <f>E52*G52</f>
        <v>0</v>
      </c>
    </row>
    <row r="53" spans="1:8" ht="90" x14ac:dyDescent="0.25">
      <c r="A53" s="68" t="s">
        <v>39</v>
      </c>
      <c r="B53" s="53" t="s">
        <v>81</v>
      </c>
      <c r="C53" s="53"/>
      <c r="D53" s="71" t="s">
        <v>37</v>
      </c>
      <c r="E53" s="71">
        <v>1100</v>
      </c>
      <c r="F53" s="71"/>
      <c r="G53" s="72"/>
      <c r="H53" s="72">
        <f>E53*G53</f>
        <v>0</v>
      </c>
    </row>
    <row r="54" spans="1:8" s="54" customFormat="1" ht="40.700000000000003" customHeight="1" x14ac:dyDescent="0.3">
      <c r="A54" s="105" t="s">
        <v>40</v>
      </c>
      <c r="B54" s="105"/>
      <c r="C54" s="105"/>
      <c r="D54" s="105"/>
      <c r="E54" s="105"/>
      <c r="F54" s="57"/>
      <c r="G54" s="115">
        <f>H53+H52+H45+H49+H43+H41+H39+H37+H35</f>
        <v>0</v>
      </c>
      <c r="H54" s="115"/>
    </row>
    <row r="55" spans="1:8" s="55" customFormat="1" ht="15.75" x14ac:dyDescent="0.25">
      <c r="A55" s="114" t="s">
        <v>42</v>
      </c>
      <c r="B55" s="114"/>
      <c r="C55" s="114"/>
      <c r="D55" s="114"/>
      <c r="E55" s="114"/>
      <c r="F55" s="58"/>
      <c r="G55" s="116">
        <f>G54*0.25</f>
        <v>0</v>
      </c>
      <c r="H55" s="116"/>
    </row>
    <row r="56" spans="1:8" s="56" customFormat="1" ht="21" x14ac:dyDescent="0.35">
      <c r="A56" s="102" t="s">
        <v>64</v>
      </c>
      <c r="B56" s="103"/>
      <c r="C56" s="103"/>
      <c r="D56" s="103"/>
      <c r="E56" s="104"/>
      <c r="F56" s="59"/>
      <c r="G56" s="101">
        <f>G54+G55</f>
        <v>0</v>
      </c>
      <c r="H56" s="101"/>
    </row>
    <row r="57" spans="1:8" x14ac:dyDescent="0.25">
      <c r="A57" s="21"/>
      <c r="B57" s="3"/>
      <c r="C57" s="3"/>
      <c r="D57" s="3"/>
      <c r="E57" s="3"/>
      <c r="F57" s="21"/>
    </row>
    <row r="58" spans="1:8" x14ac:dyDescent="0.25">
      <c r="A58" s="21"/>
      <c r="B58" s="3"/>
      <c r="C58" s="3"/>
      <c r="D58" s="3"/>
      <c r="E58" s="3"/>
      <c r="F58" s="21"/>
    </row>
  </sheetData>
  <mergeCells count="90">
    <mergeCell ref="B30:G30"/>
    <mergeCell ref="B47:B48"/>
    <mergeCell ref="C47:C48"/>
    <mergeCell ref="F39:F40"/>
    <mergeCell ref="F41:F42"/>
    <mergeCell ref="F43:F44"/>
    <mergeCell ref="A33:A34"/>
    <mergeCell ref="E33:E34"/>
    <mergeCell ref="A35:A36"/>
    <mergeCell ref="D35:D36"/>
    <mergeCell ref="E35:E36"/>
    <mergeCell ref="D37:D38"/>
    <mergeCell ref="E37:E38"/>
    <mergeCell ref="A39:A40"/>
    <mergeCell ref="F35:F36"/>
    <mergeCell ref="D41:D42"/>
    <mergeCell ref="E41:E42"/>
    <mergeCell ref="E39:E40"/>
    <mergeCell ref="D39:D40"/>
    <mergeCell ref="B39:C39"/>
    <mergeCell ref="B40:C40"/>
    <mergeCell ref="B41:C41"/>
    <mergeCell ref="B42:C42"/>
    <mergeCell ref="G39:G40"/>
    <mergeCell ref="G35:G36"/>
    <mergeCell ref="H35:H36"/>
    <mergeCell ref="G37:G38"/>
    <mergeCell ref="H37:H38"/>
    <mergeCell ref="A55:E55"/>
    <mergeCell ref="G54:H54"/>
    <mergeCell ref="G55:H55"/>
    <mergeCell ref="G49:G51"/>
    <mergeCell ref="H49:H51"/>
    <mergeCell ref="F49:F51"/>
    <mergeCell ref="D49:D51"/>
    <mergeCell ref="E49:E51"/>
    <mergeCell ref="A49:A51"/>
    <mergeCell ref="G56:H56"/>
    <mergeCell ref="A56:E56"/>
    <mergeCell ref="A54:E54"/>
    <mergeCell ref="B9:H9"/>
    <mergeCell ref="B10:H10"/>
    <mergeCell ref="B11:H11"/>
    <mergeCell ref="B12:H12"/>
    <mergeCell ref="B13:H13"/>
    <mergeCell ref="B14:H14"/>
    <mergeCell ref="B15:H15"/>
    <mergeCell ref="B16:H16"/>
    <mergeCell ref="B17:H17"/>
    <mergeCell ref="B18:H18"/>
    <mergeCell ref="B19:H19"/>
    <mergeCell ref="B20:H20"/>
    <mergeCell ref="B21:H21"/>
    <mergeCell ref="B22:H22"/>
    <mergeCell ref="B23:H23"/>
    <mergeCell ref="B24:H24"/>
    <mergeCell ref="B25:H25"/>
    <mergeCell ref="B26:H26"/>
    <mergeCell ref="E43:E44"/>
    <mergeCell ref="E47:E48"/>
    <mergeCell ref="A47:A48"/>
    <mergeCell ref="B43:C43"/>
    <mergeCell ref="B27:H27"/>
    <mergeCell ref="B28:H28"/>
    <mergeCell ref="B29:H29"/>
    <mergeCell ref="B31:H31"/>
    <mergeCell ref="A37:A38"/>
    <mergeCell ref="F37:F38"/>
    <mergeCell ref="B33:C34"/>
    <mergeCell ref="B35:C35"/>
    <mergeCell ref="B36:C36"/>
    <mergeCell ref="B37:C37"/>
    <mergeCell ref="B38:C38"/>
    <mergeCell ref="H39:H40"/>
    <mergeCell ref="H41:H42"/>
    <mergeCell ref="G41:G42"/>
    <mergeCell ref="G45:G46"/>
    <mergeCell ref="H45:H46"/>
    <mergeCell ref="A45:A46"/>
    <mergeCell ref="D45:D46"/>
    <mergeCell ref="E45:E46"/>
    <mergeCell ref="A41:A42"/>
    <mergeCell ref="F45:F46"/>
    <mergeCell ref="G43:G44"/>
    <mergeCell ref="H43:H44"/>
    <mergeCell ref="B44:C44"/>
    <mergeCell ref="B45:C45"/>
    <mergeCell ref="B46:C46"/>
    <mergeCell ref="A43:A44"/>
    <mergeCell ref="D43:D44"/>
  </mergeCells>
  <pageMargins left="0.70866141732283472" right="0.70866141732283472" top="0.74803149606299213" bottom="0.74803149606299213" header="0.31496062992125984" footer="0.31496062992125984"/>
  <pageSetup paperSize="9" scale="61" orientation="portrait" r:id="rId1"/>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1</vt:i4>
      </vt:variant>
    </vt:vector>
  </HeadingPairs>
  <TitlesOfParts>
    <vt:vector size="3" baseType="lpstr">
      <vt:lpstr>Naslovna </vt:lpstr>
      <vt:lpstr>Grupa 2</vt:lpstr>
      <vt:lpstr>'Grupa 2'!Podrucje_ispisa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Richpe</dc:creator>
  <cp:lastModifiedBy>User</cp:lastModifiedBy>
  <cp:lastPrinted>2022-03-02T12:08:01Z</cp:lastPrinted>
  <dcterms:created xsi:type="dcterms:W3CDTF">2015-02-23T17:48:13Z</dcterms:created>
  <dcterms:modified xsi:type="dcterms:W3CDTF">2022-04-13T10:55:06Z</dcterms:modified>
</cp:coreProperties>
</file>