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ate1904="1"/>
  <mc:AlternateContent xmlns:mc="http://schemas.openxmlformats.org/markup-compatibility/2006">
    <mc:Choice Requires="x15">
      <x15ac:absPath xmlns:x15ac="http://schemas.microsoft.com/office/spreadsheetml/2010/11/ac" url="C:\Users\Ines\OneDrive\Radna površina\TEHNOLOGIK\NABAVA\OBJAVA\"/>
    </mc:Choice>
  </mc:AlternateContent>
  <xr:revisionPtr revIDLastSave="0" documentId="13_ncr:1_{EB473608-0462-49EB-8A96-AC814D51CBD0}" xr6:coauthVersionLast="47" xr6:coauthVersionMax="47" xr10:uidLastSave="{00000000-0000-0000-0000-000000000000}"/>
  <bookViews>
    <workbookView xWindow="-110" yWindow="-110" windowWidth="38620" windowHeight="21220" tabRatio="500" xr2:uid="{00000000-000D-0000-FFFF-FFFF00000000}"/>
  </bookViews>
  <sheets>
    <sheet name="GRUPA 1" sheetId="12" r:id="rId1"/>
    <sheet name="GRUPA 2" sheetId="4" r:id="rId2"/>
    <sheet name="GRUPA 3" sheetId="15" r:id="rId3"/>
    <sheet name="GRUPA 4" sheetId="14" r:id="rId4"/>
    <sheet name="GRUPA 5" sheetId="18" r:id="rId5"/>
    <sheet name="SVEUKUPNA REKAPITULACIJA" sheetId="19" r:id="rId6"/>
  </sheets>
  <definedNames>
    <definedName name="_xlnm.Print_Area" localSheetId="0">'GRUPA 1'!$A$1:$F$27</definedName>
    <definedName name="_xlnm.Print_Area" localSheetId="2">'GRUPA 3'!$A$4:$F$32</definedName>
    <definedName name="_xlnm.Print_Area" localSheetId="3">'GRUPA 4'!$A$1:$F$408</definedName>
    <definedName name="_xlnm.Print_Area" localSheetId="4">'GRUPA 5'!$A$4:$F$47</definedName>
    <definedName name="_xlnm.Print_Titles" localSheetId="0">'GRUPA 1'!$1:$5</definedName>
    <definedName name="_xlnm.Print_Titles" localSheetId="2">'GRUPA 3'!$4:$5</definedName>
    <definedName name="_xlnm.Print_Titles" localSheetId="3">'GRUPA 4'!$1:$3</definedName>
    <definedName name="_xlnm.Print_Titles" localSheetId="4">'GRUPA 5'!$4:$5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2" i="14" l="1"/>
  <c r="F390" i="14"/>
  <c r="F389" i="14"/>
  <c r="F388" i="14"/>
  <c r="F387" i="14"/>
  <c r="F386" i="14"/>
  <c r="F385" i="14"/>
  <c r="F384" i="14"/>
  <c r="F383" i="14"/>
  <c r="F382" i="14"/>
  <c r="F381" i="14"/>
  <c r="F380" i="14"/>
  <c r="F379" i="14"/>
  <c r="F378" i="14"/>
  <c r="F377" i="14"/>
  <c r="F376" i="14"/>
  <c r="F375" i="14"/>
  <c r="F370" i="14"/>
  <c r="F369" i="14"/>
  <c r="F368" i="14"/>
  <c r="F366" i="14"/>
  <c r="F364" i="14"/>
  <c r="F362" i="14"/>
  <c r="F361" i="14"/>
  <c r="F360" i="14"/>
  <c r="F359" i="14"/>
  <c r="F357" i="14"/>
  <c r="F356" i="14"/>
  <c r="F355" i="14"/>
  <c r="F354" i="14"/>
  <c r="F353" i="14"/>
  <c r="F352" i="14"/>
  <c r="F351" i="14"/>
  <c r="F350" i="14"/>
  <c r="F349" i="14"/>
  <c r="F348" i="14"/>
  <c r="F347" i="14"/>
  <c r="F346" i="14"/>
  <c r="F345" i="14"/>
  <c r="F344" i="14"/>
  <c r="F343" i="14"/>
  <c r="F339" i="14"/>
  <c r="F35" i="12"/>
  <c r="F34" i="12"/>
  <c r="F33" i="12"/>
  <c r="F32" i="12"/>
  <c r="F31" i="12"/>
  <c r="F30" i="12"/>
  <c r="F29" i="12"/>
  <c r="F28" i="12"/>
  <c r="F27" i="12"/>
  <c r="F26" i="12"/>
  <c r="F25" i="12"/>
  <c r="F24" i="12"/>
  <c r="F23" i="12"/>
  <c r="F22" i="12"/>
  <c r="F21" i="12"/>
  <c r="F20" i="12"/>
  <c r="F36" i="12" s="1"/>
  <c r="F41" i="12" s="1"/>
  <c r="F46" i="18"/>
  <c r="F171" i="14"/>
  <c r="F170" i="14"/>
  <c r="F169" i="14"/>
  <c r="F168" i="14"/>
  <c r="F167" i="14"/>
  <c r="F182" i="4"/>
  <c r="F139" i="4"/>
  <c r="F137" i="4"/>
  <c r="F135" i="4"/>
  <c r="F133" i="4"/>
  <c r="F132" i="4"/>
  <c r="F89" i="4"/>
  <c r="F91" i="4"/>
  <c r="F90" i="4"/>
  <c r="F93" i="4"/>
  <c r="F72" i="4"/>
  <c r="F71" i="4"/>
  <c r="F70" i="4"/>
  <c r="F69" i="4"/>
  <c r="F68" i="4"/>
  <c r="F65" i="4"/>
  <c r="F63" i="4"/>
  <c r="F61" i="4"/>
  <c r="F59" i="4"/>
  <c r="F57" i="4"/>
  <c r="F55" i="4"/>
  <c r="F53" i="4"/>
  <c r="F51" i="4"/>
  <c r="F50" i="4"/>
  <c r="F49" i="4"/>
  <c r="F48" i="4"/>
  <c r="F45" i="4"/>
  <c r="F43" i="4"/>
  <c r="F42" i="4"/>
  <c r="F41" i="4"/>
  <c r="F40" i="4"/>
  <c r="F39" i="4"/>
  <c r="F38" i="4"/>
  <c r="F25" i="4"/>
  <c r="F31" i="4"/>
  <c r="F14" i="12"/>
  <c r="F40" i="18"/>
  <c r="F38" i="18"/>
  <c r="F36" i="18"/>
  <c r="F32" i="18"/>
  <c r="F45" i="18" s="1"/>
  <c r="F31" i="18"/>
  <c r="F26" i="18"/>
  <c r="F25" i="18"/>
  <c r="F24" i="18"/>
  <c r="F23" i="18"/>
  <c r="F22" i="18"/>
  <c r="F21" i="18"/>
  <c r="F20" i="18"/>
  <c r="F19" i="18"/>
  <c r="F18" i="18"/>
  <c r="F17" i="18"/>
  <c r="F16" i="18"/>
  <c r="F15" i="18"/>
  <c r="F14" i="18"/>
  <c r="F13" i="18"/>
  <c r="F12" i="18"/>
  <c r="F11" i="18"/>
  <c r="F10" i="18"/>
  <c r="F9" i="18"/>
  <c r="F8" i="18"/>
  <c r="F7" i="18"/>
  <c r="F335" i="14"/>
  <c r="F334" i="14"/>
  <c r="F333" i="14"/>
  <c r="F331" i="14"/>
  <c r="F330" i="14"/>
  <c r="F329" i="14"/>
  <c r="F328" i="14"/>
  <c r="F326" i="14"/>
  <c r="F325" i="14"/>
  <c r="F324" i="14"/>
  <c r="F323" i="14"/>
  <c r="F322" i="14"/>
  <c r="F321" i="14"/>
  <c r="F320" i="14"/>
  <c r="F319" i="14"/>
  <c r="F318" i="14"/>
  <c r="F317" i="14"/>
  <c r="F316" i="14"/>
  <c r="F315" i="14"/>
  <c r="F314" i="14"/>
  <c r="F313" i="14"/>
  <c r="F312" i="14"/>
  <c r="F311" i="14"/>
  <c r="F310" i="14"/>
  <c r="F308" i="14"/>
  <c r="F306" i="14"/>
  <c r="F336" i="14" s="1"/>
  <c r="F403" i="14" s="1"/>
  <c r="F301" i="14"/>
  <c r="F300" i="14"/>
  <c r="F299" i="14"/>
  <c r="F298" i="14"/>
  <c r="F297" i="14"/>
  <c r="F296" i="14"/>
  <c r="F295" i="14"/>
  <c r="F293" i="14"/>
  <c r="F292" i="14"/>
  <c r="F291" i="14"/>
  <c r="F289" i="14"/>
  <c r="F288" i="14"/>
  <c r="F287" i="14"/>
  <c r="F286" i="14"/>
  <c r="F284" i="14"/>
  <c r="F282" i="14"/>
  <c r="F281" i="14"/>
  <c r="F279" i="14"/>
  <c r="F278" i="14"/>
  <c r="F277" i="14"/>
  <c r="F276" i="14"/>
  <c r="F275" i="14"/>
  <c r="F273" i="14"/>
  <c r="F272" i="14"/>
  <c r="F271" i="14"/>
  <c r="F269" i="14"/>
  <c r="F268" i="14"/>
  <c r="F267" i="14"/>
  <c r="F265" i="14"/>
  <c r="F264" i="14"/>
  <c r="F263" i="14"/>
  <c r="F262" i="14"/>
  <c r="F259" i="14"/>
  <c r="F258" i="14"/>
  <c r="F257" i="14"/>
  <c r="F256" i="14"/>
  <c r="F244" i="14"/>
  <c r="F243" i="14"/>
  <c r="F239" i="14"/>
  <c r="F238" i="14"/>
  <c r="F237" i="14"/>
  <c r="F236" i="14"/>
  <c r="F235" i="14"/>
  <c r="F234" i="14"/>
  <c r="F233" i="14"/>
  <c r="F232" i="14"/>
  <c r="F231" i="14"/>
  <c r="F230" i="14"/>
  <c r="F229" i="14"/>
  <c r="F228" i="14"/>
  <c r="F227" i="14"/>
  <c r="F226" i="14"/>
  <c r="F225" i="14"/>
  <c r="F224" i="14"/>
  <c r="F223" i="14"/>
  <c r="F222" i="14"/>
  <c r="F221" i="14"/>
  <c r="F220" i="14"/>
  <c r="F219" i="14"/>
  <c r="F217" i="14"/>
  <c r="F216" i="14"/>
  <c r="F215" i="14"/>
  <c r="F214" i="14"/>
  <c r="F213" i="14"/>
  <c r="F212" i="14"/>
  <c r="F211" i="14"/>
  <c r="F210" i="14"/>
  <c r="F209" i="14"/>
  <c r="F208" i="14"/>
  <c r="F207" i="14"/>
  <c r="F206" i="14"/>
  <c r="F205" i="14"/>
  <c r="F204" i="14"/>
  <c r="F202" i="14"/>
  <c r="F201" i="14"/>
  <c r="F199" i="14"/>
  <c r="F194" i="14"/>
  <c r="F193" i="14"/>
  <c r="F192" i="14"/>
  <c r="F191" i="14"/>
  <c r="F190" i="14"/>
  <c r="F189" i="14"/>
  <c r="F188" i="14"/>
  <c r="F187" i="14"/>
  <c r="F186" i="14"/>
  <c r="F185" i="14"/>
  <c r="F184" i="14"/>
  <c r="F183" i="14"/>
  <c r="F182" i="14"/>
  <c r="F180" i="14"/>
  <c r="F179" i="14"/>
  <c r="F178" i="14"/>
  <c r="F177" i="14"/>
  <c r="F175" i="14"/>
  <c r="F174" i="14"/>
  <c r="F172" i="14"/>
  <c r="F166" i="14"/>
  <c r="F165" i="14"/>
  <c r="F163" i="14"/>
  <c r="F161" i="14"/>
  <c r="F160" i="14"/>
  <c r="F159" i="14"/>
  <c r="F157" i="14"/>
  <c r="F156" i="14"/>
  <c r="F155" i="14"/>
  <c r="F150" i="14"/>
  <c r="F146" i="14"/>
  <c r="F144" i="14"/>
  <c r="F143" i="14"/>
  <c r="F131" i="14"/>
  <c r="F121" i="14"/>
  <c r="F111" i="14"/>
  <c r="F106" i="14"/>
  <c r="F104" i="14"/>
  <c r="F102" i="14"/>
  <c r="F100" i="14"/>
  <c r="F98" i="14"/>
  <c r="F97" i="14"/>
  <c r="F94" i="14"/>
  <c r="F92" i="14"/>
  <c r="F89" i="14"/>
  <c r="F88" i="14"/>
  <c r="F85" i="14"/>
  <c r="F82" i="14"/>
  <c r="F81" i="14"/>
  <c r="F78" i="14"/>
  <c r="F77" i="14"/>
  <c r="F76" i="14"/>
  <c r="F70" i="14"/>
  <c r="F65" i="14"/>
  <c r="F63" i="14"/>
  <c r="F60" i="14"/>
  <c r="F57" i="14"/>
  <c r="F54" i="14"/>
  <c r="F50" i="14"/>
  <c r="F48" i="14"/>
  <c r="F41" i="14"/>
  <c r="F26" i="14"/>
  <c r="F25" i="14"/>
  <c r="F24" i="14"/>
  <c r="F23" i="14"/>
  <c r="F22" i="14"/>
  <c r="F21" i="14"/>
  <c r="F20" i="14"/>
  <c r="F19" i="14"/>
  <c r="F17" i="14"/>
  <c r="F12" i="14"/>
  <c r="F11" i="14"/>
  <c r="F10" i="14"/>
  <c r="F9" i="14"/>
  <c r="F8" i="14"/>
  <c r="F7" i="14"/>
  <c r="F6" i="14"/>
  <c r="F25" i="15"/>
  <c r="F24" i="15"/>
  <c r="F23" i="15"/>
  <c r="F22" i="15"/>
  <c r="F21" i="15"/>
  <c r="F20" i="15"/>
  <c r="F19" i="15"/>
  <c r="F18" i="15"/>
  <c r="F14" i="15"/>
  <c r="F13" i="15"/>
  <c r="F12" i="15"/>
  <c r="F11" i="15"/>
  <c r="F10" i="15"/>
  <c r="F9" i="15"/>
  <c r="F8" i="15"/>
  <c r="F7" i="15"/>
  <c r="F171" i="4"/>
  <c r="D169" i="4"/>
  <c r="F169" i="4" s="1"/>
  <c r="F173" i="4"/>
  <c r="F185" i="4" s="1"/>
  <c r="F161" i="4"/>
  <c r="F163" i="4"/>
  <c r="F184" i="4" s="1"/>
  <c r="F154" i="4"/>
  <c r="F152" i="4"/>
  <c r="F150" i="4"/>
  <c r="F148" i="4"/>
  <c r="F146" i="4"/>
  <c r="F144" i="4"/>
  <c r="F141" i="4"/>
  <c r="F127" i="4"/>
  <c r="F125" i="4"/>
  <c r="F123" i="4"/>
  <c r="F122" i="4"/>
  <c r="F121" i="4"/>
  <c r="F118" i="4"/>
  <c r="F117" i="4"/>
  <c r="F116" i="4"/>
  <c r="F113" i="4"/>
  <c r="F112" i="4"/>
  <c r="F111" i="4"/>
  <c r="F128" i="4" s="1"/>
  <c r="F181" i="4" s="1"/>
  <c r="F104" i="4"/>
  <c r="F102" i="4"/>
  <c r="F100" i="4"/>
  <c r="F98" i="4"/>
  <c r="F96" i="4"/>
  <c r="F94" i="4"/>
  <c r="F106" i="4"/>
  <c r="F180" i="4" s="1"/>
  <c r="F83" i="4"/>
  <c r="F82" i="4"/>
  <c r="F79" i="4"/>
  <c r="F74" i="4"/>
  <c r="F178" i="4" s="1"/>
  <c r="F33" i="4"/>
  <c r="F29" i="4"/>
  <c r="F27" i="4"/>
  <c r="F23" i="4"/>
  <c r="F21" i="4"/>
  <c r="F19" i="4"/>
  <c r="F17" i="4"/>
  <c r="F15" i="4"/>
  <c r="F13" i="4"/>
  <c r="F11" i="4"/>
  <c r="F9" i="4"/>
  <c r="F7" i="4"/>
  <c r="F15" i="12"/>
  <c r="F13" i="12"/>
  <c r="F12" i="12"/>
  <c r="F11" i="12"/>
  <c r="F10" i="12"/>
  <c r="F9" i="12"/>
  <c r="F8" i="12"/>
  <c r="F16" i="12" s="1"/>
  <c r="F40" i="12" s="1"/>
  <c r="F42" i="12" s="1"/>
  <c r="C3" i="19" s="1"/>
  <c r="F371" i="14" l="1"/>
  <c r="F404" i="14" s="1"/>
  <c r="F393" i="14"/>
  <c r="F405" i="14" s="1"/>
  <c r="F15" i="15"/>
  <c r="F30" i="15" s="1"/>
  <c r="F26" i="15"/>
  <c r="F31" i="15" s="1"/>
  <c r="F27" i="18"/>
  <c r="F44" i="18" s="1"/>
  <c r="F47" i="18" s="1"/>
  <c r="C7" i="19" s="1"/>
  <c r="F302" i="14"/>
  <c r="F402" i="14" s="1"/>
  <c r="F240" i="14"/>
  <c r="F401" i="14" s="1"/>
  <c r="F107" i="14"/>
  <c r="F399" i="14" s="1"/>
  <c r="F195" i="14"/>
  <c r="F400" i="14" s="1"/>
  <c r="F27" i="14"/>
  <c r="F398" i="14" s="1"/>
  <c r="F13" i="14"/>
  <c r="F156" i="4"/>
  <c r="F183" i="4" s="1"/>
  <c r="F85" i="4"/>
  <c r="F179" i="4" s="1"/>
  <c r="F34" i="4"/>
  <c r="F177" i="4" s="1"/>
  <c r="F397" i="14" l="1"/>
  <c r="F406" i="14" s="1"/>
  <c r="C6" i="19" s="1"/>
  <c r="F32" i="15" l="1"/>
  <c r="C5" i="19" s="1"/>
  <c r="F186" i="4" l="1"/>
  <c r="C4" i="19" l="1"/>
  <c r="C9" i="19" s="1"/>
  <c r="C10" i="19" s="1"/>
  <c r="C11" i="19" s="1"/>
</calcChain>
</file>

<file path=xl/sharedStrings.xml><?xml version="1.0" encoding="utf-8"?>
<sst xmlns="http://schemas.openxmlformats.org/spreadsheetml/2006/main" count="1352" uniqueCount="789">
  <si>
    <t xml:space="preserve"> </t>
  </si>
  <si>
    <t>A)</t>
  </si>
  <si>
    <t>1.</t>
  </si>
  <si>
    <t>1.1.</t>
  </si>
  <si>
    <t>5.</t>
  </si>
  <si>
    <t>6.</t>
  </si>
  <si>
    <t>7.</t>
  </si>
  <si>
    <t>9.</t>
  </si>
  <si>
    <t>C)</t>
  </si>
  <si>
    <t>3.2.</t>
  </si>
  <si>
    <t>1.10.</t>
  </si>
  <si>
    <t>1.4.</t>
  </si>
  <si>
    <t>2.</t>
  </si>
  <si>
    <t>5.2.</t>
  </si>
  <si>
    <t>2.1.</t>
  </si>
  <si>
    <t>1.11.</t>
  </si>
  <si>
    <t>1.5.</t>
  </si>
  <si>
    <t>1.6.</t>
  </si>
  <si>
    <t>1.7.</t>
  </si>
  <si>
    <t>1.8.</t>
  </si>
  <si>
    <t>1.9.</t>
  </si>
  <si>
    <t>5.3.</t>
  </si>
  <si>
    <t>UKUPNO:</t>
  </si>
  <si>
    <t>SVEUKUPNO:</t>
  </si>
  <si>
    <t>B)</t>
  </si>
  <si>
    <t>BRAVARSKI RADOVI</t>
  </si>
  <si>
    <t>4.</t>
  </si>
  <si>
    <t>4.1.</t>
  </si>
  <si>
    <t>2.5.</t>
  </si>
  <si>
    <t>1.2.</t>
  </si>
  <si>
    <t>1.3.</t>
  </si>
  <si>
    <t>2.4.</t>
  </si>
  <si>
    <t>kom</t>
  </si>
  <si>
    <t>2.2.</t>
  </si>
  <si>
    <t>2.3.</t>
  </si>
  <si>
    <t>8.</t>
  </si>
  <si>
    <t>6.1.</t>
  </si>
  <si>
    <t>m</t>
  </si>
  <si>
    <t>kg</t>
  </si>
  <si>
    <t>3.</t>
  </si>
  <si>
    <t>3.1.</t>
  </si>
  <si>
    <t>5.4.</t>
  </si>
  <si>
    <t>5.5.</t>
  </si>
  <si>
    <t>5.7.</t>
  </si>
  <si>
    <t>5.8.</t>
  </si>
  <si>
    <t>2.9.</t>
  </si>
  <si>
    <t>2.7.</t>
  </si>
  <si>
    <t>2.10.</t>
  </si>
  <si>
    <t>2.6.</t>
  </si>
  <si>
    <t>2.8.</t>
  </si>
  <si>
    <t>4.2.</t>
  </si>
  <si>
    <t>4.3.</t>
  </si>
  <si>
    <t>4.4.</t>
  </si>
  <si>
    <t>4.5.</t>
  </si>
  <si>
    <t>5.1.</t>
  </si>
  <si>
    <t>9.1.</t>
  </si>
  <si>
    <t>8.1.</t>
  </si>
  <si>
    <t>2.11.</t>
  </si>
  <si>
    <t>2.12.</t>
  </si>
  <si>
    <t>2.13.</t>
  </si>
  <si>
    <t>2.14.</t>
  </si>
  <si>
    <t>komplet</t>
  </si>
  <si>
    <t>kompl.</t>
  </si>
  <si>
    <t>m2</t>
  </si>
  <si>
    <t>SVEUKUPNO (KN):</t>
  </si>
  <si>
    <t>red.br.</t>
  </si>
  <si>
    <t>opis  radova</t>
  </si>
  <si>
    <t>jed.mj.</t>
  </si>
  <si>
    <t>količina</t>
  </si>
  <si>
    <t>jed.cijena</t>
  </si>
  <si>
    <t>iznos</t>
  </si>
  <si>
    <t>7.1.</t>
  </si>
  <si>
    <t>7.2.</t>
  </si>
  <si>
    <t>7.3.</t>
  </si>
  <si>
    <t>7.4.</t>
  </si>
  <si>
    <t>7.5.</t>
  </si>
  <si>
    <t>7.6.</t>
  </si>
  <si>
    <t>NAPOMENA: Sve stavke radova uključuju nabavu i dopremu materijala na gradilište, ugradnju sa potrebnom završnom obradom, uključujući i sav potreban materijal za montažu, te zbrinjavanje preostalog i demontiranog materijala na način predviđen zakonom.</t>
  </si>
  <si>
    <t>Prije izvođenja bilo koje stavke radova izvršiti točnu izmjeru na licu mjesta, odnosno izvršiti konzulatancije sa projektantom ili  nadzorom. Svi radovi izvode se prema projektnoj dokumentaciji u prilogu.</t>
  </si>
  <si>
    <t>2.15.</t>
  </si>
  <si>
    <t>2.16.</t>
  </si>
  <si>
    <t>4.6.</t>
  </si>
  <si>
    <t>4.7.</t>
  </si>
  <si>
    <t>4.8.</t>
  </si>
  <si>
    <t>4.9.</t>
  </si>
  <si>
    <t>4.10.</t>
  </si>
  <si>
    <t>4.11.</t>
  </si>
  <si>
    <t>4.12.</t>
  </si>
  <si>
    <t>6.3.</t>
  </si>
  <si>
    <t>6.4.</t>
  </si>
  <si>
    <t>6.5.</t>
  </si>
  <si>
    <t>6.6.</t>
  </si>
  <si>
    <t>5.6.</t>
  </si>
  <si>
    <t>6.2.</t>
  </si>
  <si>
    <t>1.12.</t>
  </si>
  <si>
    <t>1.13.</t>
  </si>
  <si>
    <t>1.14.</t>
  </si>
  <si>
    <t>1.15.</t>
  </si>
  <si>
    <t>1.16.</t>
  </si>
  <si>
    <t>1.17.</t>
  </si>
  <si>
    <t>1.18.</t>
  </si>
  <si>
    <t>1.19.</t>
  </si>
  <si>
    <t>1.20.</t>
  </si>
  <si>
    <t>3.3.</t>
  </si>
  <si>
    <t>3.4.</t>
  </si>
  <si>
    <t>3.5.</t>
  </si>
  <si>
    <t>3.6.</t>
  </si>
  <si>
    <t>3.7.</t>
  </si>
  <si>
    <t>3.8.</t>
  </si>
  <si>
    <t>3.9.</t>
  </si>
  <si>
    <t>3.10.</t>
  </si>
  <si>
    <t>3.11.</t>
  </si>
  <si>
    <t>3.12.</t>
  </si>
  <si>
    <t>3.13.</t>
  </si>
  <si>
    <t>3.14.</t>
  </si>
  <si>
    <t>3.15.</t>
  </si>
  <si>
    <t>UKUPNO RADOVI:</t>
  </si>
  <si>
    <t>PDV 25%:</t>
  </si>
  <si>
    <t xml:space="preserve">U __________________, ______________________                                                                                           </t>
  </si>
  <si>
    <t xml:space="preserve">            ( mjesto )                     (  datum )</t>
  </si>
  <si>
    <t xml:space="preserve"> ____________________________________________                                M.P.                                                          </t>
  </si>
  <si>
    <t xml:space="preserve">(ime i prezime te potpis osobe ovlaštene po zakonu                               </t>
  </si>
  <si>
    <t xml:space="preserve">           za zastupanje gospodarskog subjekta)</t>
  </si>
  <si>
    <t xml:space="preserve">REKAPITULACIJA </t>
  </si>
  <si>
    <t>Rasvjeta - zgrada (povećanje energetske učinkovitosti)</t>
  </si>
  <si>
    <t>Odabrane/ponuđene svjetiljke moraju pripadati u jedan od dva najviša razreda energetske učinkovitosti sukladno važećoj uredbi komisije EU 874/2012.</t>
  </si>
  <si>
    <t>Demontaža i odvoz na deponij postojećih svjetiljki</t>
  </si>
  <si>
    <t xml:space="preserve">Izrada rupa na spuštenom stropu za svjetiljke i saniranje rupa </t>
  </si>
  <si>
    <t>kpl.</t>
  </si>
  <si>
    <t>Energetski i signalni 0,6/1 kV kabel izoliran i
oplašten PVC-om, Cu vodiči, ispitni napon 4 kV, 3x1,5 mm2</t>
  </si>
  <si>
    <t>kpl</t>
  </si>
  <si>
    <t>Nespecificirani sitni instalacijski materijal (vijci, nosači i sl.) potreban za povezivanje opreme</t>
  </si>
  <si>
    <t>Rasvjeta - proizvodni pogon (povećanje energetske učinkovitosti)</t>
  </si>
  <si>
    <t>UKUPNO RASVJETA - proizvodni pogon</t>
  </si>
  <si>
    <t>sati</t>
  </si>
  <si>
    <t>- oglasni pano</t>
  </si>
  <si>
    <t>- stara klima s nosačima</t>
  </si>
  <si>
    <t>- čelične penjalice na krov</t>
  </si>
  <si>
    <t>- različite pretežno elektro instalacije i cijevi</t>
  </si>
  <si>
    <t>m1</t>
  </si>
  <si>
    <t xml:space="preserve">- zidni hidrantski ormarić  </t>
  </si>
  <si>
    <t>- zidni plinomjer u ormariću</t>
  </si>
  <si>
    <t>m3</t>
  </si>
  <si>
    <t>- višedjelna staklena stijena vjetrobrana s metalnim okvirima i dvokrilnim zaokretnim vratima, uk. dim. cca 570x240 cm</t>
  </si>
  <si>
    <t>- dotrajala vodolovna grla Ø 15 cm</t>
  </si>
  <si>
    <t>- dotrajali gornji dio odvodnih cijevi Ø 15 cm</t>
  </si>
  <si>
    <t>- opšavi ravnog krova r.š. do 50 cm</t>
  </si>
  <si>
    <t>- limeni pokrov ulaznog vjetrobrana i nadstrešnice r.š. do 60 cm</t>
  </si>
  <si>
    <t>- cementni estrih d=8 cm / EPS d=6 cm; uk. debljina plivajućeg poda sa svim slojevima je 14 cm</t>
  </si>
  <si>
    <t xml:space="preserve">NK radnik </t>
  </si>
  <si>
    <t>VK radnik</t>
  </si>
  <si>
    <t>- ravni dio pročelja uključivo i podgledi istaka/nadstrešnica</t>
  </si>
  <si>
    <t xml:space="preserve">- špalete otvora sa skrivenim kutnim lajsnama r.š. do 25 cm </t>
  </si>
  <si>
    <t xml:space="preserve">- sokl s rubnom lajsnom </t>
  </si>
  <si>
    <t>- parna brana na krovu</t>
  </si>
  <si>
    <t>- rubna/vertikalna parna brana r.š.20 cm (s pričvršćenjem tipskom metalnom rubnom lajsnom)</t>
  </si>
  <si>
    <t xml:space="preserve">- komplet obrađeni prodor (npr. dimnjak, krovni poklopac, betonski temelj ili držač za strojarsku opremu i sl.) </t>
  </si>
  <si>
    <t>- rubni/vertikalni dio geotekstila r.š.20 cm (s pričvršćenjem tipskom metalnom rubnom lajsnom)</t>
  </si>
  <si>
    <t>- HI FPO trake na krovu</t>
  </si>
  <si>
    <t xml:space="preserve">- rubne/vertikalne HI trake r.š. 50 cm + FPO lim r.š. 7 cm </t>
  </si>
  <si>
    <t xml:space="preserve"> '- limeni opšav ravnog krova, r.š. do 90 cm</t>
  </si>
  <si>
    <t>- limeni opšav dimnjaka, r.š. do 75 cm</t>
  </si>
  <si>
    <t>7. STOLARSKI RADOVI Prihvatljivi trošak (projektna cjelina)  UKUPNO (bez PDV-a):</t>
  </si>
  <si>
    <t>9.2.</t>
  </si>
  <si>
    <t xml:space="preserve">Termo preša </t>
  </si>
  <si>
    <t>ZAMJENA STROJA</t>
  </si>
  <si>
    <t>DEMONTAŽNI I PRIPREMNI RADOVI</t>
  </si>
  <si>
    <t>Pražnjenje sustava centralnog grijanja   i ispuštanje vode u sistem kanalizacije.</t>
  </si>
  <si>
    <t xml:space="preserve">Demontaža postojećeg plinskog kotla Buderus G334XZ, toplinski učin: 90 kW, dimnjače, armature, pumpe i ostale  opreme u strojarnici i izolacije </t>
  </si>
  <si>
    <t xml:space="preserve">Demontaža postojećeg električnog bojlera TESY tip GCU 6151 M01 RC </t>
  </si>
  <si>
    <t xml:space="preserve">Demontaža postojećeg sustava cijevnog razvoda sustava grijanja te postojećih pločastih i člankastih radijatora </t>
  </si>
  <si>
    <t>Demontaža postojećih sustava hlađenja, te pravilno zbrinavanje  3 komada</t>
  </si>
  <si>
    <t>Demontaža  starih kabela, starih nosača i polica i ostale elektro opreme koja više neće biti u funkciji.</t>
  </si>
  <si>
    <t xml:space="preserve">Odvoz demontirane opreme i izolacije izvan objekta, te zbrinjavanje na propisani način, na mjesto koje odredi investitor, ali ne na duže od 10 km . </t>
  </si>
  <si>
    <t>DIZALICA TOPLINE ZRAK-VODA</t>
  </si>
  <si>
    <t>Predizolirane bakrene cijevi u kolutu za freonsku instalaciju plinske i tekuće faze namjenjene za rashladni medij . U kompletu sa spojnicama i koljenima, spojnim i pričvrsnim materijalom. Cijevi moraju biti odmašćene, očišćene i osušene prije ugradnje. 
Cijevi vođene vanjskom prostoru zaštićene anti-UV aluminijskum filmom</t>
  </si>
  <si>
    <t>Ø 10</t>
  </si>
  <si>
    <t>Ø 16</t>
  </si>
  <si>
    <t>Razni tipski, pocinčani materijal za ovješenje i učvršćenje (držači cjevovoda, obujmice, zavješenja, pričvrsnice, podupore te ostala pomoćna učvršćenja za montažu, uz potrebne matice i vijke) sa umecima za zvučnu izolaciju, sve u potrebnoj količini i kvaliteti.</t>
  </si>
  <si>
    <t xml:space="preserve">Izrada svih potrebnih građevinskih radova prilikom izrade građevinskih otvora kroz zidove za prolaz fronskih cijevi. Stavka uključuje i radove sanacije istih te dovođenje u zatečeno stanje te eventualno protupožarno brtvljene na mjestima prolaza instalacije kroz različite požarne sektore vatrootpornim kitom. </t>
  </si>
  <si>
    <t>Gumene podloške za postavljanje dizalica topline na betonske temelje 4kom</t>
  </si>
  <si>
    <t>Troškovi ovlaštenog servisera prilikom nadzora nad montažom i puštanja u rad uređaja uz prethodnu kontrolu svih izvedenih radova relevantnih za funkcioniranje sustava. Stavkom su obuhvaćeni svi radovi za dovođenje uređaja do potpune pogonske sposobnosti (podešavanje uređaja, umjeravanje, balansiranje, probni pogon i dr.). U troškove je uključena atestna dokumentacija te upute za rad i  rukovanje na hrvatskom jeziku</t>
  </si>
  <si>
    <t>Montaža opreme, instalacije i svog navedenog materijala do pune pogonske gotovosti. Montažu opreme treba izvršiti prema uputama proizvođača. Montažu u svemu treba izvesti prema projektnim nacrtima, tehničkom opisu i ovom troškovniku, sa svim potrebnim sitnim montažnim materijalom. Radove treba izvesti stručna radna snaga uz stručni nadzor. U cijeni montaže treba predvidjeti i sve potrebne skele, fiksne i pomične za rad na visini, sukladno postojećim propisima. Obaviti tlačnu probu instalacije uz sastavljanje odgovarajućeg zapisnika. Provesti trodnevni probni pogon instalacije i pogonske opreme, uz reguliranje svih uređaja od strane ovlaštenih osoba. Uključiti konačno upuštanje instalacije u pogon zajedno sa svim potrebnim podešavanjima i mjerenjima, dokumentirati ovjerenim zapisnicima. Kompletiranje valjane atestne dokumentacije, ispitnih listova, dokaza o kvaliteti i jamstvenih listova na isporučenu opremu, uređaje i instalaciju za sve sustave. Stavkom obuhvatiti i provođenje neophodnih ispitivanja i mjerenja od strane ovlaštenih ustanova s popratnim zapisnicima (tehnički pregled).</t>
  </si>
  <si>
    <t>REKUPERATOR TOPLINE</t>
  </si>
  <si>
    <t>Dobava ventilacijske jedinice horizontalne izvedbe sa pločastim unakrsnim rekuperatorom (Oznake na nacrtu 1) sa ugrađenim bypassom, filterima na tlaku i odsisu,tlačnim i odsisnim ventilatorima,te svim potrebnim elementima za zaštitu, kontrolu, upravljanje i regulaciju uređaja i temperature:</t>
  </si>
  <si>
    <t>- eksterni pad tlaka: 8 - 120 Pa</t>
  </si>
  <si>
    <t>- stupanj efikasnosti za temperaturu: 78,0 - 87,0 %</t>
  </si>
  <si>
    <t>- stupanj efikasnosti za entalpiju-grijanje: 69,0 - 82,5 %</t>
  </si>
  <si>
    <t>- stupanj efikasnosti za entalpiju-hlađenje: 66,5 - 82,0 %</t>
  </si>
  <si>
    <t>- razina zvučnog tlaka: 18,0 - 34,0 dB (A)</t>
  </si>
  <si>
    <t>- apsorbirana el. snaga: 12 - 165 W</t>
  </si>
  <si>
    <t>- napajanje: 220 - 240 V / 1 faza / 50 Hz</t>
  </si>
  <si>
    <t>- dimenzije: V × Š × D = 331 × 1063 × (888+2x79) mm</t>
  </si>
  <si>
    <t xml:space="preserve">Uključivo žičani daljinski upravljač </t>
  </si>
  <si>
    <t>Dobava kanalnog električnog predgrijača (Oznake na nacrtu 12) s upravljačkom jedinicom, integriranim osjetnikom protoka i dva sigurnosna termostata za zaštitu od pregrijavanja. 
Temperaturna skala od -20°C do -5°C</t>
  </si>
  <si>
    <t xml:space="preserve"> 1~230V/50 Hz</t>
  </si>
  <si>
    <t>Priključak: Ø200 mm</t>
  </si>
  <si>
    <t>Učin električnog grijača: 2,4 kW</t>
  </si>
  <si>
    <t>Uključivo s:</t>
  </si>
  <si>
    <t xml:space="preserve"> - temperaturnim osjetnikom</t>
  </si>
  <si>
    <t xml:space="preserve"> Set fitinga,  komplet 1</t>
  </si>
  <si>
    <t>Pogon ventila,230 V, komada 1</t>
  </si>
  <si>
    <t>Navojna  kuglasta slavina, nazivnog tlaka PN 6, komplet s  spojnim i brtvenim materijalom. Sljedećih dimenzija i količina za rad sa vodom:</t>
  </si>
  <si>
    <t>DN 20 (3/4'')</t>
  </si>
  <si>
    <t>Set inox fleksibilnih cijevi dimenzija:</t>
  </si>
  <si>
    <t>1/2"Ž x 1/2"M</t>
  </si>
  <si>
    <t>PVC cijevi za odvod kondenzata s kanalnih izmjenjivača topline, uključivo potreban broj fazonskih komada ( fitinga), brtvi i sifona, te spoj na izljevno mjesto, dimenzije:</t>
  </si>
  <si>
    <t>Ø20</t>
  </si>
  <si>
    <t>Ugradbeni sifon za spajanje rekuperatora na odvodnju s priključcima 1/2".</t>
  </si>
  <si>
    <t>Ventilacijski kanali i plenumi za dovod i odvod zraka izrađeni iz čeličnog pocinčanog lima , komplet sa lukovima, račvama prijelaznim komadima i fazonskim dijelovima. :</t>
  </si>
  <si>
    <t>do -250      s = 0,6</t>
  </si>
  <si>
    <t>250 - 800    s = 0,8</t>
  </si>
  <si>
    <t>uključivo prirubnice, brtve, vijke, matice, podložne pločice i kopče.</t>
  </si>
  <si>
    <t>do f 125                s = 0,6 mm</t>
  </si>
  <si>
    <t>od f 140 do f 250   s = 0,75 mm</t>
  </si>
  <si>
    <t>od f 250 do f 500   s = 0,88 mm</t>
  </si>
  <si>
    <t>Ø160</t>
  </si>
  <si>
    <t xml:space="preserve">Ø100 </t>
  </si>
  <si>
    <t>Ø80</t>
  </si>
  <si>
    <t>Gibljive toplinski predizolirane cijevi za dobavu i odvod zraka, :</t>
  </si>
  <si>
    <t xml:space="preserve">Ø160 </t>
  </si>
  <si>
    <t>Dobava i montaža fleksibilnog ventilacijskog priključka - jedreno platno za prigušenje vibracija</t>
  </si>
  <si>
    <t>Ø200</t>
  </si>
  <si>
    <t>Fiksna žaluzija za uzimanje i izbacivanje zraka, antikorozivno zaštičena, , u boji prema želji arhitekta  slijedećih dimenzija:</t>
  </si>
  <si>
    <t>397x397 + UR</t>
  </si>
  <si>
    <t>397x797 + UR</t>
  </si>
  <si>
    <t>debljine 6 mm</t>
  </si>
  <si>
    <t>Razni tipski, pocinčani materijal za ovješenje i učvrščenje (držači kanala, obujmice, zavješenja, pričvrsnice, podupore te ostala pomoćna učvršćenja za montažu, uz potrebne matice i vijke) sa umecima za zvučnu izolaciju, sve u potrebnoj količini i kvaliteti</t>
  </si>
  <si>
    <t>Građevinska pripomoć na uspostavi prodora na vanjskom zidu za ventilacijske rešetke</t>
  </si>
  <si>
    <t>400x800 mm</t>
  </si>
  <si>
    <t>400x400 mm</t>
  </si>
  <si>
    <t>Troškovi prijevoza i uskladištenja specificirane opreme i materijala od mjesta nabavke do gradilišta, troškovi dovoza i odvoza alata potrebnog za montažu instalacije, svi prijenosi po gradilištu te odvoz preostalog materijala, uključivo čišćenje gradilišta.</t>
  </si>
  <si>
    <t>Pripremno završni radovi na gradilištu</t>
  </si>
  <si>
    <t>Montaža opreme, instalacije i svog navedenog materijala do pune pogonske gotovosti. Montažu opreme treba izvršiti prema uputama proizvođača. Montažu u svemu treba izvesti prema projektnim nacrtima, tehničkom opisu i ovom troškovniku, sa svim potrebnim sitnim montažnim materijalom. Radove treba izvesti stručna radna snaga uz stručni nadzor. U cijeni montaže treba predvidjeti i sve potrebne skele, fiksne i pomične za rad na visini, sukladno postojećim propisima. Balansiranje, te davanje Investitoru garantnih listova i sve potrebne dokumentacije na hrvatskom jeziku.Uključiti konačno upuštanje instalacije u pogon zajedno sa svim potrebnim podešavanjima i mjerenjima, dokumentirati ovjerenim zapisnicima. Kompletiranje valjane atestne dokumentacije, ispitnih listova, dokaza o kvaliteti i jamstvenih listova na isporučenu opremu, uređaje i instalaciju za sve sustave.</t>
  </si>
  <si>
    <t>VENTILOKONVEKTORI</t>
  </si>
  <si>
    <t>Isporuka ventilokonvektora, za rad s optočnim zrakom, podstropni, bez maske za ugradnju u kanalni razvod (minimalni raspoloživi eksterni pad tlaka 30 Pa), dvocijevne izvedbe, s trobrzinskim ventilatorom. Uključivo s: dvoputnim tlačno neovisnim ventilom s on/off aktuatorom, dva zaporna ventila, senzorom minimalne temperature polaza i pomoćna odvodna posuda za horizontalnu jedinicu, asinkroni visokotlačni motor:</t>
  </si>
  <si>
    <t>JEDINICA ZA HORIZONTALNU UGRADNJU BEZ MASKE (Oznaka na nacrtu 4)</t>
  </si>
  <si>
    <t>Qh=767 W; Qg=1100 W</t>
  </si>
  <si>
    <t>JEDINICA ZA HORIZONTALNU UGRADNJU BEZ MASKE (Oznaka na nacrtu 3)</t>
  </si>
  <si>
    <t>Qh=3451 W; Qg=4360 W</t>
  </si>
  <si>
    <t>JEDINICA ZA HORIZONTALNU UGRADNJU BEZ MASKE (Oznaka na nacrtu 2)</t>
  </si>
  <si>
    <t>Qh=4117 W; Qg=5020 W</t>
  </si>
  <si>
    <t>*NAPOMENA - navedene specifikacije su uzete pri 2. stupnju (od 3) rada ventilokonvektora; 1 = min., 3 = max.</t>
  </si>
  <si>
    <t>Rešetke za dovod i odvod zraka, izrađene od Al-profila. Ugradbeni okvir izrađen od pocinčanog čeličnog lima, sljedećih dimenzija BxH (mmxmm) :</t>
  </si>
  <si>
    <t xml:space="preserve">625x125 mm </t>
  </si>
  <si>
    <t>1025x125 mm</t>
  </si>
  <si>
    <t>U usisnu rešetku staviti filter</t>
  </si>
  <si>
    <t>Fleksibilni ventilacijski priključak - jedreno platno za povezivanje unutarnje jedinice s plenumom.</t>
  </si>
  <si>
    <t xml:space="preserve">Ventilacijski kanali i plenumi za dovod i odvod zraka izrađeni iz čeličnog pocinčanog lima debljine, komplet sa lukovima, račvama prijelaznim komadima i fazonskim dijelovima.  </t>
  </si>
  <si>
    <t>dimenzije:</t>
  </si>
  <si>
    <t xml:space="preserve"> f 100</t>
  </si>
  <si>
    <t xml:space="preserve"> f 160</t>
  </si>
  <si>
    <t xml:space="preserve"> f 250</t>
  </si>
  <si>
    <t>debljina stijenke izolacije 6 mm</t>
  </si>
  <si>
    <t>Revizijska vratašca izrađena od gipskartonskih GKI ploča u aluminijskom profilu za ugradnju u spušteni strop, dimenzije 400x400 mm.</t>
  </si>
  <si>
    <t>Automatski odzračni ventil s visokim učinkom.
Tijelo od mesinga. Priključak navojni Ž.
Max radni tlak: 10 bar
Područje temperature: 0÷110°C                                 Dimenzije priključka: 1/2 "</t>
  </si>
  <si>
    <t>3/4"Žx 3/4"M</t>
  </si>
  <si>
    <t>Zidni sobni termostat, digitalni termostat sa LCD ekranom sa podesivim osvjetljenjem, prikazom temperature prostora, temperature podešenja, vremensko podešavanje rada (satno i tjedno). Sa funkcijama ekonomičnog rada, funkcijom protiv zamrzavanja, mogućnošću spajanja vanjskog senzora temperature, mogućnošću spajanja senzora otvorenosti prozora. Ugrađena komunikacija RS485 i potpuno upravljanje putem MODBUS RTU protokola
Napajanje: 230 V / 50 Hz
Izlaz: 1 A; 230 V</t>
  </si>
  <si>
    <t>Upravljačka kutija za spajanje do 4 ventilokonvektora na jedan sobni termostat</t>
  </si>
  <si>
    <t>PVC cijevi za odvod kondenzata s unutarnjih jedinica, uključivo potreban broj fazonskih komada ( fitinga), brtvi i sifona, te spoj na izljevno mjesto, dimenzije:</t>
  </si>
  <si>
    <t>Ugradbeni sifon za spajanje ventilokonvektora na odvodnju s priključcima 1/2".</t>
  </si>
  <si>
    <t>Bešavne čelične cijevi za izradu razvodne mreže, uključujući i potreban broj koljena, redukcija,  T-komada, prelaznih komada čelik-bakar, mjedenih prelaznih komada ostalih fazonskih komada, spojnim i pričvrsnim materijalom, legurom za varenje, bojom za korekciju varenih mjesta te ostalim materijalom za dovođenje kompletne instalacije u funkciju i pogonsko stanje, sljedećih dimenzija i količina:</t>
  </si>
  <si>
    <t>DN40 (1 1/2")</t>
  </si>
  <si>
    <t>DN50 (2")</t>
  </si>
  <si>
    <t>Bakrene cijevi za izradu razvodne mreže, uključujući i potreban broj koljena, redukcija,  T-komada, prelaznih komada čelik-bakar, mjedenih prelaznih komada ostalih fazonskih komada, spojnim i pričvrsnim materijalom, legurom za varenje, bojom za korekciju varenih mjesta te ostalim materijalom za dovođenje kompletne instalacije u funkciju i pogonsko stanje, sljedećih dimenzija i količina:</t>
  </si>
  <si>
    <t>Ø18 x 1 mm</t>
  </si>
  <si>
    <t>Ø28 x 1 mm</t>
  </si>
  <si>
    <t>Ø35 x 1 mm</t>
  </si>
  <si>
    <t>Ø42 x 1 mm</t>
  </si>
  <si>
    <t>Ø18</t>
  </si>
  <si>
    <t>Ø28</t>
  </si>
  <si>
    <t>Ø35</t>
  </si>
  <si>
    <t xml:space="preserve">Ø42 </t>
  </si>
  <si>
    <t>Čišćenje čeličnim četkama vanjskih površina klasičnih cijevi, pranje dezoksidantom za željezo te dvostruki premaz temeljnom bojom otpornom na temperaturi do 100°C.</t>
  </si>
  <si>
    <t>Sitno potrošni materijal potreban za ugradnju sve gore navedene opreme do potpune pogonske funkcionalnosti kao paljena žica, žica za zavarivanje, kisik, acetilen, argon, ostali plinovi, elektrode za elektrolučno zavarivanje, rezne i brusne ploče, vijci za lim, sidreni vijci,  tipli, kistovi, boje, razrjeđivač, silikonski i drugi kitovi, neoprenska i ostala ljepila, gips ili slična punila, obujmice, šelne, podložne pločice, rascijepljene podložne pločice, pričvrsni materijal, proturne cijevi, okruglo željezo, plosnato željezo, navojne šipke, čelične perforirane trake za zavješenja, vijci, matice, gorivo za pogon alata  i ostali nespecificirani materijal potreban za montažu i uzemljenje.</t>
  </si>
  <si>
    <t>Montaža i ožičenje termostata na elektroinstalaciju.</t>
  </si>
  <si>
    <t>Elektropovezivanje ventilokonvektora sa zidnim sobnim termostatima.</t>
  </si>
  <si>
    <t xml:space="preserve">Parametriranje i puštanje u rad ventilkonvektora  </t>
  </si>
  <si>
    <t>Prijevoz unaprijed specificirane opreme, materijala i alata na gradilište, povrat alata i preostalog materijala na skladište izvođača.</t>
  </si>
  <si>
    <t>UKUPNO VENTILOKONVEKTORI</t>
  </si>
  <si>
    <t>PODNO GRIJANJE</t>
  </si>
  <si>
    <t>17 x 2,0 mm</t>
  </si>
  <si>
    <t xml:space="preserve">40 x 5,5 mm </t>
  </si>
  <si>
    <t>50 x 6,9 mm</t>
  </si>
  <si>
    <t xml:space="preserve">Oprema za izradu i spajanje mreže razvoda podnog grijanja od razdjelnika/sabirnika do ormarića podnog grijanja kao spojnice,koljena, prijelazni komadi, T-komadi, reducirana spojnica i pomična navlaka  za dovođenje kompletne instalacije u funkciju i pogonsko stanje dimenzija i količina: </t>
  </si>
  <si>
    <t>Spojnica 40-40 PX</t>
  </si>
  <si>
    <t>Koljeno 40/90° PX</t>
  </si>
  <si>
    <t>Koljeno 50/90° RX+</t>
  </si>
  <si>
    <t>Prijelazni komad 50-R1 1/4" VN RX+</t>
  </si>
  <si>
    <t>Prijelazni komad 40-R1 1/4" RX</t>
  </si>
  <si>
    <t>T-komad 50-40-50 RX+</t>
  </si>
  <si>
    <t>Reducirana spojnica 50-40 RX+</t>
  </si>
  <si>
    <t>Pomična navlaka 50 MX/LX</t>
  </si>
  <si>
    <t>Pomična navlaka 40 PX</t>
  </si>
  <si>
    <t>Kuglasti ventil kutni NO25 NP 6</t>
  </si>
  <si>
    <t xml:space="preserve">kom </t>
  </si>
  <si>
    <t>Kuglasta slavina 5/4" sa MŽ priključcima   s holenderom</t>
  </si>
  <si>
    <t xml:space="preserve">Filter za vodu 5/4" </t>
  </si>
  <si>
    <t>m²</t>
  </si>
  <si>
    <t>6 krugova</t>
  </si>
  <si>
    <t>kom.</t>
  </si>
  <si>
    <t>8 krugova</t>
  </si>
  <si>
    <t>9 krugova</t>
  </si>
  <si>
    <t>10 krugova</t>
  </si>
  <si>
    <t>Set kuglastih ventila 1" za razdjelnik</t>
  </si>
  <si>
    <t>set</t>
  </si>
  <si>
    <t xml:space="preserve">Vodilica za cijevi od poliamida za dimenzije 16/17 mm sa kutom zakretanja 90° </t>
  </si>
  <si>
    <t>Holender spoj sa steznim prstenom 17x2,0</t>
  </si>
  <si>
    <t>Profil za fuge L=1,2 m</t>
  </si>
  <si>
    <t xml:space="preserve">Set kuglastih slavina za razdjelnik </t>
  </si>
  <si>
    <t>Termostat sa osjetnikom za temperaturu i vlažnost .</t>
  </si>
  <si>
    <t>Transformator za opskrbu baze 24 V.</t>
  </si>
  <si>
    <t>Izvršna pogonska jedinica 24 V</t>
  </si>
  <si>
    <t>Puštanje u rad od strane ovlaštenog servisera</t>
  </si>
  <si>
    <t>Atestna dokumentacija, ispitni listovi, dokaza o kvaliteti i jamstveni listov na isporučenu opremu, uređaje i instalaciju za sve sustave.</t>
  </si>
  <si>
    <t>Pripremno - završni radovi na gradilištu</t>
  </si>
  <si>
    <t>STROJARNICA</t>
  </si>
  <si>
    <t xml:space="preserve">Rashladni akumulacijski spremnik (Oznaka na nacrtu G) vode  kapaciteta 100 l, sa četiri priključka NO 40, priključkom 3/4" na vrhu spremnika za odzračnik, priključkom 3/4" za ekspanzijsku posudu, priključkom na dnu za punjenje/pražnjenje 3/4",  s toplinskom izolacijom debljine 50 mm predviđenom za hlađenje i grijanje. </t>
  </si>
  <si>
    <t>Kombinirani polazno/povratni razdjelnik (Oznaka na nacrtu D) HV 100 -10 sa izolacijom i zidnim nosačima.
Broj i vrsta priključaka: prema shemi (kotlovski priključak DN50, četiri priključka sa gornje strane DN DN32  i četiri priključak  sa donje strane DN32.
Razdjelnik je ispitan tlačnom probom i antikorozivno zaštićen temeljnom bojom,
Temperatura polaznog voda max. 90°C,
Plašt iz pocinčanog lima 0.8 mm, sa izrezima za priključke, sa izolacijom, paronepropusna,
Montirana na razdjelnik, zajedno sa zidnim nosačem. Uključivo hidrauličku skretnicu.</t>
  </si>
  <si>
    <t>Spremnik 750 lit quadro,(Oznaka na nacrtu A)  za demi vodu</t>
  </si>
  <si>
    <t>Troputni prekretni ventil, DN32, qV=4,34m3/h, kvs =16 m3/h,  komada 1</t>
  </si>
  <si>
    <t>Pogon ventila ,230 V, trotočkasti sa kranjim kontaktima, komada 1</t>
  </si>
  <si>
    <t>Zatvorena membranska ekspanzijska posuda volumena 80 l  (Oznaka na nacrtu EP1) za unutarnju ugradnju, komplet sa sigurnosnim ventilom DN 25, tlakom otvaranja 3 bar, manometrom sa slavinom, te spojnim i brtvenim materijalom.</t>
  </si>
  <si>
    <t>Zatvorena membranska ekspanzijska posuda volumena 12 l  (Oznaka na nacrtu EP2) za unutarnju ugradnju, komplet sa sigurnosnim ventilom DN 25, tlakom otvaranja 3 bar, manometrom sa slavinom, te spojnim i brtvenim materijalom.</t>
  </si>
  <si>
    <t>Ventil s poklopcem i osiguračem od neovlaštenog rukovanja nazivnog tlaka PN 6, komplet s vijčanim spojnicama te spojnim i brtvenim materijalom</t>
  </si>
  <si>
    <t>DN 25</t>
  </si>
  <si>
    <t>DN 20</t>
  </si>
  <si>
    <t>Zatvorena membranska ekspanziona posuda za sanitarnu vodu (Oznaka na nacrtu EP4)  volumena 18 litara,  komplet sa kutnim sigurnosnim ventilom sa oprugom 3/4 ",  tlakom otvaranja 6bar, manometra sa slavinom uključivo sa spojnim i brtvenim materijalom</t>
  </si>
  <si>
    <t xml:space="preserve">Dobava, ventil s poklopcem i osiguračem od neovlaštenog rukovanja nazivnog tlaka PN 6, komplet s vijčanim spojnicama te spojnim i brtvenim materijalom </t>
  </si>
  <si>
    <t xml:space="preserve">Automatski odzračni lončić zajedno sa zapornim ventilom ili jednako vrijedan. </t>
  </si>
  <si>
    <t xml:space="preserve">Automatski odzračni lončić zajedno sa zapornim ventilom. </t>
  </si>
  <si>
    <t>DN 25 (1'')</t>
  </si>
  <si>
    <t>DN 32 (5/4'')</t>
  </si>
  <si>
    <t>DN40 (6/4")</t>
  </si>
  <si>
    <t xml:space="preserve">Navojni nepovratni ventil s zapornim ventilom nazivnog tlaka PN 16, Sljedećih dimenzija i količina za rad vodom:    </t>
  </si>
  <si>
    <t>DN 25 (1")</t>
  </si>
  <si>
    <t>DN 32 (5/4")</t>
  </si>
  <si>
    <t>Navojni hvatač nečistoća s ventilom, komplet s spojnim i brtvenim materijalom. Sljedećih dimenzija i količina za rad sa vodom:</t>
  </si>
  <si>
    <t>Hvatač nečistoća PN10, mesing, uključivo izolaciju, komplet s spojnim i brtvenim materijalom. Sljedećih dimenzija i količina za rad sa vodom:</t>
  </si>
  <si>
    <t>NO50 (2")</t>
  </si>
  <si>
    <t>Kuglasta slavina za punjenje/pražnjenje, nazivnog tlaka PN 6, za ugradnju na najnižim točkama instalacije, prema mjesnim prilikama, komplet sa slijepim čepom na lančiću te nastavkom za gumeno crijevo, kolčakom te spojnim i brtvenim materijalom. Slijedećih dimenzija i količina: 1/2"</t>
  </si>
  <si>
    <t xml:space="preserve">Okrugli bimetalni termometar za  Ф 80 s navojnim priključkom 1/2" sa stražnje strane, komplet s kolčakom za ugradnju u cjevovod te spojnim i brtvenim materijalom. 0 - 120 °C </t>
  </si>
  <si>
    <t xml:space="preserve">Manometar  za sanitarnu vodu komplet s cijevi, s trokrakom manometarskom kuglastom slavinom DN 15 (R 1/2") Ф 80, komplet s kolčakom te spojnim i brtvenim materijalom za ugradnju na instalaciju tople vode.  0  –  6  bar </t>
  </si>
  <si>
    <t>Toplinska fleksibilna izolacija cijevnog razvoda. Predmetna izolacija je izolacijski materijal zatvorenih ćelija s parnom branom, baziran na ekstrudiranoj elastomernoj pjeni, crne boje (koeficijent otpora difuzije vodene  pare m≥ 10 000 , toplinska vodljivost l≤0.033 W/mK pri 0°C). Debljina stijenke izolacije je 19 mm. Stavkom obuhvatiti i predpripremljene dijelove za izoliranje pripadajućih fazonskih komada, koljena, ogranaka, cijevne armature, završnih manžeta i slično, te specijalno ljepilo i originalnu samoljepljivu traku za brtvljenje šavova. Sve spojeve pažljivo difuzijski zabrtviti. Sve dostupne cjevovode označiti sa obojenim prstenovima za označavanje ili strelicama s oznakom smjera strujanja medija. Sljedećih dimenzija i količina za  čelične, bakrene i plastične cjevi:</t>
  </si>
  <si>
    <t>Sitni potrošni materijal kao paljena žica, žica za zavarivanje, kisik, acetilen, argon, ostali plinovi, elektrode za elektrolučno zavarivanje, rezne i brusne ploče, pocinčana koljena t- komadi  i redukcije malih dimenzija, holenderi, kolčaci, nazuvice, čepovi, brtve,  kudjelja, teflonska traka, firnajz, maziva, vijci  za lim i drvo, tipli, kistovi, boje, razrjeđivač, silikonski i drugi kitovi, neoprenska i ostala ljepila, gips ili slična punila, obujmice, šelne, podložne pločice, rascijepljene podložne pločice ,  pričvrsni materijal, proturne cijevi,  okruglo željezo, plosnato željezo, navojne šipke, čelične perforirane trake za zavješenja, vijci, matice, gorivo za pogon alata  i ostali nespecificirani materijal potreban za montažu</t>
  </si>
  <si>
    <t>Izrada svih potrebnih građevinskih radova prilikom izrade građevinskih otvora kroz zidove i pod (šest prolaza kroz zid ø50 - debljine zida od 25 cm + četiri prolaza kroz armiranu deku debljine 30 cm), povećanje postojećih otvora za potrebe unosa opreme na mjesto ugradnje. Stavka uključuje i radove sanacije istih te dovođenje u zatečeno stanje te eventualno protupožarno brtvljene na mjestima prolaza instalacije kroz različite požarne sektore vatrootpornim kitom. Sve radove izvoditi uz  suglasnost nadzornog inženjera.</t>
  </si>
  <si>
    <t>Napajanje i upravljanje strojarskim instalacijama (obnovljivi izvori energije)</t>
  </si>
  <si>
    <t>Dogradnja razdjelnika GRO</t>
  </si>
  <si>
    <t>Dogradnja postojećeg razdjelnika GRO za priključenje:
- razdjelnika RO-STROJ što uključuje 1x prekidač C32A, 3p, 10kA
- 2x dizalica topline vanjska i unutarnja jedinica što uključuje 4x prekidač C20A, 3p, 10kA, 2x FID 25/0,03A
Sitni i krupni montažni materijal (uvodnice, vodiči, kanalice, stopice, stezaljke, vijci, tuljci i sl.)
Ormar treba sadržavati opremu sukladno jednopolnoj shemi dogradnje razdjelnika GRO</t>
  </si>
  <si>
    <t>Razdjelnik RO-STROJ</t>
  </si>
  <si>
    <t>Kabeli, kabelski kanali, police i instalacijske cijevi GRO i RO-STROJ</t>
  </si>
  <si>
    <t>Demontaža i zbrinjavanje na prihvatljiv način postojeće električne instalacije od strojarske opreme koja se uklanja:
kabeli, vodiči, kabelske cijevi i ostalo</t>
  </si>
  <si>
    <t>Energetski i signalni 0,6/1 kV kabel izoliran i
oplašten PVC-om, Cu vodiči, ispitni napon 4 kV, 5x4 mm2</t>
  </si>
  <si>
    <t>Energetski i signalni 0,6/1 kV kabel izoliran i
oplašten PVC-om, Cu vodiči, ispitni napon 4 kV, 3x2,5 mm2</t>
  </si>
  <si>
    <t>Signalni fleksibilni kabel izoliran i oplašten PVC-om, nazivnog napona Uο/U=300/500V,  ispitnog napona min. 4000V, 8x1 mm2</t>
  </si>
  <si>
    <t>Elektronički fleksibilni kabel izoliran i oplašten PVC-om, s Cu opletom, nazivnog napona U=250V,  ispitnog napona minimalno 1200V, 3x1 mm2</t>
  </si>
  <si>
    <t>Plastični kabelski kanal s poklopcom, dimenzije V60mm x Š60mm / 2m dužine, boja bijela</t>
  </si>
  <si>
    <t>Plastični kabelski kanal s poklopcom, dimenzije V20mm x Š20mm / 2m dužine, boja bijela</t>
  </si>
  <si>
    <t>Rebrasta instalacijska cijev, savitljiva, unutarnji promjer 20 mm</t>
  </si>
  <si>
    <t>LAN kabel s 4 parice, kategorije 6, s pojedinačnim zaslonom od Al-folije i zajedničkim opletom, S/FTP, uključivo konektore na oba kraja kabela</t>
  </si>
  <si>
    <t>Spiralne fleksibilne ojačane cijevi iz PVC-a, otporne na sve vanjske utjecaje</t>
  </si>
  <si>
    <t>Označavanje kabela na oba kraja pločicama otpornim na vanjske utjecaje, sveukupno cca 60 kabela</t>
  </si>
  <si>
    <t>Zaštita radnog prostora od prašine i mehaničkih oštećenja za vrijeme izvođenja radova tvrdom PVC folijom.</t>
  </si>
  <si>
    <t>Montaža kabelskih polica, cijevi, polaganje i provlačenje kabela i ožičenje kabela</t>
  </si>
  <si>
    <t>Ispitivanje elektroinstalacije sukladno normi 
HRN HD 60364-6 ili jednakovrijedno</t>
  </si>
  <si>
    <t>Sustav za izjednačenje potencijala trošila u funkciji obnovljivih izvora energije</t>
  </si>
  <si>
    <t>Nazubljene podloške, 4 komada po prirubnici</t>
  </si>
  <si>
    <t>Vodič za izjednačenje potencijala, izolacija zeleno-žute boje, 6 mm2</t>
  </si>
  <si>
    <t>Kutija za izjednačenje potencijala</t>
  </si>
  <si>
    <t>Montaža i povezivanja sustava za izjednačenje potencijala</t>
  </si>
  <si>
    <t>Ostala oprema i radovi u svrhu napajanja i upravljanja strojarskim instalacijama (obnovljivi izvori energije)</t>
  </si>
  <si>
    <t>Dobava i ugradnja elemenata automatske regulacije:
- vanjski osjetnik temperature zraka, mjerni element PT100, 1 kom
- kanalni osjetnik temperature zraka, mjerni element PT100, duljina mjernog dijela 100±50mm, 3 kom
-certifikati opreme</t>
  </si>
  <si>
    <t>Puštanje u pogon sustava automatike RO-STROJ što uključuje:
- kontrola elemenata automatike
- puštanje u rad u ručnom/automatskom načinu rada
- puštanje u rad ventilokonvektora
- obuka korisnika za rad sa postrojenjem</t>
  </si>
  <si>
    <t>Organizacija i osiguranje gradilišta</t>
  </si>
  <si>
    <t>Sunčana elektrana (obnovljivi izvori energije)</t>
  </si>
  <si>
    <t>Ožičavanje, modula, izmjenjivača, kabela i ormara, montaža kabelskih kanala i izjednačenja potencijala sunčane elektrane do pune funkcionalnosti
Radove uskladiti sa ostalim izvođačima</t>
  </si>
  <si>
    <t>Konfiguriranje izmjenjivača, puštanje u probni rad, nadzor rada u trajanju 7 dana
- konfiguracija izmjenjivača prema hrvatskim mrežnim pravilima
- konfiguracija komunikaacijskih uređaja i povezivanje na web portal</t>
  </si>
  <si>
    <t>Dogradnja postojećeg razdjelnika GRO za priključenje sunčane elektrane RO-E što uključuje prekidač C63A, 3p i sitni i krupni montažni materijal (uvodnice, vodiči, kanalice, stopice, vijci, tuljci i sl.)</t>
  </si>
  <si>
    <t>Energetski i signalni 0,6/1 kV fleksibilni kabel izoliran tvrdom EPM- gumom i oplašten PVC-om, sa smanjenom emisijom korozivnih plinova, ispitni napon: 4 kV, 5x16 mm2</t>
  </si>
  <si>
    <t>Solarni kabel za povezivanje fotonaponskih modula, 4 mm2, jednožilni fleksibilni, pogodni za fotonaponske i solarne panele s izolacijom umreženih polimera i bezhalogenog plašta</t>
  </si>
  <si>
    <t>Vruće pocinčani kabelski kanal VPKK50 sa vruće pocinčanim poklopcem VPPKK50, perforirani, V60mm x Š50mm / 2m dužine + klik spojnice, sa zidnim/stropnim/konzolnim nosačima, metalnim montažni profilima i ostalim montažnim materijalom</t>
  </si>
  <si>
    <t>P/F vodič za izjednačenje potencijala inastalacije sunčane elektrane, izolacija zeleno-žute boje, 6mm2</t>
  </si>
  <si>
    <t>Označavanje kabela na oba kraja pločicama otpornim na vanjske atmosferske utjecaje</t>
  </si>
  <si>
    <t>Ispitivanje elektroinstalacije sukladno normi 
HRN HD 60364-6, HRN EN 62446-1 ili jednakovrijedno</t>
  </si>
  <si>
    <t>SOLARNI SUSTAV</t>
  </si>
  <si>
    <t xml:space="preserve">Solarni pločasti kolektor (Oznaka na nacrtu I) s automatskim temperaturnim isključivanjem.
</t>
  </si>
  <si>
    <t>Spojne cijevi (1 par) od fleksibilne valovite cijevi od plemenitog čelika s mesinganim priključnim krajevima i O-prstenovima.</t>
  </si>
  <si>
    <t>Priključni set za jedno kolektorsko polje.</t>
  </si>
  <si>
    <t>Set uranjajuće čahure s vijčanim dijelovima.</t>
  </si>
  <si>
    <t>Brzi odzračnik sa slavinom, T-komadom od mesinga i vijčanim spojkama sa steznim prstenom (22 mm).</t>
  </si>
  <si>
    <t>Priključni vodovi (2 komada).
Valovita cijev od plemenitog čelika s toplinskom izolacijom postojanom na UV-zračenje i vijčanim spojkama sa steznim prstenom.
Promjer priključka 22 mm i duljine 1000 mm.</t>
  </si>
  <si>
    <t>Pričvrsni set za potporu na  krovovima za montažu na podkonstrukciji s postavnim utezima od strane graditelja, (npr. Čelični nosač, betonski balasti) od aluminija otpornog na koroziju.
Sadrži:
potporni dijelovi s pričvrsnicama, šesterokutni vijci, matice, U-pločice od plemenitog čelika.</t>
  </si>
  <si>
    <t>Dvocijevna crpna stanica (Oznaka na nacrtu H) za krug kolektora.
Kompaktna jedinica sastoji se od ogranka crpke i solarnog ogranka s 2 termometra, 2 kuglaste slavine s nepovratnom zaklopkom, pokazivačem protoka, manometrom, sigurnosnim ventilom (6 bar), ventilom za punjenje, odvajačem zraka, vijčanom spojkom sa steznim prstenom/ dvostrukim O-prstenom od 22 mm, toplinskom izolacijom i visokoučinkovitom crpkom za izmjeničnu struju, upravljanom brojem okretaja.
Visina dobave: 6,0 m, pri volumnom protoku od 1000 l/h. 
S integriranom jedinicom.</t>
  </si>
  <si>
    <t>Solarna ručna crpka.</t>
  </si>
  <si>
    <t>Toplinski medij ". 20 litara u jednokratnom kanistru.
Gotova smjesa do -28°C</t>
  </si>
  <si>
    <t>Uranjajuća čahura G1/2" x 100 mm.</t>
  </si>
  <si>
    <t>Termostatski miješački automat.(TV)
Dimenzija: 3/4"</t>
  </si>
  <si>
    <t>Recirkulacijska crpka za spremnik  (Oznaka na nacrtu CP6), u kompletu sa zapornim i nepovratnim ventilom</t>
  </si>
  <si>
    <t>Navojna  kuglasta slavina, nazivnog tlaka PN 6, komplet s  spojnim i brtvenim materijalom.     Sljedećih dimenzija i količina za rad s vodom:</t>
  </si>
  <si>
    <t>DN32</t>
  </si>
  <si>
    <t xml:space="preserve">Okrugli bimetalni termometar za  Ф 80 s navojnim priključkom 1/2" sa stražnje strane, komplet s kolčakom za ugradnju u cjevovod te spojnim i brtvenim materijalom. 0 - 120 °C                     </t>
  </si>
  <si>
    <t xml:space="preserve">Manometar  za solarni medij komplet s cijevi, s trokrakom manometarskom kuglastom slavinom DN 15 (R 1/2") Ф 80, komplet s kolčakom te spojnim i brtvenim materijalom za ugradnju na instalaciju tople vode. Za ugradnju na instalaciju solarnog medija.                                                                      0  –  6  bar  </t>
  </si>
  <si>
    <t>Razni tipski, pocinčani materijal za ovješenje i učvrščenje (držači cjevovoda, obujmice, zavješenja, pričvrsnice, podupore te ostala pomoćna učvršćenja za montažu, uz potrebne matice i vijke) sa umecima za zvučnu izolaciju, sve u potrebnoj količini i kvaliteti.</t>
  </si>
  <si>
    <t>ø 15 × 1</t>
  </si>
  <si>
    <t>Toplinski izolirani cjevovodi (prema gornjem opisu)  koji se vode u vanjskom prostoru na krovu građevine dodatno se opremaju sa zaštitnom oblogom od Aluminijskog lima debljine 0,8 mm. Sve spojeve na Al oblozi  u vanjskom prostoru zabrtviti vodonepropusnim kitom.                            Al - lim za cijevi sljedećih dimenzija i količina:</t>
  </si>
  <si>
    <t>Izrada svih potrebnih građevinskih radova prilikom izrade građevinskih otvora  kroz zidove, povečanje postoječih otvora za potrebe unosa opreme na mjesto ugradnje. Stavka uključuje i radove sanacije istih te dovođenje u zatečeno stanje te eventualno protupožarno brtvljene na mjestima prolaza instalacije kroz različite požarne sektore vatrootpornim kitom. Sve radove izvoditi uz  suglasnost nadzornog inženjera.</t>
  </si>
  <si>
    <t>PLINSKI BOJLER</t>
  </si>
  <si>
    <t>Područje nazivnog toplinskog učina pri: 50/30°C: 5.2 - 35 kW; 80/60°C: 4.7 - 31.7 kW. Dimenzije: debljina 360 mm, širina 450 mm, visina 850 mm, težina 48 kg. Dozvoljeni pogonski tlak: 3 bara. Priključak odvoda dimnih plinova: 60 mm. Priključak dovoda zraka: 100 mm.
 Regulacija je ugrađena u kotao za grijanje.
Regulacija temperature vode u kotlu i/ili temperature polaznog voda
vođena vremenskim prilikama
Regulacija kruga grijanja s jednim krugom grijanja bez mješača i dva
kruga grijanja s mješačem.
Energetski razred: A</t>
  </si>
  <si>
    <t>Montažni pribor za cirko kondenzacijski uređaj, s pričvrsnim elementima</t>
  </si>
  <si>
    <t>Armatura za punjenje s crijevom (cirko)</t>
  </si>
  <si>
    <t>Dimovodni revizijski luk 87° D=60/100</t>
  </si>
  <si>
    <t>Dimovodna cijev DN60/100 l=1000</t>
  </si>
  <si>
    <t>Dimovodna cijev DN60/100 l=500</t>
  </si>
  <si>
    <t>Obujmica za pričvršćivanje dimovoda bijele boje dimenzije D=100</t>
  </si>
  <si>
    <t>Zidni sobni korektor s mogučnošću upravljanja sa tri kruga grijanja sa funkcijama upravljanja grijanja (funkcija godišnjeg odmora, party funkcija, automatsko prebacivanje podešenog vremena ljeto/zima).Spajanje e-Bus kablom.</t>
  </si>
  <si>
    <t>Zidni komplet za držač razdjelnika</t>
  </si>
  <si>
    <t>Osnovni paket okna (PPs) D=60</t>
  </si>
  <si>
    <t>Dimovodna cijev 1,95m D=60</t>
  </si>
  <si>
    <t>Dimovodna cijev 1m D=60</t>
  </si>
  <si>
    <t>Zidna zaslonka D=100</t>
  </si>
  <si>
    <t>Set odvodnih lijevaka sa sifonom</t>
  </si>
  <si>
    <t>Montaža opreme, instalacije i svog navedenog materijala do pune pogonske gotovosti. Montažu opreme treba izvršiti prema uputama proizvođača. Montažu u svemu treba izvesti prema projektnim nacrtima, tehničkom opisu i ovom troškovniku, sa svim potrebnim sitnim montažnim materijalom. Radove treba izvesti stručna radna snaga uz stručni nadzor. U cijeni montaže treba predvidjeti i sve potrebne skele, fiksne i pomične za rad na visini, sukladno postojećim propisima..</t>
  </si>
  <si>
    <t xml:space="preserve"> Obaviti tlačnu probu instalacije uz sastavljanje odgovarajućeg zapisnika. Provesti trodnevni probni pogon instalacije i pogonske opreme, uz reguliranje svih uređaja od strane ovlaštenih osoba. Uključiti konačno upuštanje instalacije u pogon zajedno sa svim potrebnim podešavanjima i mjerenjima, dokumentirati ovjerenim zapisnicima. Kompletiranje valjane atestne dokumentacije, ispitnih listova, dokaza o kvaliteti i jamstvenih listova na isporučenu opremu, uređaje i instalaciju za sve sustave. Stavkom obuhvatiti i provođenje neophodnih ispitivanja i mjerenja od strane ovlaštenih ustanova s popratnim zapisnicima (tehnički pregled)</t>
  </si>
  <si>
    <t xml:space="preserve">Nabava radova za provedbu energetske učinkovitosti i ostvarenja energetskih ušteda na proizvodnom pogonu i poslovnoj zgradi tvrtke TEHNOLOGIK d.o.o. te izvođenje radova i ugradnja opreme za povećanje uvođenja obnovljivih izvora energije </t>
  </si>
  <si>
    <t xml:space="preserve">GRUPA 1. ENERGETSKA UČINKOVITOST- Revitalizacija električnih instalacija-učinkoviti sustavi rasvjete </t>
  </si>
  <si>
    <t>GRUPA 2. ENERGETSKA UČINKOVITOST- Obnova ovojnice zgrade</t>
  </si>
  <si>
    <r>
      <rPr>
        <b/>
        <sz val="11"/>
        <rFont val="Times New Roman"/>
        <family val="1"/>
        <charset val="238"/>
      </rPr>
      <t xml:space="preserve">Istražni radovi postojećeg betona na pročelju na koje se sidri ovješeno pročelje. </t>
    </r>
    <r>
      <rPr>
        <sz val="11"/>
        <rFont val="Times New Roman"/>
        <family val="1"/>
        <charset val="238"/>
      </rPr>
      <t>Stavka obuhvaća sva potrebna sondiranja, vađenje cilindara iz postojeće AB konstrucije, "push-pull" i "pull-off" testove, uključivo laboratorijsko ispitivanje kvalitete, tlačne čvrstoće (marke) postojećeg betona/ziđa. Smatra se da je sve kompletno uključeno u cijenu stavke, a stavku je potrebno izvršiti prije izrade radioničke dokumentaicije/nacrta pročelja i drugih, tj. prije izvedbe i transporta elemenata na gradilište. Sve projektante obavezno upoznati s rezultatima te ako su karakteristike postojećeg betona loše projekt će se uskladiti s tim novim rezultatima i saznanjima, a Investitor i Izvođač su obavezni od projektanata zatražiti izmjenu projekta. Obračun u kompletu.</t>
    </r>
  </si>
  <si>
    <r>
      <rPr>
        <b/>
        <sz val="11"/>
        <rFont val="Times New Roman"/>
        <family val="1"/>
        <charset val="238"/>
      </rPr>
      <t>Izvedba (ili dobava), postava, skidanje i odvoz privremenog objekta za higijenske potrebe radnika - WC</t>
    </r>
    <r>
      <rPr>
        <sz val="11"/>
        <rFont val="Times New Roman"/>
        <family val="1"/>
        <charset val="238"/>
      </rPr>
      <t xml:space="preserve"> s priključkom na vodovod i kanalizaciju i s osiguranjem protiv smrzavanja. Alternativa je upotreba tipskog gotovog prijenosnog objekta za higijenske potrebe radnike. Ovaj sanitarni čvor mora biti dimenzioniran prema broju zaposlenih na gradilištu. U stavci treba predvidjeti redovno održavanje, čišćenje i pražnjenje prema operativnom planu izvođenja. Objekt mora biti postavljen na gradilištu i potpuno operativan tijekom cijele gradnje sve do dobivanja Uporabne dozvole i to je potrebno uključiti u cijenu stavke. Izrada Projekta privremenih građevina na gradilištu i ishođenje svih potrebnih dozvola i suglasnosti dužnost je izvođača i smatra se da je sve kompletno uključeno u cijenu stavke. Obračun po kompletu.</t>
    </r>
  </si>
  <si>
    <r>
      <rPr>
        <b/>
        <sz val="11"/>
        <rFont val="Times New Roman"/>
        <family val="1"/>
        <charset val="238"/>
      </rPr>
      <t>Izvedba/postavljanje, skidanje i odvoz ograde gradilišta s min. jednim pomičnim dijelom/ulazom (vratima).</t>
    </r>
    <r>
      <rPr>
        <sz val="11"/>
        <rFont val="Times New Roman"/>
        <family val="1"/>
        <charset val="238"/>
      </rPr>
      <t xml:space="preserve"> Izgled, vrstu i visinu ograde određuje izvođač prema važećim propisima. Tijekom cijele gradnje izvođač je odgovoran za sve što se nalazi na gradilištu i snosi sve troškove ponovne dobave ili izrade pojedinih elemenata u slučaju oštećenja ili otuđenja sa gradilišta. Ograda mora biti postavljena tijekom cijele gradnje sve do dobivanja Uporabne dozvole i to je potrebno uključiti u cijenu stavke. Izrada Projekta privremenih građevina na gradilištu i ishođenje svih potrebnih dozvola i suglasnosti dužnost je izvođača i smatra se da je sve kompletno uključeno u cijenu stavke. Obračun po kompletu.</t>
    </r>
  </si>
  <si>
    <r>
      <rPr>
        <b/>
        <sz val="11"/>
        <rFont val="Times New Roman"/>
        <family val="1"/>
        <charset val="238"/>
      </rPr>
      <t>Poslovi vezani uz organizaciju gradilišta:</t>
    </r>
    <r>
      <rPr>
        <sz val="11"/>
        <rFont val="Times New Roman"/>
        <family val="1"/>
        <charset val="238"/>
      </rPr>
      <t xml:space="preserve"> izrade table gradilišta, izrada plana organizacije gradilišta i plana izvođenja radova, prijava početka radova nadležnim službama, postava propisanih natpisa upozorenja - sve sukladno zakonu o Zaštiti na radu i dr. propisima. Ishođenje dozvola za privremeno korištenje javnih površina. Obračun po kompletu.</t>
    </r>
  </si>
  <si>
    <r>
      <rPr>
        <b/>
        <sz val="11"/>
        <rFont val="Times New Roman"/>
        <family val="1"/>
        <charset val="238"/>
      </rPr>
      <t>Ishođenje, izvedba i osiguravanje svih potrebnih privremenih atestiranih priključaka potrebnih za izvođenje radova na/po čitavom gradilištu i mjestima izvođenja radova</t>
    </r>
    <r>
      <rPr>
        <sz val="11"/>
        <rFont val="Times New Roman"/>
        <family val="1"/>
        <charset val="238"/>
      </rPr>
      <t xml:space="preserve"> (npr. struje, vode/kanalizacije, plina za zavarivanje i sl.), za izvođenje svih radova ovog troškovnika. U ovu stavku ulazi i osiguranje svih potrebnih priključaka i energenata na svim potrebnim mjestima gdje se vrše radovi (krovovi zgrada, po čitavom parkiralištu i dr.). Osigurati priključke struje produžnim kablovima, pomičnim agregatima, a priključke plina prijenosnim plinskim bocama, spremnicima i sl. - sve osigurati prema važećim propisima, uključeno u cijenu stavke. Obračun po kompletu.</t>
    </r>
  </si>
  <si>
    <r>
      <rPr>
        <b/>
        <sz val="11"/>
        <rFont val="Times New Roman"/>
        <family val="1"/>
        <charset val="238"/>
      </rPr>
      <t xml:space="preserve">Utvrđivanje visinskih relativnih kota (po potrebi i geodetsko) te sva ostala potrebna mjerenja, razmjeravanja, niveliranja, iscrtavanja pozicija građevina/dijelova građevina/opreme i trasa na terenu i postojećim zgradama. </t>
    </r>
    <r>
      <rPr>
        <sz val="11"/>
        <rFont val="Times New Roman"/>
        <family val="1"/>
        <charset val="238"/>
      </rPr>
      <t>Stavka obuhvaća i pomoć kod iskolačavanja građevina, kolnih/pješačkih površina, parkirališta, uređenja terena i dr. Izvodi se prije početka izvođenja radova uz obaveznu konstataciju o utvrđenim podacima, upisom u građevni dnevnik i ovjerenu od strane nadzornog organa gradilišta. Obračun po kompletu.</t>
    </r>
  </si>
  <si>
    <r>
      <rPr>
        <b/>
        <sz val="11"/>
        <rFont val="Times New Roman"/>
        <family val="1"/>
        <charset val="238"/>
      </rPr>
      <t xml:space="preserve">Dobava, postava i korištenje skela sa završnom otpremom za izvedbu radova na pročelju, zamjenu stolarije i dr. </t>
    </r>
    <r>
      <rPr>
        <sz val="11"/>
        <rFont val="Times New Roman"/>
        <family val="1"/>
        <charset val="238"/>
      </rPr>
      <t>U stavku ulaze svi radovi oko postave, razne preinake (prepravci), demontaža i odvoz pročeljnih i drugih vrsta skela. Skelu treba postaviti tako da se nesmetano može izvesti radove na pročeljima i krovu zgrade. Širina skele je 120 cm, a montira se na nužnoj udaljenosti od pročelja za nesmetano odvijanje radova. Skela mora biti propisno montirana i ukručena prema svim važećim propisima zaštite na radu i hrvatskim normama i sigurna za sve prolaznike i korisnike zgrade. Skela mora biti opremljena zaštitnom ogradom, platnom i penjalicama. Skela se koristi na svim potrebnim mjestima za pristup krovovima u dogovoru s investitorom i nadzornim inženjerom. Visina skele uvijek za min. 1,5 m viša od visine zgrade odnosno konstrukcije na kojoj se izvode radovi. Skele mogu biti razne: fiksne, pomične, tipske, na kotačima i sl., ovisno o vrsti radova, ali potpuno sigurne za korištenje. Obračun po m2 projekcije na plohu pročelja.</t>
    </r>
  </si>
  <si>
    <r>
      <rPr>
        <b/>
        <sz val="11"/>
        <rFont val="Times New Roman"/>
        <family val="1"/>
        <charset val="238"/>
      </rPr>
      <t>Dobava, dovoz i korištenje dizalice</t>
    </r>
    <r>
      <rPr>
        <sz val="11"/>
        <rFont val="Times New Roman"/>
        <family val="1"/>
        <charset val="238"/>
      </rPr>
      <t xml:space="preserve"> za potrebe dopreme materijala i opreme na skelu i krov te za potrebe svih potrebnih radova na montažama i dr. Obračun se provodi po utrošenim satima rada dizalice tijekom radova unaprijed navedenog (rad dizalice + djelatnik). Dizalica se može kombinirati sa skelom, biti zasebna i sl. Ukoliko se radi o auto dizalici koja se montira ili dovozi na javne kolno-pješačke površine u stavku je potrebno uključiti i ishođenje svih potrebnih odobrenja za korištenje javnih prometnih površina. Za sve dizalice za koje je potrebno izrditi projekt smatra se da je taj projekt također uključen u cijenu ove stavke. Obračun po kompletu.</t>
    </r>
  </si>
  <si>
    <r>
      <rPr>
        <b/>
        <sz val="11"/>
        <rFont val="Times New Roman"/>
        <family val="1"/>
        <charset val="238"/>
      </rPr>
      <t xml:space="preserve">Detektiranje i vidljivo označavanje postojećih instalacija i trasa cijevi na zgradi na kojoj se vrši ugradnja opreme i drugdje gdje je potrebno </t>
    </r>
    <r>
      <rPr>
        <sz val="11"/>
        <rFont val="Times New Roman"/>
        <family val="1"/>
        <charset val="238"/>
      </rPr>
      <t xml:space="preserve">(označavaju se cjevovodi, kabeli i sl.). Utvrđivanje postojećih instalacija potrebno je na izvesti svim mjestima križanja novoprojektiranih i postojećih instalacija da se utvrdi da instalacije različitih energenata ne dolaze u koliziju te da se trase novih instalacija prilagode postojećim i odgovarajuće zaštite, protupožarno brtve, spriječe kolizije različitih instalacija i sl. Obračun po satima.
</t>
    </r>
  </si>
  <si>
    <r>
      <rPr>
        <b/>
        <sz val="11"/>
        <rFont val="Times New Roman"/>
        <family val="1"/>
        <charset val="238"/>
      </rPr>
      <t>Čišćenje, pranje i otprašivanje</t>
    </r>
    <r>
      <rPr>
        <sz val="11"/>
        <rFont val="Times New Roman"/>
        <family val="1"/>
        <charset val="238"/>
      </rPr>
      <t xml:space="preserve"> skela i okoliša/interijera zgrade te obavezno završno čišćenje okoliša, krova i interijera zgrade (parkirališnih površina i sl.) od prašine i građevinske šute više puta tijekom izvođenja radova, te završno po završetku svih radova. Posebno prekontrolirati sve odvode oborinske odvodnje i sifone i dobro ih očistiti. Posebno paziti i potpuno očistiti i sve postavljene solarne kolektore/panele, stakla i dr. Obračun po m² okvirno procjenjenih tlocrtnih površina za čišćenje.</t>
    </r>
  </si>
  <si>
    <r>
      <rPr>
        <b/>
        <sz val="11"/>
        <rFont val="Times New Roman"/>
        <family val="1"/>
        <charset val="238"/>
      </rPr>
      <t>Demontaža i/ili izmještanje postojeće tehnološke opreme - cjevovoda, cjevi i instalacija i tehnoloških cijevi raznih profila ukoliko se ustanovi da smetaju prilikom postavljanja novih instalacija ili opreme.</t>
    </r>
    <r>
      <rPr>
        <sz val="11"/>
        <rFont val="Times New Roman"/>
        <family val="1"/>
        <charset val="238"/>
      </rPr>
      <t xml:space="preserve"> Uključen prijenos, sortiranje i odvoz materijala na mjesni deponij te sav spojni materijal prilikom ponovnog postavljanja. U stavku uračunati komplet zbrinjavanje građevniskog otpada sukladno važećim propisima. Obračun po kompletu.</t>
    </r>
  </si>
  <si>
    <r>
      <rPr>
        <b/>
        <sz val="11"/>
        <rFont val="Times New Roman"/>
        <family val="1"/>
        <charset val="238"/>
      </rPr>
      <t xml:space="preserve">Izvedba i bušenje svih potrebnih građevinskih prodora kroz postojeću konstrukciju postojeće zgrade posebno bušilicom s dijamantnom krunom uključivo ručno i strojno bušenje i štemanje - sve pripremno za prolaz novih instalacija. </t>
    </r>
    <r>
      <rPr>
        <sz val="11"/>
        <rFont val="Times New Roman"/>
        <family val="1"/>
        <charset val="238"/>
      </rPr>
      <t>Nosiva konstrukcija zgrade je od armiranog betona pretpostavljene čvrstoće C25/30 i blok opeke. Prodore manjih promjera cca 5 cm moguće je bušiti, a veće je potrebno strojno ili ručno štemati - sve otvore potrebno detaljno prilagoditi instalacijama. U cijenu uračunati sva podupiranja i rad na svim visinama, skela, ljestve i sl. Na podu toplinske stanice/kotlovnice je cementni estrih, a pokrov atrija i krova zgrade je PVC hidroizolacija. Uključen prijenos, sortiranje i odvoz materijala na mjesni deponij. U stavku uračunati komplet zbrinjavanje građevniskog otpada sukladno važećim propisima. Obračun po satu.</t>
    </r>
  </si>
  <si>
    <r>
      <rPr>
        <b/>
        <sz val="11"/>
        <rFont val="Times New Roman"/>
        <family val="1"/>
        <charset val="238"/>
      </rPr>
      <t xml:space="preserve">Sidrenje i fiksiranje čeličnih i PVC konzola, kanala i držača za nove elektro i strojarske instalacije (kablove) s montažom svih potrebnih vodilica, kanalica i sl. na zidovima, stupovima, krovovima i stropovima zgrade na kojoj se vrši ugradnja opreme i instalacija (uključivo i sav potrebni materijal - uskladiti s Projektom Elektro i Strojarskih instalacija). </t>
    </r>
    <r>
      <rPr>
        <sz val="11"/>
        <rFont val="Times New Roman"/>
        <family val="1"/>
        <charset val="238"/>
      </rPr>
      <t>Za fiksiranje cijevi i opreme koristiti tipske vijke M10 i M12, duljine prema potrebi, rupe bušiti pažljivo, sve fiksirati kvalitetno i stabilno, rupe vijaka ispuniti spec. građevnim vodootpornim kitom i kvalitetno brtviti. Širina kanalića za nove instalacije je oko 5-10 cm, a cijevi 15-20 cm, a sve je potrebno detaljno prilagoditi instalacijama. U cijenu uračunati sva podupiranja i rad na svim visinama, skela, ljestve i sl. Uključen sav vertikalni i horizontalni transport te utovar i odvoz viška materijala na mjesni deponij i zbrinjavanje građevinskog otpada sukladno važećim propisima. Obračun po satu.</t>
    </r>
  </si>
  <si>
    <r>
      <rPr>
        <b/>
        <sz val="11"/>
        <rFont val="Times New Roman"/>
        <family val="1"/>
        <charset val="238"/>
      </rPr>
      <t>Demontaža i ponovna montaža ili izmještanje većih elemenata s pročelja i sa zidova koji se moraju demontirati prije izvođenja radova</t>
    </r>
    <r>
      <rPr>
        <sz val="11"/>
        <rFont val="Times New Roman"/>
        <family val="1"/>
        <charset val="238"/>
      </rPr>
      <t xml:space="preserve"> (rashladne jedinice, reklamni panoi, alarmni uređaji, antene, ormarići, istalacije i sl.) s privremenim deponiranjem na gradilištu ili kod korisnika/vlasnika/zakupca, sigurnim izoliranjem priključaka, čišćenjem te ponovnom montažom sa spajanjem instalacije do pune funkcionalnosti. Izvoditelj snosi sve troškove ponovne dobave ili izrade pojedinih elemenata u slučaju oštećenja ili otuđenja sa gradilišta. U cijenu uračunati i nabavu novih tipli i vijaka za montažu po završetku radova. Ukoliko se pojedini demontirani element više ne montira u stavku je potrebno uključiti sav vertikalni i horizontalni prijenos na gradilišni odnosno mjesni deponij i zbrinjavanje građevinskog otpada sukladno važećim propisima. Obračun po kom i m1.</t>
    </r>
  </si>
  <si>
    <r>
      <rPr>
        <b/>
        <sz val="11"/>
        <rFont val="Times New Roman"/>
        <family val="1"/>
        <charset val="238"/>
      </rPr>
      <t>Demontaža i ponovna montaža ili izmještanje manjih elemenata s pročelja i sa zidova i stropova u interijeru koji se moraju demontirati prije izvođenja radova</t>
    </r>
    <r>
      <rPr>
        <sz val="11"/>
        <rFont val="Times New Roman"/>
        <family val="1"/>
        <charset val="238"/>
      </rPr>
      <t xml:space="preserve"> (natpisanih ploča, pločica kućnog broja, nosača zastava, poštanskog sandučića, zaštitne maske gromobrana i gromobranske instalacije, rukohvata i sl.) s privremenim deponiranjem na gradilištu ili kod korisnika/vlasnika/zakupca, pranjem i čišćenjem te ponovnom montažom. Izvoditelj snosi sve troškove ponovne dobave ili izrade pojedinih elemenata u slučaju oštećenja ili otuđenja sa gradilišta. U cijenu uračunati i nabavu novih tipli i vijaka za montažu po završetku radova. Ukoliko se pojedini demontirani element više ne montira u stavku je potrebno uključiti sav vertikalni i horizontalni prijenos na gradilišni odnosno mjesni deponij i zbrinjavanje građevinskog otpada sukladno važećim propisima. Obračun po kom.</t>
    </r>
  </si>
  <si>
    <r>
      <rPr>
        <b/>
        <sz val="11"/>
        <rFont val="Times New Roman"/>
        <family val="1"/>
        <charset val="238"/>
      </rPr>
      <t>Demontaža postojeće limarije, svih opšava, cijevi i limova na krovu i pročeljima.</t>
    </r>
    <r>
      <rPr>
        <sz val="11"/>
        <rFont val="Times New Roman"/>
        <family val="1"/>
        <charset val="238"/>
      </rPr>
      <t xml:space="preserve"> Na mjestima na kojima to odredi nadzorni inženjer limar je prije demontaže dužan uzeti sve mjere i detalje postojeće limarije za izvedbu nove, čije je nacrte dužan dati na pregled nadzornom inženjeru. U stavku uključen sav vertikalni i horizontalni prijenos na gradilišni odnosno mjesni deponij i zbrinjavanje građevinskog otpada sukladno važećim propisima. Obračun po m1, m2, kom i sl.</t>
    </r>
  </si>
  <si>
    <r>
      <rPr>
        <b/>
        <sz val="11"/>
        <rFont val="Times New Roman"/>
        <family val="1"/>
        <charset val="238"/>
      </rPr>
      <t>Privremeno izmještanje i ponovna montaža postojećih gromobrana - čeličnih pocinčanih traka od plosnog željeza i betonskih stopa na površini krova, uz odgovarajuće nadopune u skladu s projektom Elektro instalacija.</t>
    </r>
    <r>
      <rPr>
        <sz val="11"/>
        <rFont val="Times New Roman"/>
        <family val="1"/>
        <charset val="238"/>
      </rPr>
      <t xml:space="preserve"> Pocinčane gromobranske trake je potrebno privremeno pomaknuti, zamotati ili odrezati te nakon završetka radova ponovno vratiti iza novog ovješenog pročelja. Za uzemljenje novog pokrova i pročelja te zaštitu od groma koriste se pretežno postojeće trake uz nadopunu novima u skladu s Elektro projektom tj. projektima zaštite od udara munje. Rad izvoditi obavezno u dogovoru i prema uputama nadzornog inženjera. Uključen sav vertikalni i horizontalni transport, utovar te odvoz ev. viška materijala na mjesni deponij i zbrinjavanje građevinskog otpada sukladno važećim propisima. Obračun po m1.</t>
    </r>
  </si>
  <si>
    <r>
      <rPr>
        <b/>
        <sz val="11"/>
        <rFont val="Times New Roman"/>
        <family val="1"/>
        <charset val="238"/>
      </rPr>
      <t>Skidanje postojećeg dotrajalog šljunka, bilja i mahovine na krovu,</t>
    </r>
    <r>
      <rPr>
        <sz val="11"/>
        <rFont val="Times New Roman"/>
        <family val="1"/>
        <charset val="238"/>
      </rPr>
      <t xml:space="preserve"> debljine cca 5 cm. Rad izvoditi posebno pažljivo da se ne ošteti postojeća krovna konstrukcija. Šljunak treba ukloniti u potpunosti, a preostalu prašinu nakon uklanjanja šljunka pomesti i oprati. Nakon uklanjanja šljunka postojeći bitumenski pokrov mora biti potpuno čist i neoštećen te spreman za uklanjanje. Uključen sav vertikalni i horizontalni transport, utovar te odvoz materijala na mjesni deponij i zbrinjavanje građevinskog otpada sukladno važećim propisima. Obračun po m3 šljunka s biljem i mahovinom.</t>
    </r>
  </si>
  <si>
    <r>
      <rPr>
        <b/>
        <sz val="11"/>
        <rFont val="Times New Roman"/>
        <family val="1"/>
        <charset val="238"/>
      </rPr>
      <t>Skidanje postojeće bitumenske ljepenke i premaza na krovu.</t>
    </r>
    <r>
      <rPr>
        <sz val="11"/>
        <rFont val="Times New Roman"/>
        <family val="1"/>
        <charset val="238"/>
      </rPr>
      <t xml:space="preserve"> Rad izvoditi brenerom, noževima, lopatama i sl. pazeći da se pritom odstrani materijal u potpunosti do AB ploče. U stavku uključiti i završno brušenje AB ploče čija ploha mora biti potpuno čista bez tragova bitumena i pripremljena za ugradnju novih slojeva krova. Uključen sav vertikalni i horizontalni transport, utovar te odvoz materijala na mjesni deponij i zbrinjavanje građevinskog otpada sukladno važećim propisima. U stavku uključen i sav dodatni materijal, sredstva, alati i rad. Obračun po m2 krova.
</t>
    </r>
  </si>
  <si>
    <r>
      <rPr>
        <b/>
        <sz val="11"/>
        <rFont val="Times New Roman"/>
        <family val="1"/>
        <charset val="238"/>
      </rPr>
      <t>Čišćenje skele, terena, pločnika i sl. od građevinske šute, s utovarom u kante i kamion te svim horizontalnim i vertikalnim prijenosom do gradilišnog odlagališta.</t>
    </r>
    <r>
      <rPr>
        <sz val="11"/>
        <rFont val="Times New Roman"/>
        <family val="1"/>
        <charset val="238"/>
      </rPr>
      <t xml:space="preserve"> Uključen sav vertikalni i horizontalni transport, utovar te odvoz materijala na mjesni deponij i zbrinjavanje građevinskog otpada sukladno važećim propisima. Obračun po m3 uz dodatak 10% na rastresitost. Zbrinjavanje građevinskog otpada sukladno važećim propisima.</t>
    </r>
  </si>
  <si>
    <r>
      <rPr>
        <b/>
        <sz val="11"/>
        <rFont val="Times New Roman"/>
        <family val="1"/>
        <charset val="238"/>
      </rPr>
      <t xml:space="preserve">Čišćenje i pranje pločnika i kolnih ploha </t>
    </r>
    <r>
      <rPr>
        <sz val="11"/>
        <rFont val="Times New Roman"/>
        <family val="1"/>
        <charset val="238"/>
      </rPr>
      <t>više puta tijekom izvođenja radova, te završno po završetku svih radova. Obračun po m2.</t>
    </r>
  </si>
  <si>
    <r>
      <rPr>
        <b/>
        <sz val="11"/>
        <rFont val="Times New Roman"/>
        <family val="1"/>
        <charset val="238"/>
      </rPr>
      <t>Čišćenje i pranje prozora i vrata od prašine</t>
    </r>
    <r>
      <rPr>
        <sz val="11"/>
        <rFont val="Times New Roman"/>
        <family val="1"/>
        <charset val="238"/>
      </rPr>
      <t xml:space="preserve"> na predmetnoj zgradi više puta tijekom izvođenja radova, te finalno staklenih ploha prozora i ovješenog pročelja po završetku svih radova. Obračun po m2.</t>
    </r>
  </si>
  <si>
    <r>
      <rPr>
        <b/>
        <sz val="11"/>
        <rFont val="Times New Roman"/>
        <family val="1"/>
        <charset val="238"/>
      </rPr>
      <t>Zaštita interijera zgrade za vrijeme izvođenja radova:</t>
    </r>
    <r>
      <rPr>
        <sz val="11"/>
        <rFont val="Times New Roman"/>
        <family val="1"/>
        <charset val="238"/>
      </rPr>
      <t xml:space="preserve"> štemanja, bušenja, montaži/demontaži/izmještanja opreme  i građevnih proizvoda, ugradnje opreme, bravarije i stolarije i dr. Prilikom štemanja, bušenja i sl. podne plohe je potrebno zaštititi debljim filcem, a zidne plohe, namještaj, postojeću opremu i gradivo s tvvrdim PE folijama. Paziti da se ne ošteti podni premaz te postojeća oprema i gradivo. Čišćenje izvršiti više puta, a najmanje dva puta u toku izvedbe radova te završno po završetku svih radova. U cijeni je i uklanjanje otpadaka s gradilišta, kao i popravak svih šteta nastalih uslijed radova. Obračun po m2 površine zgrade.</t>
    </r>
  </si>
  <si>
    <r>
      <rPr>
        <b/>
        <sz val="11"/>
        <rFont val="Times New Roman"/>
        <family val="1"/>
        <charset val="238"/>
      </rPr>
      <t>Demontaža, pažljivo rezanje ili odvoz u komadu dotrajale bravarije i stolarije</t>
    </r>
    <r>
      <rPr>
        <sz val="11"/>
        <rFont val="Times New Roman"/>
        <family val="1"/>
        <charset val="238"/>
      </rPr>
      <t xml:space="preserve"> - prozori i staklene stijene na pročeljima zgrade. U stavku uključiti eventualno potrebno pažljivo štemanje špaleta, rezanje sidara, ankera i sl. Rad izvoditi prema uputama nadzornog inženjera. Uključen sav vertikalni i horizontalni transport te odvoz na mjesni deponij i zbrinjavanje građevinskog otpada sukladno važećim propisima. Obračun po kom.</t>
    </r>
  </si>
  <si>
    <r>
      <rPr>
        <sz val="11"/>
        <rFont val="Times New Roman"/>
        <family val="1"/>
        <charset val="238"/>
      </rPr>
      <t>- jednodijelni metalni prozor s otklopnim krilom, uk. dim. cca 135x167 cm</t>
    </r>
  </si>
  <si>
    <r>
      <rPr>
        <sz val="11"/>
        <rFont val="Times New Roman"/>
        <family val="1"/>
        <charset val="238"/>
      </rPr>
      <t>- dvodjelni metalni prozor s otklopnim krilom i gornjim nadsvjetlom, uk. dim. cca 135x260 cm</t>
    </r>
  </si>
  <si>
    <r>
      <rPr>
        <sz val="11"/>
        <rFont val="Times New Roman"/>
        <family val="1"/>
        <charset val="238"/>
      </rPr>
      <t>- dvokrilni metalni prozor sa zaokretnim krilima, uk. dim. cca 205x108 cm</t>
    </r>
  </si>
  <si>
    <r>
      <rPr>
        <sz val="11"/>
        <rFont val="Times New Roman"/>
        <family val="1"/>
        <charset val="238"/>
      </rPr>
      <t>- četverodijelna staklena stijena s metalnim okvirima i dvokrilnim zaokretnim vratima, uk. dim. cca 270x240 cm</t>
    </r>
  </si>
  <si>
    <r>
      <rPr>
        <b/>
        <sz val="11"/>
        <rFont val="Times New Roman"/>
        <family val="1"/>
        <charset val="238"/>
      </rPr>
      <t>Zidarske pripomoći kod svih vrsta obrtničkih i instalaterskih radova te svih nepredviđenih radova.</t>
    </r>
    <r>
      <rPr>
        <sz val="11"/>
        <rFont val="Times New Roman"/>
        <family val="1"/>
        <charset val="238"/>
      </rPr>
      <t xml:space="preserve"> Materijal se obračunava prema stvarno utrošenim količinama prema cijeniku odnosno pogođenim jediničnim cijenama. Sve radove iz te stavke upisuje nadzorni organ u dnevnik i obračunava prema stvarno utrošenom broju radnih sati.</t>
    </r>
  </si>
  <si>
    <r>
      <rPr>
        <b/>
        <sz val="11"/>
        <rFont val="Times New Roman"/>
        <family val="1"/>
        <charset val="238"/>
      </rPr>
      <t xml:space="preserve">Dobava, polaganje i oblaganje ravnog neprohodnog krova toplinsko izolacijskim pločama od kamene vune, </t>
    </r>
    <r>
      <rPr>
        <sz val="11"/>
        <rFont val="Times New Roman"/>
        <family val="1"/>
        <charset val="238"/>
      </rPr>
      <t>d = 20 cm</t>
    </r>
    <r>
      <rPr>
        <b/>
        <sz val="11"/>
        <rFont val="Times New Roman"/>
        <family val="1"/>
        <charset val="238"/>
      </rPr>
      <t xml:space="preserve">. </t>
    </r>
    <r>
      <rPr>
        <sz val="11"/>
        <rFont val="Times New Roman"/>
        <family val="1"/>
        <charset val="238"/>
      </rPr>
      <t>Ploče moraju biti predviđene za izvedbu ravnih krovova, tvrdo prešane i s kaširanim voalom radi vertikalnoh opterećenja i imati λ=0,033 (W/mK). Ploče se polažu na postojeću konstrukciju krova tako da se stakleni voal uvijek okreće prema gore, a ukupna debljina ploča je 20 cm. Ploče je potrebno položiti u 2 sloja s izmaknutim preklopima. Ustavku uključeno izrezivanje, krojenje i komplet oblaganje nadozida tj. izvedba rubnog detalja. Ploče se ako je potrebno na nadozidima dodatno pričvršćuju mehaničkim plastičnim, odnosno čeličnim nosačima izolacije. U stavku je uključeno i oblaganje krovnih nadozida s pločama iste debljine te kompletno krojenje, rezanje, bušenje pripasivanje, učvršćenje ploča i sav potreban dodatni materijal i rad. Obračun po m2 površine krova.</t>
    </r>
  </si>
  <si>
    <r>
      <rPr>
        <b/>
        <sz val="11"/>
        <rFont val="Times New Roman"/>
        <family val="1"/>
        <charset val="238"/>
      </rPr>
      <t>Dobava materijala i obrada obodnih i rubnih spojeva horizontalnih i vertikalnih površina na ulazima stubištima te na svim dilatacijama</t>
    </r>
    <r>
      <rPr>
        <sz val="11"/>
        <rFont val="Times New Roman"/>
        <family val="1"/>
        <charset val="238"/>
      </rPr>
      <t xml:space="preserve"> poliuretanskim kitom. Na dilatacijama mehanički odstraniti dilatacionu spužvicu u dubini od cca 5 mm, a spoj u potpunosti ispuniti PU kitom:
- sve spojeve horizontalnih i vertikalnih površina pravilno obraditi postavljenjem navedenog PU kita, 
- sve dilatacije pravilno obraditi ispunjavanjem navedenim PU kitom.</t>
    </r>
  </si>
  <si>
    <r>
      <rPr>
        <b/>
        <sz val="11"/>
        <rFont val="Times New Roman"/>
        <family val="1"/>
        <charset val="238"/>
      </rPr>
      <t xml:space="preserve">Izvedba vertikalne hidroizolacije od kapilarne zemne vlage na soklu na pročeljima. </t>
    </r>
    <r>
      <rPr>
        <sz val="11"/>
        <rFont val="Times New Roman"/>
        <family val="1"/>
        <charset val="238"/>
      </rPr>
      <t>Izvesti</t>
    </r>
    <r>
      <rPr>
        <b/>
        <sz val="11"/>
        <rFont val="Times New Roman"/>
        <family val="1"/>
        <charset val="238"/>
      </rPr>
      <t xml:space="preserve"> </t>
    </r>
    <r>
      <rPr>
        <sz val="11"/>
        <rFont val="Times New Roman"/>
        <family val="1"/>
        <charset val="238"/>
      </rPr>
      <t>od temelja do visine parapeta prozora u prizemlju do klupčice, a na betonskoj međukonstrukciji između prozora do minimalno 2 m visine od nivoa terena. Hidroizolacija se izvodi HI sredstvima/premazima na bazi cementa uz odgovarajuću pripremu podloge te premazivanje primerima - izvoditi sve prema pravilima i uputstvima proizvođača. Izolaciju je moguće izvesti i varenom varenom bitumenskom trakom V4 u dva sloja (dva smjera) nakon demontaže postojećih, a prije ugradnje novih prozora/vrata. U cijenu je uračunato sve potrebno prema uputama proizovđača (npr. premazi hladnom emulzijom, primeri, obrada prodora armature, instalacija, temeljne kanalizacije i svih drugih prodora specijalnim bitumenskim bubrećim trakama i kitovima i slično) te dobava materijala. Dobro spojiti vertikalnu izolaciju zidova i horizontalnu izolaciju ploče i na spoju pojačati još jednom dodatnom trakom bitumena. Izvoditi odgovarajuće preklope traka prema uputama proizvođača. Sve specijalne hidorizolacije, premazi i sav dodatni materijal pribor i rad potrebno je uključiti u cijenu stavke. Preklope mora uračunati izvođač. Obračun po m2 izoliranih ploha i m1 obrade prodora armature.</t>
    </r>
  </si>
  <si>
    <r>
      <rPr>
        <b/>
        <sz val="11"/>
        <rFont val="Times New Roman"/>
        <family val="1"/>
        <charset val="238"/>
      </rPr>
      <t xml:space="preserve">Dobava materijala i izvedba toplinske izolacije u terenu i na soklu tvrdim XPS pločama uključivo otrpavanje površinskog sloja humusa i vraćanje tla nakon ugradnje izolacije i čepaste folije. </t>
    </r>
    <r>
      <rPr>
        <sz val="11"/>
        <rFont val="Times New Roman"/>
        <family val="1"/>
        <charset val="238"/>
      </rPr>
      <t>Oblaže se sve od terena do spoja s pločama fasade, uk. debljina ploča=15 cm. Izvodi se postavljanjem ploča XPS-a, dodatno učvršćenim na podlogu građevinskim ljepilom i spec. ankerima. Stavka uključuje vertikalno oblaganje do kontakta s kamenom vunom zida. Ploče postaviti prije postavljanja čepaste folije i nasloniti na hidroizolaciju zidova. U cijeni komplet dobava i postava. Ako se koriste ploče u dva sloja postaviti na poravnatu i čistu podlogu s tijesno sljubljenim, preklopljenim i izmaknutim fugama ("na pola ploče"). Ako se koriste ploče d=15 cm obavezno koristiti "falcane" ploče tj. ploče s izlomljenim L rubom. Postaviti prema detaljima izvedbenog projekta i uputi proizvođača. Obračun po m2 izvedene izolacije.</t>
    </r>
  </si>
  <si>
    <r>
      <rPr>
        <b/>
        <sz val="11"/>
        <rFont val="Times New Roman"/>
        <family val="1"/>
        <charset val="238"/>
      </rPr>
      <t>Razna završna brtvljenja i kitanja raznih reški na krovu, pročelju i u interijeru zgrada nakon izvedbe svih radova</t>
    </r>
    <r>
      <rPr>
        <sz val="11"/>
        <rFont val="Times New Roman"/>
        <family val="1"/>
        <charset val="238"/>
      </rPr>
      <t xml:space="preserve"> trajnoelastičnim vatrootpornim i vodootpornim kitom za vanjske radove, a ukoliko bude potrebno za veće šupljine koristiti specijalne građevinske vatrootporne i vodooptporne mortove za zapunjavanje i/ili gips. Brtviti sve potrebne reške npr. reške prodra instalacija, manje nekonstruktivne pukotine koje je potrebno sanirati, reške koje su ostale nakon ugradnje opreme i dr. U cijenu uračunati skelu, ljestve i sl. Obračun po m1.</t>
    </r>
  </si>
  <si>
    <r>
      <rPr>
        <b/>
        <sz val="11"/>
        <rFont val="Times New Roman"/>
        <family val="1"/>
        <charset val="238"/>
      </rPr>
      <t>Razna potrebna protupožarna brtvljenja i kitanja raznih reški i prodora novih elektro instalacija kroz zidove, stropove, stupove i dr. - tražena vatrootpornost REI 90 min,</t>
    </r>
    <r>
      <rPr>
        <sz val="11"/>
        <rFont val="Times New Roman"/>
        <family val="1"/>
        <charset val="238"/>
      </rPr>
      <t xml:space="preserve"> nakon izvedbe odgovarajuće grupe radova. Prema mjestima ugradnje i načinu brtvljenja odabrati odgovarajuće proizvode: vatrozaštitni premaz, vatrozaštitna žbuka, vatrozaštitna pjena, vatrozaštitna ploča s premazom, vatrozaštitna opeka vatrozaštitni jastuci i sl. Brtviti sve potrebne reške i u cijenu uračunati skelu, ljestve i sav potreban materijal i rad za potpuno protupožarno brtvljenje i dovršenje radova. Obračun po kompletu.</t>
    </r>
  </si>
  <si>
    <r>
      <rPr>
        <b/>
        <i/>
        <sz val="11"/>
        <rFont val="Times New Roman"/>
        <family val="1"/>
        <charset val="238"/>
      </rPr>
      <t xml:space="preserve">NAPOMENA: </t>
    </r>
    <r>
      <rPr>
        <i/>
        <sz val="11"/>
        <rFont val="Times New Roman"/>
        <family val="1"/>
        <charset val="238"/>
      </rPr>
      <t>Izvođač je bez obzira na opise u stavkama</t>
    </r>
    <r>
      <rPr>
        <b/>
        <i/>
        <sz val="11"/>
        <rFont val="Times New Roman"/>
        <family val="1"/>
        <charset val="238"/>
      </rPr>
      <t xml:space="preserve"> </t>
    </r>
    <r>
      <rPr>
        <i/>
        <sz val="11"/>
        <rFont val="Times New Roman"/>
        <family val="1"/>
        <charset val="238"/>
      </rPr>
      <t>dužan odabrati jedan cjeloviti sustav za pokrivanje krova UV otpornim trakama i jedan sustav odvodnje oborina - sustavi se ne smiju miješati i moraju se izvesti točno prema uputama proizvođača i u cijelosti.</t>
    </r>
  </si>
  <si>
    <r>
      <rPr>
        <b/>
        <sz val="11"/>
        <rFont val="Times New Roman"/>
        <family val="1"/>
        <charset val="238"/>
      </rPr>
      <t xml:space="preserve">Rubne lajsne, aluminijske, drvene i sl. s izradom rubnih detalja s okapima (male atike) i kutne trokutaske letvice/podmetci izolacije na pregibima/holkerima hidroizolacije </t>
    </r>
    <r>
      <rPr>
        <sz val="11"/>
        <rFont val="Times New Roman"/>
        <family val="1"/>
        <charset val="238"/>
      </rPr>
      <t>i ostale potrebne letvice i profili. Izvoditi prema uputama proizvođača. Obračun po m1.</t>
    </r>
  </si>
  <si>
    <r>
      <rPr>
        <b/>
        <sz val="11"/>
        <rFont val="Times New Roman"/>
        <family val="1"/>
        <charset val="238"/>
      </rPr>
      <t>Dobava materijala, transporti, izrada i ugradnja novih sigurnosnih vodolovnih grla neprohodnog ravnog krova blagog nagiba</t>
    </r>
    <r>
      <rPr>
        <sz val="11"/>
        <rFont val="Times New Roman"/>
        <family val="1"/>
        <charset val="238"/>
      </rPr>
      <t xml:space="preserve"> od tipskih cijevi promjera oko 15x15 cm s za vertikalu ravnog krova s kutnim i/ili ravnim podložnim limom i kaširanim slojem krovne hidroizolacije iz programa proizvođača hidroizolacijske folije. Sigurnosni krovni prelijev se ugrađuje u razini kote gotovog uređenog krova odnosno razine hidroizolacije. </t>
    </r>
    <r>
      <rPr>
        <u/>
        <sz val="11"/>
        <rFont val="Times New Roman"/>
        <family val="1"/>
        <charset val="238"/>
      </rPr>
      <t>Kako se za odvod krovne vode koriste postojeće vertikale potrebno je dobro uskladiti nova vodolovna grla s postojećim odvodima umetanjem novog gorenjg komada odvodne cijevi, usklađivanjem promjera i sl. - sve je potrebno uskladiti i urađunati u cijenu ove stavke.</t>
    </r>
    <r>
      <rPr>
        <sz val="11"/>
        <rFont val="Times New Roman"/>
        <family val="1"/>
        <charset val="238"/>
      </rPr>
      <t xml:space="preserve"> U stavci uključena sva dodatna brtvljenja, dodatni komadi folije, ojačanja, dodatni lim i dr. Izvoditi prema uputama proizvođača. Stavka uključuje sve materijale i radnje do potpune vodonepropusnosti i funkcionalnosti. Obračun po komadu.</t>
    </r>
  </si>
  <si>
    <r>
      <rPr>
        <b/>
        <sz val="11"/>
        <rFont val="Times New Roman"/>
        <family val="1"/>
        <charset val="238"/>
      </rPr>
      <t xml:space="preserve">Izrada, dobava i montaža novih limenih opšava. </t>
    </r>
    <r>
      <rPr>
        <sz val="11"/>
        <rFont val="Times New Roman"/>
        <family val="1"/>
        <charset val="238"/>
      </rPr>
      <t xml:space="preserve">Boju lima uskladiti s bojom fasade i ostalim limenim elementima, lim d = 0,6-1,0 mm razvijene širine prema opisu u nastavku. Ispod i između lima žbuke </t>
    </r>
    <r>
      <rPr>
        <u/>
        <sz val="11"/>
        <rFont val="Times New Roman"/>
        <family val="1"/>
        <charset val="238"/>
      </rPr>
      <t>nevidljivo</t>
    </r>
    <r>
      <rPr>
        <sz val="11"/>
        <rFont val="Times New Roman"/>
        <family val="1"/>
        <charset val="238"/>
      </rPr>
      <t xml:space="preserve"> ugraditi krovnu ljepenku (foliju). Dimenzije obavezno provjeriti na gradilištu, a način polaganja i savijanja izvoditi prema radioničkim nacrtima koje odobrava nadzorni inženjer i projektant. Spajanje opšava se vrši sa stojećim prijevojima okomito na okap (raspored prijevoja uskladiti) te zakovicama, vijcima s gumenim podloškama i lemljenjem - sve od istog materijala, prema pravilima struke. Između lima i podloge postaviti krovnu ljepenku, koja je uključena u jediničnu cijenu. Okapnice opšava dilatirati oko 3 cm od gotove fasade i 3 cm prepustiti. Uz zidove opšav podvući pod žbuku barem 5-10 cm, tj. prema postojećim. Opšave izvesti u padu od pročelja odnosno krova. U cijenu stavke je potrebno uračunati sav materijal, transporte, priručne skele/ljestve, rad i podupiranja na svim visinama te uračunati sredstava za brtvljenje i lijepljenje, odgovarajuće patentne zakovice (poštivati propise proizvođača), stručnu montažu u padu, </t>
    </r>
    <r>
      <rPr>
        <u/>
        <sz val="11"/>
        <rFont val="Times New Roman"/>
        <family val="1"/>
        <charset val="238"/>
      </rPr>
      <t>uzemljenje</t>
    </r>
    <r>
      <rPr>
        <sz val="11"/>
        <rFont val="Times New Roman"/>
        <family val="1"/>
        <charset val="238"/>
      </rPr>
      <t xml:space="preserve"> i podložnu ljepenku/foliju te </t>
    </r>
    <r>
      <rPr>
        <u/>
        <sz val="11"/>
        <rFont val="Times New Roman"/>
        <family val="1"/>
        <charset val="238"/>
      </rPr>
      <t>nevidljivo</t>
    </r>
    <r>
      <rPr>
        <sz val="11"/>
        <rFont val="Times New Roman"/>
        <family val="1"/>
        <charset val="238"/>
      </rPr>
      <t xml:space="preserve"> brtvljenje spec. trajnoelastičnim kitom svih spojeva. Sve izvoditi prema uputama proizvođača lima. Obračun po m1 razvijene širine lima.</t>
    </r>
  </si>
  <si>
    <r>
      <rPr>
        <b/>
        <sz val="11"/>
        <rFont val="Times New Roman"/>
        <family val="1"/>
        <charset val="238"/>
      </rPr>
      <t>Dobava i ugradnja tipske dilatacije krovnog opšava iz aluminija s integriranom gumom.</t>
    </r>
    <r>
      <rPr>
        <sz val="11"/>
        <rFont val="Times New Roman"/>
        <family val="1"/>
        <charset val="238"/>
      </rPr>
      <t xml:space="preserve"> Stručno i vodonepropusno ugraditi prema uputstvu proizvođača svakih 12 m (može i manje) uz upotrebu sredstava za ljepljenje i brtvljenje, te patentnih zakovica. Obračun po komadu.</t>
    </r>
  </si>
  <si>
    <r>
      <rPr>
        <b/>
        <sz val="11"/>
        <rFont val="Times New Roman"/>
        <family val="1"/>
        <charset val="238"/>
      </rPr>
      <t>Dobava i montaža tipske perforirane donje i gornje rešetke/lima/zračnika s labirintom za dovod/odvod i strujanje zraka</t>
    </r>
    <r>
      <rPr>
        <sz val="11"/>
        <rFont val="Times New Roman"/>
        <family val="1"/>
        <charset val="238"/>
      </rPr>
      <t xml:space="preserve"> - kružne rupe promjera 5 mm, kvaliteta i boja materijala kao i osnovna pozicija, R.Š. 25 cm montirati između zida i ovješenog pročelja dolje na soklu na ulazu zraka i gore ispod limenog opšava - ostvariti kvalitetno strujanje zraka unutar zračnog prostora ovješenog pročelja. Stručno ugraditi, uključiti nosive limove al 1,00 mm 2 x RŠ 20 i aluminijsku perforaciju RŠ 15. Izrezivanje potrebnih otvora obračnati u sklopu stavke. Obračun po m1.</t>
    </r>
  </si>
  <si>
    <r>
      <rPr>
        <b/>
        <sz val="11"/>
        <rFont val="Times New Roman"/>
        <family val="1"/>
        <charset val="238"/>
      </rPr>
      <t xml:space="preserve">Dobava, ugradnja i montaža unutarnjih prozorskih klupčica od drveta </t>
    </r>
    <r>
      <rPr>
        <sz val="11"/>
        <rFont val="Times New Roman"/>
        <family val="1"/>
        <charset val="238"/>
      </rPr>
      <t>širine oko 20 cm debljine 2 cm. Klupčica se postavlja ljepljenjem na postojeći parapet prozora. Boja klupčica prema izboru projektanta. Popravci akrilom i ličenjem, te popravci spojeva kao i stolarska pripasivanja dio su stavke i neće se posebno obračunavati. Uračunato obavezno uzimanje mjera na građevini, izrada, dobava i montaža te sav pomoćni materijal i rad. Obračun po m1 ugrađene klupčice.</t>
    </r>
  </si>
  <si>
    <r>
      <rPr>
        <b/>
        <sz val="11"/>
        <rFont val="Times New Roman"/>
        <family val="1"/>
        <charset val="238"/>
      </rPr>
      <t xml:space="preserve">Izrada/nabava, svi transporti i komplet montaža aluminijske potkonstrukcije ovješenog pročelja - sve komplet postavljeno i spremno za postavljanje stakala. </t>
    </r>
    <r>
      <rPr>
        <sz val="11"/>
        <rFont val="Times New Roman"/>
        <family val="1"/>
        <charset val="238"/>
      </rPr>
      <t>Stavku je potrebno usklađivati sa stavkama iz Staklarskih radova i drugim projektima. Za izvedbu ovješenog pročelja Izvođač je dužan izraditi poseban projekt prema svim važećim propisima i radioničke nacrte te sve dostaviti na ovjeru projektantu i nadzornom inženjeru, što je potrebno uključiti u cijenu stavke. Okvirno se podkonstrukcija može sastaviti na sljedeći način: 
- tipski L nosači/konzole (fiksni i pokretni kutnici),
- vertikalni T-profili,
- profilirani aluminijski vertiklalni/horizontalni profili s utorom prilagođenim za pričvršćenje spona za fiksiranje fotonaponskih stakala, 
- krajnje i središnje spone za pričvršćenje fotonaponiskih stakala, 
- specijalne EPDM brtveće trake,
- specijalni samobušeći vijci od nehrđajućeg čelika s pločicom i gumicom,
- kvalitetni nosivi ankeri za AB s ugradnjom u postojeće AB pročelje. 
Sustav podkonstrukcije mora biti namijenjen za montažu na pročelja prikladan za dimenzije fotonaponskih fasadnih stakala i imati modularnu konfiguraciju s mogućnošću podešavanja prema staklima zbog pripasivanja i krojenja uz rubove i sl. Svi metalni elementi moraju biti zaštićeni od korozije - plastificirani, aluminijski, nekorodirajući, pocinčani i sl. te obavezno uzemljeni. U cijenu uključiti sve komplet potrebno prema uputama proizvođača i pravilima struke (bušenje rupa, vijke, sve spojne elemente, pomoćni i spojni materijal, trnovi, vijci, matice, varovi, sidrenja, spojne i podložne ploče i dr.) koji moraju biti od istog materijala i iste kvalitete kao i nosiva konstrukcija te sav dodatni pribor, materijal, transporti i podupiranje na svim visinama. S obzirom da se stavka izvodi u rasteru koji ovisi o postojećim elementima zgrade potrebno je sve elemente prilagoditi postojećem stanju uz provjeru stanja na terenu i uzimanje stvarnih mjera na zgradi te je to potrebno uključiti u cijenu stavke. Obračun po m2 pročelja.</t>
    </r>
  </si>
  <si>
    <r>
      <rPr>
        <b/>
        <sz val="11"/>
        <rFont val="Times New Roman"/>
        <family val="1"/>
        <charset val="238"/>
      </rPr>
      <t>Izrada, dobava, transporti i montaža/postavljanje/završno fiksiranje stakala na pročeljima.</t>
    </r>
    <r>
      <rPr>
        <sz val="11"/>
        <rFont val="Times New Roman"/>
        <family val="1"/>
        <charset val="238"/>
      </rPr>
      <t xml:space="preserve"> Približna uk. dim. fotonaponskog stakla je približno 170x100x1 cm. Stavku je potrebno detaljno usklađivati s Projektom elektro instalacija i stavkama u Bravarskim radovima i izvoditi posebno pažljivo da ne dođe do oštećenja, razbijanja ili grebanja stakla. U slučaju oštećenja ili otuđenja stakala troškove sanacije i/ili nabave novih snosi izvođač. Položaje odrediti prema nacrtima uz obaveznu kontrolu postojećeg stanja i uzimanje stvarnih mjera na zgradi. Montaža se vrši specijalnim spojnim elementima na specijalnu podkonstrukciju - sve opisano i obračunato u Bravarskim radovima, a Izvođač je dužan izraditi poseban projekt prema svim važećim propisima i radioničke nacrte te sve dostaviti na ovjeru projektantu i nadzornom inženjeru, što je potrebno uključiti u cijenu stavke. Koristiti adekvatne tiple, vijke i spojne elemente prema uputama proizvođača - računa se min. 4 spojna elementa po jednom fotonaponskom staklu. U cijenu ulazi sve komplet i svi radovi do potpune gotovosti te sav dodatni pribor, materijal, svi vijci i spojni elemeni, transporti i podupiranje na svim visinama. Obračun po m2 pročelja. </t>
    </r>
  </si>
  <si>
    <r>
      <rPr>
        <b/>
        <sz val="11"/>
        <rFont val="Times New Roman"/>
        <family val="1"/>
        <charset val="238"/>
      </rPr>
      <t>Obrada spojeva između stakala</t>
    </r>
    <r>
      <rPr>
        <sz val="11"/>
        <rFont val="Times New Roman"/>
        <family val="1"/>
        <charset val="238"/>
      </rPr>
      <t xml:space="preserve"> - odabrati prema vrsti pročelja, a osnovni tipovi pročelja su pročelje s vidljivim odnosno nevidljivim nosivim profilima (potkonstrukcijom). Reške se mogu ostaviti otvorene širine npr. 1-2 cm ili se mogu zapuniti specijalnim trajnoelastičnim kitovima za stakla. Sve izvesti prema uputama proizvođača u skladu s projektom ovješenog pročelja i radioničkim nacrtima. Obračun po m2 pročelja.
</t>
    </r>
  </si>
  <si>
    <t xml:space="preserve">1. PRIPREMNI I DRUGI RADOVI </t>
  </si>
  <si>
    <t>1.PRIPREMNI I DRUGI RADOVI UKUPNO:</t>
  </si>
  <si>
    <t xml:space="preserve">2. RADOVI RUŠENJA I DEMONTAŽE </t>
  </si>
  <si>
    <t>2. RADOVI RUŠENJA I DEMONTAŽE UKUPNO:</t>
  </si>
  <si>
    <t>3. RADOVI U BETONU</t>
  </si>
  <si>
    <t>4. IZOLATERSKO-FASADERSKI RADOVI Prihvatljivi trošak (projektna cjelina)</t>
  </si>
  <si>
    <t>3. RADOVI U BETONU  UKUPNO:</t>
  </si>
  <si>
    <t>4. IZOLATERSKO-FASADERSKI RADOVI UKUPNO:</t>
  </si>
  <si>
    <t xml:space="preserve">5. RAVNI KROV </t>
  </si>
  <si>
    <t>5. RAVNI KROV UKUPNO:</t>
  </si>
  <si>
    <t xml:space="preserve">6. LIMARSKI RADOVI </t>
  </si>
  <si>
    <t>6. LIMARSKI RADOVI UKUPNO:</t>
  </si>
  <si>
    <t xml:space="preserve">7. STOLARSKI RADOVI </t>
  </si>
  <si>
    <t xml:space="preserve">8. BRAVARSKI RADOVI </t>
  </si>
  <si>
    <t>8. BRAVARSKI RADOVI UKUPNO:</t>
  </si>
  <si>
    <t xml:space="preserve">9. STAKLARSKI RADOVI </t>
  </si>
  <si>
    <t>9. STAKLARSKI RADOVI UKUPNO:</t>
  </si>
  <si>
    <t>REKAPITULACIJA- ENERGETSKA UČINKOVITOST- Obnova ovojnice zgrade</t>
  </si>
  <si>
    <t>a.       Pripremni i drugi radovi</t>
  </si>
  <si>
    <t>b.       Radovi rušenja i demontaže</t>
  </si>
  <si>
    <t>c.       Radovi u betonu</t>
  </si>
  <si>
    <t>d.       Izolatersko fasaderski radovi</t>
  </si>
  <si>
    <t>e.       Ravni krov</t>
  </si>
  <si>
    <t>f.        Limarski radovi</t>
  </si>
  <si>
    <t>g.       Stolarski radovi</t>
  </si>
  <si>
    <t>h.       Bravarski radovi</t>
  </si>
  <si>
    <t>i.        Staklarski radovi</t>
  </si>
  <si>
    <t>RASVJETA - zgrada</t>
  </si>
  <si>
    <t>DEMONTAŽA I ZBRINJAVANJE POSTOJEĆIH STROJEVA TEHNOLOGIJE</t>
  </si>
  <si>
    <t>1. UKUPNO DEMONTAŽNO PRIPREMNI RADOVI</t>
  </si>
  <si>
    <t>2. UKUPNO ZAMJENA STROJA</t>
  </si>
  <si>
    <t>REKAPITULACIJA- ENERGETSKA UČINKOVITOST- Zamjena strojeva:</t>
  </si>
  <si>
    <t>DEMONTAŽNO PRIPREMNI RADOVI</t>
  </si>
  <si>
    <r>
      <t>- količina zraka: 125 - 500 m</t>
    </r>
    <r>
      <rPr>
        <vertAlign val="superscript"/>
        <sz val="11"/>
        <color indexed="8"/>
        <rFont val="Times New Roman"/>
        <family val="1"/>
        <charset val="238"/>
      </rPr>
      <t>3</t>
    </r>
    <r>
      <rPr>
        <sz val="11"/>
        <color indexed="8"/>
        <rFont val="Times New Roman"/>
        <family val="1"/>
        <charset val="238"/>
      </rPr>
      <t>/h</t>
    </r>
  </si>
  <si>
    <r>
      <t>m</t>
    </r>
    <r>
      <rPr>
        <vertAlign val="superscript"/>
        <sz val="11"/>
        <rFont val="Times New Roman"/>
        <family val="1"/>
        <charset val="238"/>
      </rPr>
      <t>2</t>
    </r>
  </si>
  <si>
    <r>
      <t>Toplinska fleksibilna izolacija cijevnog razvoda instalacije grijanja/hlađenja za unutarnju ugradnju. Predmetna izolacija je izolacijski materijal zatvorenih ćelija s parnom branom, baziran na ekstrudiranoj elastomernoj pjeni, crne boje (koeficijent otpora difuzije vodene  pare m≥ 10 000 , toplinska vodljivost l≤0.033 W/mK pri 0°C). Debljina stjenke izolacije je 19 mm. Stavkom obuhvatiti i predpripremljene dijelove za izoliranje pripadajućih fazonskih komada, koljena, ogranaka, cijevne armature, završnih manžeta i slično, te specijalno  ljepilo i originalnu samoljepljivu traku za brtvljenje šavova. Sve spojeve pažljivo difuzijski zabrtviti. Sve dostupne cjevovode označiti sa obojenim prstenovima za označavanje ili strelicama s oznakom smjera strujanja medija. Sljedećih dimenzija i količina za</t>
    </r>
    <r>
      <rPr>
        <sz val="11"/>
        <color indexed="10"/>
        <rFont val="Times New Roman"/>
        <family val="1"/>
        <charset val="238"/>
      </rPr>
      <t xml:space="preserve"> </t>
    </r>
    <r>
      <rPr>
        <sz val="11"/>
        <rFont val="Times New Roman"/>
        <family val="1"/>
        <charset val="238"/>
      </rPr>
      <t>bakrene i čelične cijevi:</t>
    </r>
  </si>
  <si>
    <t>2. UKUPNO DIZALICA TOPLINE ZRAK-VODA</t>
  </si>
  <si>
    <t>3.16.</t>
  </si>
  <si>
    <t>3.17.</t>
  </si>
  <si>
    <t>3.18.</t>
  </si>
  <si>
    <t>3.19.</t>
  </si>
  <si>
    <t>3.20.</t>
  </si>
  <si>
    <t>3. UKUPNO REKUPERATOR</t>
  </si>
  <si>
    <t>4.1.1.</t>
  </si>
  <si>
    <t>4.1.2.</t>
  </si>
  <si>
    <t>4.1.3.</t>
  </si>
  <si>
    <t>4.13.</t>
  </si>
  <si>
    <t>4.14.</t>
  </si>
  <si>
    <t>4.15.</t>
  </si>
  <si>
    <t>4.16.</t>
  </si>
  <si>
    <t>4.17.</t>
  </si>
  <si>
    <t>4.18.</t>
  </si>
  <si>
    <t>4.19.</t>
  </si>
  <si>
    <t>4.20.</t>
  </si>
  <si>
    <t>4.21.</t>
  </si>
  <si>
    <t>4.22.</t>
  </si>
  <si>
    <t>4.23.</t>
  </si>
  <si>
    <t>4.24.</t>
  </si>
  <si>
    <t>4.25.</t>
  </si>
  <si>
    <t>5.9.</t>
  </si>
  <si>
    <t>5.10.</t>
  </si>
  <si>
    <t>5.11.</t>
  </si>
  <si>
    <t>5.12.</t>
  </si>
  <si>
    <t>5.13.</t>
  </si>
  <si>
    <t>5.14.</t>
  </si>
  <si>
    <t>5.16.</t>
  </si>
  <si>
    <t>5.17.</t>
  </si>
  <si>
    <t>5.18.</t>
  </si>
  <si>
    <t>5.19.</t>
  </si>
  <si>
    <t>5.20.</t>
  </si>
  <si>
    <t>5.21.</t>
  </si>
  <si>
    <t>5.22.</t>
  </si>
  <si>
    <t>5.23.</t>
  </si>
  <si>
    <t>5.24.</t>
  </si>
  <si>
    <t>5.25.</t>
  </si>
  <si>
    <t>5.26.</t>
  </si>
  <si>
    <t>5. UKUPNO PODNO GRIJANJE</t>
  </si>
  <si>
    <t>6.7.</t>
  </si>
  <si>
    <t>6.8.</t>
  </si>
  <si>
    <t>6.9.</t>
  </si>
  <si>
    <t>6.10.</t>
  </si>
  <si>
    <t>6.11.</t>
  </si>
  <si>
    <t>6.12.</t>
  </si>
  <si>
    <t>6.22.</t>
  </si>
  <si>
    <t>6.13.</t>
  </si>
  <si>
    <t>6.14.</t>
  </si>
  <si>
    <t>6.24.</t>
  </si>
  <si>
    <t>6.15.</t>
  </si>
  <si>
    <t>6.16.</t>
  </si>
  <si>
    <t>6.17.</t>
  </si>
  <si>
    <t>6.18.</t>
  </si>
  <si>
    <t>6.19.</t>
  </si>
  <si>
    <t>6.20.</t>
  </si>
  <si>
    <t>6.21.</t>
  </si>
  <si>
    <t>6.23.</t>
  </si>
  <si>
    <t>6.25.</t>
  </si>
  <si>
    <t>6.26.</t>
  </si>
  <si>
    <t>6.27.</t>
  </si>
  <si>
    <t>6.28.</t>
  </si>
  <si>
    <t>6. UKUPNO STROJARNICA</t>
  </si>
  <si>
    <t>7.1.1.</t>
  </si>
  <si>
    <t>7.2.1</t>
  </si>
  <si>
    <t>7.3.1.</t>
  </si>
  <si>
    <t>7.3.2.</t>
  </si>
  <si>
    <t>7.3.3.</t>
  </si>
  <si>
    <t>7.3.4.</t>
  </si>
  <si>
    <t>7.3.5.</t>
  </si>
  <si>
    <t>7.3.6.</t>
  </si>
  <si>
    <t>7.3.7.</t>
  </si>
  <si>
    <t>7.3.8.</t>
  </si>
  <si>
    <t>7.3.9.</t>
  </si>
  <si>
    <t>7.3.10.</t>
  </si>
  <si>
    <t>7.3.11.</t>
  </si>
  <si>
    <t>7.3.12.</t>
  </si>
  <si>
    <t>7.3.13.</t>
  </si>
  <si>
    <t>7.3.14.</t>
  </si>
  <si>
    <t>7.3.15.</t>
  </si>
  <si>
    <t>7.3.16.</t>
  </si>
  <si>
    <t>7.3.17.</t>
  </si>
  <si>
    <t>7.4.1.</t>
  </si>
  <si>
    <t>7.4.2.</t>
  </si>
  <si>
    <t>7.4.3.</t>
  </si>
  <si>
    <t>7.4.4.</t>
  </si>
  <si>
    <t>7.5.1.</t>
  </si>
  <si>
    <t>7.5.2.</t>
  </si>
  <si>
    <t>7.5.3.</t>
  </si>
  <si>
    <t>7. UKUPNO Napajanje i upravljanje strojarskim instalacijama (obnovljivi izvori energije)</t>
  </si>
  <si>
    <t>1. UKUPNO SUNČANA ELEKTRANA</t>
  </si>
  <si>
    <r>
      <rPr>
        <b/>
        <sz val="11"/>
        <rFont val="Times New Roman"/>
        <family val="1"/>
        <charset val="238"/>
      </rPr>
      <t xml:space="preserve">Izrada/nabava, svi transporti i komplet montaža aluminijske potkonstrukcije ovješenog pročelja - sve komplet postavljeno i spremno za postavljanje </t>
    </r>
    <r>
      <rPr>
        <b/>
        <u/>
        <sz val="11"/>
        <rFont val="Times New Roman"/>
        <family val="1"/>
        <charset val="238"/>
      </rPr>
      <t>fotonaponskih</t>
    </r>
    <r>
      <rPr>
        <b/>
        <sz val="11"/>
        <rFont val="Times New Roman"/>
        <family val="1"/>
        <charset val="238"/>
      </rPr>
      <t xml:space="preserve"> stakala/panela. </t>
    </r>
    <r>
      <rPr>
        <sz val="11"/>
        <rFont val="Times New Roman"/>
        <family val="1"/>
        <charset val="238"/>
      </rPr>
      <t>Stavku je potrebno usklađivati sa stavkama iz Staklarskih radova i drugim projektima. Za izvedbu ovješenog pročelja Izvođač je dužan izraditi poseban projekt prema svim važećim propisima i radioničke nacrte te sve dostaviti na ovjeru projektantu i nadzornom inženjeru, što je potrebno uključiti u cijenu stavke. Okvirno se podkonstrukcija može sastaviti na sljedeći način: 
- tipski L nosači/konzole (fiksni i pokretni kutnici),
- vertikalni T-profili,
- profilirani aluminijski vertiklalni/horizontalni profili s utorom prilagođenim za pričvršćenje spona za fiksiranje fotonaponskih stakala, 
- krajnje i središnje spone za pričvršćenje fotonaponiskih stakala, 
- specijalne EPDM brtveće trake,
- specijalni samobušeći vijci od nehrđajućeg čelika s pločicom i gumicom,
- kvalitetni nosivi ankeri za AB s ugradnjom u postojeće AB pročelje. 
Sustav podkonstrukcije mora biti namijenjen za montažu na pročelja prikladan za dimenzije fotonaponskih fasadnih stakala i imati modularnu konfiguraciju s mogućnošću podešavanja prema staklima zbog pripasivanja i krojenja uz rubove i sl. Svi metalni elementi moraju biti zaštićeni od korozije - plastificirani, aluminijski, nekorodirajući, pocinčani i sl. te obavezno uzemljeni. U cijenu uključiti sve komplet potrebno prema uputama proizvođača i pravilima struke (bušenje rupa, vijke, sve spojne elemente, pomoćni i spojni materijal, trnovi, vijci, matice, varovi, sidrenja, spojne i podložne ploče i dr.) koji moraju biti od istog materijala i iste kvalitete kao i nosiva konstrukcija te sav dodatni pribor, materijal, transporti i podupiranje na svim visinama. S obzirom da se stavka izvodi u rasteru koji ovisi o postojećim elementima zgrade potrebno je sve elemente prilagoditi postojećem stanju uz provjeru stanja na terenu i uzimanje stvarnih mjera na zgradi te je to potrebno uključiti u cijenu stavke. Obračun po m2 pročelja.</t>
    </r>
  </si>
  <si>
    <r>
      <rPr>
        <b/>
        <sz val="11"/>
        <rFont val="Times New Roman"/>
        <family val="1"/>
        <charset val="238"/>
      </rPr>
      <t xml:space="preserve">Transport, montaža/postavljanje/završno fiksiranje </t>
    </r>
    <r>
      <rPr>
        <b/>
        <u/>
        <sz val="11"/>
        <rFont val="Times New Roman"/>
        <family val="1"/>
        <charset val="238"/>
      </rPr>
      <t>fotonaponskih</t>
    </r>
    <r>
      <rPr>
        <b/>
        <sz val="11"/>
        <rFont val="Times New Roman"/>
        <family val="1"/>
        <charset val="238"/>
      </rPr>
      <t xml:space="preserve"> stakala/panela na pročeljima.</t>
    </r>
    <r>
      <rPr>
        <sz val="11"/>
        <rFont val="Times New Roman"/>
        <family val="1"/>
        <charset val="238"/>
      </rPr>
      <t xml:space="preserve"> Približna uk. dim. fotonaponskog stakla je približno 170x100x1 cm. Stavku je potrebno detaljno usklađivati s Projektom elektro instalacija i stavkama u Bravarskim radovima i izvoditi posebno pažljivo da ne dođe do oštećenja, razbijanja ili grebanja stakla. U slučaju oštećenja ili otuđenja stakala troškove sanacije i/ili nabave novih snosi izvođač. Položaje odrediti prema nacrtima uz obaveznu kontrolu postojećeg stanja i uzimanje stvarnih mjera na zgradi. Montaža se vrši specijalnim spojnim elementima na specijalnu podkonstrukciju - sve opisano i obračunato u Bravarskim radovima, a Izvođač je dužan izraditi poseban projekt prema svim važećim propisima i radioničke nacrte te sve dostaviti na ovjeru projektantu i nadzornom inženjeru, što je potrebno uključiti u cijenu stavke. Koristiti adekvatne tiple, vijke i spojne elemente prema uputama proizvođača - računa se min. 4 spojna elementa po jednom fotonaponskom staklu. U cijenu ulazi sve komplet i svi radovi do potpune gotovosti te sav dodatni pribor, materijal, svi vijci i spojni elemeni, transporti i podupiranje na svim visinama. Obračun po m2 pročelja. </t>
    </r>
  </si>
  <si>
    <r>
      <rPr>
        <b/>
        <sz val="11"/>
        <rFont val="Times New Roman"/>
        <family val="1"/>
        <charset val="238"/>
      </rPr>
      <t xml:space="preserve">Obrada spojeva između </t>
    </r>
    <r>
      <rPr>
        <b/>
        <u/>
        <sz val="11"/>
        <rFont val="Times New Roman"/>
        <family val="1"/>
        <charset val="238"/>
      </rPr>
      <t>fotonaponskih</t>
    </r>
    <r>
      <rPr>
        <b/>
        <sz val="11"/>
        <rFont val="Times New Roman"/>
        <family val="1"/>
        <charset val="238"/>
      </rPr>
      <t xml:space="preserve"> stakala/panela</t>
    </r>
    <r>
      <rPr>
        <sz val="11"/>
        <rFont val="Times New Roman"/>
        <family val="1"/>
        <charset val="238"/>
      </rPr>
      <t xml:space="preserve"> - odabrati prema vrsti pročelja, a osnovni tipovi pročelja su pročelje s vidljivim odnosno nevidljivim nosivim profilima (potkonstrukcijom). Reške se mogu ostaviti otvorene širine npr. 1-2 cm ili se mogu zapuniti specijalnim trajnoelastičnim kitovima za stakla. Sve izvesti prema uputama proizvođača u skladu s projektom ovješenog pročelja i radioničkim nacrtima. Obračun po m2 pročelja.
</t>
    </r>
  </si>
  <si>
    <t xml:space="preserve">2. BRAVARSKI RADOVI </t>
  </si>
  <si>
    <t>2. BRAVARSKI RADOVI UKUPNO:</t>
  </si>
  <si>
    <t>3. STAKLARSKI RADOVI</t>
  </si>
  <si>
    <t>3. STAKLARSKI RADOVI UKUPNO:</t>
  </si>
  <si>
    <t>STAKLARSKI RADOVI</t>
  </si>
  <si>
    <t>SUNČANA ELEKTRANA</t>
  </si>
  <si>
    <t xml:space="preserve">REKAPITULACIJA OBNOVLJIVI IZVORI ENERGIJE- Postavljanje fotonaponske elektrane </t>
  </si>
  <si>
    <r>
      <t xml:space="preserve">Okvir tamnoplavi.
Pločasti kolektor (okomit) za zagrijavanje pitke vode i ogrjevne vode preko izmjenjivača topline.
</t>
    </r>
    <r>
      <rPr>
        <b/>
        <u/>
        <sz val="11"/>
        <rFont val="Times New Roman"/>
        <family val="1"/>
        <charset val="238"/>
      </rPr>
      <t>Konstrukcijske značajke i izvedba:</t>
    </r>
    <r>
      <rPr>
        <u/>
        <sz val="11"/>
        <rFont val="Times New Roman"/>
        <family val="1"/>
        <charset val="238"/>
      </rPr>
      <t xml:space="preserve">
</t>
    </r>
    <r>
      <rPr>
        <sz val="11"/>
        <rFont val="Times New Roman"/>
        <family val="1"/>
        <charset val="238"/>
      </rPr>
      <t>Visokoučinkovit pločasti kolektor okomite izvedbe, sadrži meandarski apsorber sa selektivnim, promjenjivim modulirajućim premazom. Kućište po obodu od razvijenog aluminijskog profila, toplinska izolacija s bočne i stražnje strane od melaminske smole. Pokrov od vrlo prozirnog solarnog sigurnosnog stakla otpornog na tuču.</t>
    </r>
  </si>
  <si>
    <r>
      <rPr>
        <b/>
        <u/>
        <sz val="11"/>
        <rFont val="Times New Roman"/>
        <family val="1"/>
        <charset val="238"/>
      </rPr>
      <t>Tehnički podaci:</t>
    </r>
    <r>
      <rPr>
        <sz val="11"/>
        <rFont val="Times New Roman"/>
        <family val="1"/>
        <charset val="238"/>
      </rPr>
      <t xml:space="preserve">
Bruto površina kolektora: 2,51 m2
Površina apsorbera: 2,32 m2
Aperturna površina: 2,33 m2
Širina: 1056 mm
Visina: 2380 mm
Dubina: 90 mm
Težina: 41 kg
Sadržaj tekućina: 1,83 l
Optički stupanj iskoristivosti: 81,3 %
Koeficijent gubitka topline k1: 3,431 W/m2K2
Koeficijent gubitka topline k2: 0,02 W/m2K2
Dozvoljeni pogonski tlak u kolektoru: 6 bar
Max. tempe. stagnacije: 145°C</t>
    </r>
  </si>
  <si>
    <r>
      <rPr>
        <b/>
        <u/>
        <sz val="11"/>
        <rFont val="Times New Roman"/>
        <family val="1"/>
        <charset val="238"/>
      </rPr>
      <t>Tehnički podaci za određivanje razreda energetske učinkovitosti (ErP-oznaka):</t>
    </r>
    <r>
      <rPr>
        <u/>
        <sz val="11"/>
        <rFont val="Times New Roman"/>
        <family val="1"/>
        <charset val="238"/>
      </rPr>
      <t xml:space="preserve">
</t>
    </r>
    <r>
      <rPr>
        <sz val="11"/>
        <rFont val="Times New Roman"/>
        <family val="1"/>
        <charset val="238"/>
      </rPr>
      <t>Aperturna površina: 2,33 m2
Stupanj iskoristivosti kolektora: 63 %
Optički stupanj iskoristivosti kolektora: 80%
Linearni koeficijent prolaska topline: 3,42 W/(m2K)
Kvadratni koeficijent prolaska topline: 0,02 W(m2K2)
Korekcijski faktor kuta: 0,91</t>
    </r>
  </si>
  <si>
    <t xml:space="preserve">GRUPA 1: ENERGETSKA UČINKOVITOST- Revitalizacija električnih instalacija-učinkoviti sustavi rasvjete </t>
  </si>
  <si>
    <t>GRUPA 2: ENERGETSKA UČINKOVITOST- Obnova ovojnice zgrade</t>
  </si>
  <si>
    <t>2. UKUPNO RASVJETA - zgrada</t>
  </si>
  <si>
    <t>REKAPITULACIJA- Revitalizacija električnih instalacija-učinkoviti sustavi rasvjete</t>
  </si>
  <si>
    <t>RASVJETA - proizvodni pogon</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</si>
  <si>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</si>
  <si>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</si>
  <si>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</si>
  <si>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</si>
  <si>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</si>
  <si>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</si>
  <si>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</si>
  <si>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</si>
  <si>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</si>
  <si>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</si>
  <si>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</si>
  <si>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</si>
  <si>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</si>
  <si>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</si>
  <si>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</si>
  <si>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</si>
  <si>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</si>
  <si>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</si>
  <si>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</si>
  <si>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</si>
  <si>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</si>
  <si>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</si>
  <si>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</si>
  <si>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</si>
  <si>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 UKUPNO SOLARNI SUSTAV</t>
  </si>
  <si>
    <t>9.3.</t>
  </si>
  <si>
    <t>9.4.</t>
  </si>
  <si>
    <t>9.5.</t>
  </si>
  <si>
    <t>9.6.</t>
  </si>
  <si>
    <t>9.7.</t>
  </si>
  <si>
    <t>9.8.</t>
  </si>
  <si>
    <t>9.9.</t>
  </si>
  <si>
    <t>9.10.</t>
  </si>
  <si>
    <t>9.11.</t>
  </si>
  <si>
    <t>9.12.</t>
  </si>
  <si>
    <t>9.13.</t>
  </si>
  <si>
    <t>9.14.</t>
  </si>
  <si>
    <t>9.15.</t>
  </si>
  <si>
    <t>9.16.</t>
  </si>
  <si>
    <t>9.17.</t>
  </si>
  <si>
    <t>9. UKUPNO PLINSKI BOJLER</t>
  </si>
  <si>
    <t>Demontažni i pripremni radovi</t>
  </si>
  <si>
    <t>Dizalica topline zrak-voda</t>
  </si>
  <si>
    <t>Rekuperator topline</t>
  </si>
  <si>
    <t>Ventilokonvektori</t>
  </si>
  <si>
    <t>Podno grijanje</t>
  </si>
  <si>
    <t>Strojarnica</t>
  </si>
  <si>
    <t>Solarn sustav</t>
  </si>
  <si>
    <t>Plinski bojler</t>
  </si>
  <si>
    <t>GRUPA 3. ENERGETSKA UČINKOVITOST- Zamjena strojeva</t>
  </si>
  <si>
    <t>GRUPA 4. OBNOVLJIVI IZVORI ENERGIJE- Postavljanje novih sustava za proizvodnju toplinske ili rashladne energije, energije za grijanje sanitarne i tehnološke vode te energije za grijanje i hlađenje prostora sa dizalicama topline i postavljanje solarnih kolektora</t>
  </si>
  <si>
    <t>REKAPITULACIJA- ENERGETSKA UČINKOVITOST- Postavljanje novih sustava za proizvodnju toplinske ili rashladne energije, energije za grijanje sanitarne i tehnološke vode te energije za grijanje i hlađenje prostora sa dizalicama topline i postavljanje solarnih kolektora</t>
  </si>
  <si>
    <t xml:space="preserve">GRUPA 5. OBNOVLJIVI IZVORI ENERGIJE- Postavljanje fotonaponske elektrane </t>
  </si>
  <si>
    <t>GRUPA 3: ENERGETSKA UČINKOVITOST- Zamjena strojeva</t>
  </si>
  <si>
    <t>GRUPA 4: OBNOVLJIVI IZVORI ENERGIJE- Postavljanje novih sustava za proizvodnju toplinske ili rashladne energije, energije za grijanje sanitarne i tehnološke vode te energije za grijanje i hlađenje prostora sa dizalicama topline i postavljanje solarnih kolektora</t>
  </si>
  <si>
    <t xml:space="preserve">GRUPA 5: OBNOVLJIVI IZVORI ENERGIJE- Postavljanje fotonaponske elektrane </t>
  </si>
  <si>
    <t xml:space="preserve">Nabava radova za provedbu mjera energetske učinkovitosti i ostvarenja energetskih ušteda na proizvodnom pogonu i poslovnoj zgradi te izvođenje radova i ugradnja opreme za povećanje korištenja obnovljivih izvora energije </t>
  </si>
  <si>
    <t>Energetski i signalni minimalno 0,6/1 kV, kabel izoliran i
oplašten PVC-om, Cu vodiči, ispitni napon 4 kV, minimalno 3x1,5 mm2</t>
  </si>
  <si>
    <r>
      <t>Dobava, doprema i polaganje instalacijske PVC kanalice minimalno 17x20mm</t>
    </r>
    <r>
      <rPr>
        <sz val="10"/>
        <rFont val="Times New Roman"/>
        <family val="1"/>
        <charset val="238"/>
      </rPr>
      <t>.</t>
    </r>
  </si>
  <si>
    <t>Dobava, doprema i spajanje OG razvodne kutije minimalno 100x100mm</t>
  </si>
  <si>
    <t>Ispitivanje elektroinstalacije novo postavljenje rasvjete
sukladno normi HRN HD 60364-6 ili jednakovrijedno</t>
  </si>
  <si>
    <t>Dobava, montaža i spajanje ovjesne LED svjetiljke i pripadajućeg ovjesnog pribora za montažu na strop, 
čelično kućište, omjer direktne i indirektne distribucije rasvjete minimalno 70/30, snaga svjetiljke maksimalno 55W, svjetlosni tok svjetiljke minimalno 6750lm, korelirana temperatura nijanse bijelog svjetla minimalno 4000K, indeks uzvrata boje minimalno 80, zaštita IP20 ili jednakovrijedno, IK06 ili jednakorvrijedno, električna klasa minimalno II, životni vijek svjetiljke minimalno 50.000 sati pri 70% svjetlosnog toka</t>
  </si>
  <si>
    <t>Dobava, montaža i spajanje ugradne LED svjetiljke ili jednakovrijeno, 
aluminijsko kućište, prizmatični difuzor s optikom protiv bliještanja UGR&lt;19, snaga svjetiljke maksimalno 35W, svjetlosni tok svjetiljke minimalno 3400lm, korelirana temperatura nijanse bijelog svjetla minimalno 4000K, indeks uzvrata boje minimalno 80, zaštita IP40 ili jednakovrijedno, IK03 ili jednakovrijedno, električna klasa minimalno II, životni vijek svjetiljke minimalno 50.000 sati pri 70% svjetlosnog toka</t>
  </si>
  <si>
    <t>Dobava, montaža i spajanje ugradne LED svjetiljke ili jednakovrijedno, aluminijsko kućište, prizmatični difuzor s optikom protiv bliještanja UGR&lt;19, snaga svjetiljke maksimalno 48W, svjetlosni tok svjetiljke minimalno 4800lm, korelirana temperatura nijanse bijelog svjetla 4000K, indeks uzvrata boje minimalno 80, zaštita IP40ili jednakovrijedno, IK03 ili jednakovrijedno, električna klasa minimalno II, životni vijek svjetiljke minimalno 50.000 sati pri 70% svjetlosnog toka</t>
  </si>
  <si>
    <t>Dobava, montaža i spajanje ugradne LED svjetiljke ili jednakovrijedno, 
aluminijsko kućište, polikarbonatni difuzor, snaga svjetiljke maksimalno 15W, svjetlosni tok svjetiljke minimalno 1500lm, korelirana temperatura nijanse bijelog svjetla minimalno 4000K, indeks uzvrata boje minimalno 80, zaštita IP44 ili jednakovrijedno, IK07 ili jednakovrijedno, električna klasa  minimalno II, životni vijek svjetiljke minimalno 50.000 sati pri 70% svjetlosnog toka</t>
  </si>
  <si>
    <t>Dobava, montaža i spajanje ugradne LED svjetiljke ili jednakovrijedno, 
aluminijsko kućište, polikarbonatni difuzor, snaga svjetiljke maksimalno 21W, svjetlosni tok svjetiljke minimalno 2000lm, korelirana temperatura nijanse bijelog svjetla 4000K, indeks uzvrata boje minimalno 80, zaštita IP44 ili jednakovrijedno, IK07 ili jednakovrijedno, električna klasa II, životni vijek svjetiljke minimalno 50.000 sati pri 70% svjetlosnog toka</t>
  </si>
  <si>
    <t>Dobava, montaža i spajanje ugradne LED svjetiljke ili jednakovrijedno, aluminijsko kućište, snaga svjetiljke maksimalno 25W, svjetlosni tok svjetiljke minimalno 2990lm, korelirana temperatura nijanse bijelog svjetla minimalno 4000K, indeks uzvrata boje minimalno 80, zaštita IP44 ili jednakovrijedno, IK07 ili jednakovrijedno, električna klasa II, životni vijek svjetiljke minimalno 50.000 sati pri 70% svjetlosnog toka</t>
  </si>
  <si>
    <t>Dobava, montaža i spajanje ugradne sigurnosne svjetiljke, autonomija minimalno 3h, u pripravnom spoju, svjetlosni tok LED izvora minimalno 100lm, zaštita IP42 ili jednakovrijedno, IK04 ili jednakovrijedno, električna klasa minimalno II</t>
  </si>
  <si>
    <t>Dobava, montaža i spajanje ugradne sigurnosne svjetiljke, autonomija minimalno 3h, u trajnom spoju, svjetlosni tok LED izvora minimalno 100lm, zaštita IP42 ili jednakovrijedno, IK04 ili jednakovrijedno, električna klasa minimalno II, s piktogramom usmjerenja "Ravno", vidljivost piktograma minimalno 20m</t>
  </si>
  <si>
    <t>Dobava, montaža i spajanje ugradne sigurnosne svjetiljke, autonomija minimalno 3h, u trajnom spoju, svjetlosni tok LED izvora minimalno 100lm, zaštita IP42 ili jednakovrijedno, IK04 ili jednakovrijedno, električna klasa minimalno II, s piktogramom usmjerenja "Lijevo-Desno", vidljivost piktograma minimalno 20m</t>
  </si>
  <si>
    <t>Dobava, montaža i spajanje nadgradne sigurnosne svjetiljke,  autonomija minimalno 3h, u pripravnom spoju, svjetlosni tok LED izvora minimalno 100lm, zaštita IP65 ili jednakovrijedno, IK04 ili jednakovrijedno, električna klasa minimalno II</t>
  </si>
  <si>
    <t>Energetski i signalni minimalno 0,6/1 kV kabel izoliran i
oplašten PVC-om, Cu vodiči, ispitni napon minimalno 4 kV, 3x1,5 mm2</t>
  </si>
  <si>
    <r>
      <rPr>
        <b/>
        <i/>
        <sz val="11"/>
        <rFont val="Times New Roman"/>
        <family val="1"/>
        <charset val="238"/>
      </rPr>
      <t xml:space="preserve">NAPOMENA: </t>
    </r>
    <r>
      <rPr>
        <i/>
        <sz val="11"/>
        <rFont val="Times New Roman"/>
        <family val="1"/>
        <charset val="238"/>
      </rPr>
      <t xml:space="preserve">Kod limova i ostalih metalnih elemenata koristiti opremu isključivo od istog materijala radi izbjegavanja pojave galvanskog elektriciteta.
</t>
    </r>
    <r>
      <rPr>
        <b/>
        <i/>
        <sz val="11"/>
        <rFont val="Times New Roman"/>
        <family val="1"/>
        <charset val="238"/>
      </rPr>
      <t xml:space="preserve">NAPOMENA: </t>
    </r>
    <r>
      <rPr>
        <i/>
        <sz val="11"/>
        <rFont val="Times New Roman"/>
        <family val="1"/>
        <charset val="238"/>
      </rPr>
      <t xml:space="preserve">Sve metalne konstrukcije i metalni dijelovi moraju biti odgovarajuće uzemljeni prema normama HRN HD 60364-5-54:2007, HRN IEC 60364-5-548:7999 ili jednakovrijedno i drugim primjenjivim propisima i normama. Sva uzemljenja je potrebno uračunati u jediničnu cijenu stavke.
</t>
    </r>
    <r>
      <rPr>
        <b/>
        <i/>
        <sz val="11"/>
        <rFont val="Times New Roman"/>
        <family val="1"/>
        <charset val="238"/>
      </rPr>
      <t xml:space="preserve">NAPOMENA: </t>
    </r>
    <r>
      <rPr>
        <i/>
        <sz val="11"/>
        <rFont val="Times New Roman"/>
        <family val="1"/>
        <charset val="238"/>
      </rPr>
      <t xml:space="preserve">Vruće pocinčavanje izvodi se sukladno normama HRN EN ISO 1461 i HRN EN ISO 14713-1 ili jednakovrijedno
</t>
    </r>
    <r>
      <rPr>
        <b/>
        <i/>
        <sz val="11"/>
        <rFont val="Times New Roman"/>
        <family val="1"/>
        <charset val="238"/>
      </rPr>
      <t>NAPOMENA:</t>
    </r>
    <r>
      <rPr>
        <i/>
        <sz val="11"/>
        <rFont val="Times New Roman"/>
        <family val="1"/>
        <charset val="238"/>
      </rPr>
      <t xml:space="preserve"> Sve elemente i čitavu izvedbu detaljno uskladiti s Projektom elektro instalacija, stavkama Staklarskih radova i drugim projektima.</t>
    </r>
  </si>
  <si>
    <r>
      <rPr>
        <b/>
        <i/>
        <sz val="11"/>
        <rFont val="Times New Roman"/>
        <family val="1"/>
        <charset val="238"/>
      </rPr>
      <t xml:space="preserve">NAPOMENA: </t>
    </r>
    <r>
      <rPr>
        <i/>
        <sz val="11"/>
        <rFont val="Times New Roman"/>
        <family val="1"/>
        <charset val="238"/>
      </rPr>
      <t>Sve elemente i čitavu izvedbu detaljno uskladiti s Projektom elektro instalacija i drugim projektima.</t>
    </r>
    <r>
      <rPr>
        <b/>
        <i/>
        <sz val="11"/>
        <rFont val="Times New Roman"/>
        <family val="1"/>
        <charset val="238"/>
      </rPr>
      <t xml:space="preserve">
NAPOMENA: </t>
    </r>
    <r>
      <rPr>
        <i/>
        <sz val="11"/>
        <rFont val="Times New Roman"/>
        <family val="1"/>
        <charset val="238"/>
      </rPr>
      <t>Sve metalne konstrukcije i metalni dijelovi moraju biti odgovarajuće uzemljeni prema normama HRN HD 60364-5-54:2007, HRN IEC 60364-5-548:7999 ili jednakovrijedno i drugim primjenjivim propisima i normama. Sva uzemljenja je potrebno uračunati u jediničnu cijenu stavke.</t>
    </r>
  </si>
  <si>
    <t xml:space="preserve">Šteperica </t>
  </si>
  <si>
    <t xml:space="preserve">Šivaći stroj – endlerica 2 igle, 4 konca </t>
  </si>
  <si>
    <t>Šivaći stroj – endlerica 3 igle, 5 konaca</t>
  </si>
  <si>
    <t>Šivaći stroj – rupičarka, okasta</t>
  </si>
  <si>
    <t xml:space="preserve">Šivaći stroj - dvoiglovka </t>
  </si>
  <si>
    <t xml:space="preserve">Šivaći stroj – lančani bod </t>
  </si>
  <si>
    <t xml:space="preserve">Šivaći stroj za skriveni bod – štafirka </t>
  </si>
  <si>
    <t>- masa: 33- 35 kg</t>
  </si>
  <si>
    <t xml:space="preserve">Kanalni izmjenjivač topline (Oznake na nacrtu 5) izrađen od bakrenih cijevi i aluminijskih ploča. Kućište je izrađeno od pocinčanog čelika. Sadrži sustav za odvod kondenzata. Voda kao radni medij.
Qh = 0,3 kW 
Qg = 3,197 kW
qV= 500 m3/h
dp= 5,83 kPa 
priključak: NO 15
D x V x Š maksimalno= 430 mm x 340 mm x 674 mm </t>
  </si>
  <si>
    <t>Troputni ventil za ugradnju na polazno/povratni vod iz kanalnog izmjenjivača topline, DN10 ili jednakovrijedno, kvs 0,8 m3/h,  komada 1</t>
  </si>
  <si>
    <t>Navojna  kuglasta slavina, nazivnog tlaka PN 6 ili jednakovrijedno, komplet s  spojnim i brtvenim materijalom. Sljedećih dimenzija i količina za rad sa vodom:</t>
  </si>
  <si>
    <t>Okrugli (spiro) kanali izrađeni iz čelične pocinčane trake debljine prema DIN 24190 i 24191 ili jednakovrijedno uključivo fazonske komade, koljena, brtve, vijke, matice, podložne pločice i kopče.</t>
  </si>
  <si>
    <t>Toplinska izolacija ventilacijskih kanala toplinskom izolacijom s parnom branom, klase B1 ili jednakovrijedno,  uključivo ljepilo i trake</t>
  </si>
  <si>
    <t>Težina: 14- 15 kg</t>
  </si>
  <si>
    <t>Dimenzije D/V/Š maksimalno: 420/460/220</t>
  </si>
  <si>
    <t>Dimenzije D/V/Š maksimalno: 1020/565/220</t>
  </si>
  <si>
    <t>Protok vode (grijanje):  135- 142 l/h</t>
  </si>
  <si>
    <t>Protok vode (hlađenje): 135- 142 l/h</t>
  </si>
  <si>
    <t>Protok zraka:  190- 200 m³/h</t>
  </si>
  <si>
    <t>Pad tlaka na strani vode (grijanje):  0,6- 0,65 kPa</t>
  </si>
  <si>
    <t>Pad tlaka na strani vode (hlađenje): 0,8- 0,85 kPa</t>
  </si>
  <si>
    <t>Razina buke: 40- 43 dB (A)</t>
  </si>
  <si>
    <t>Protok vode (grijanje):  602- 633 l/h</t>
  </si>
  <si>
    <t>Protok vode (hlađenje): 602- 633 l/h</t>
  </si>
  <si>
    <t>Protok zraka:  578- 607 m³/h</t>
  </si>
  <si>
    <t>Pad tlaka na strani vode (grijanje): 25,2- 26,5 kPa</t>
  </si>
  <si>
    <t>Pad tlaka na strani vode (hlađenje): 27,7- 29,1 kPa</t>
  </si>
  <si>
    <t>Razina buke: 43- 46 dB (A)</t>
  </si>
  <si>
    <t>Težina: 30- 32 kg</t>
  </si>
  <si>
    <t>Dimenzije D/V/Š maksimalno: 1260/480/225</t>
  </si>
  <si>
    <t>Protok vode (grijanje): 479- 503 l/h</t>
  </si>
  <si>
    <t>Protok vode (hlađenje):479- 503 l/h</t>
  </si>
  <si>
    <t>Protok zraka: 495- 520 m³/h</t>
  </si>
  <si>
    <t>Pad tlaka na strani vode (grijanje): 11,1- 11,7 kPa</t>
  </si>
  <si>
    <t>Pad tlaka na strani vode (hlađenje): 13,0- 13,7 kPa</t>
  </si>
  <si>
    <t>Razina buke: 56- 59 dB (A)</t>
  </si>
  <si>
    <t>Težina: 27- 29 kg</t>
  </si>
  <si>
    <t>Okrugli spiro kanali izrađeni iz čelične pocinčane trake debljine prema DIN 24190 i 24191 ili jednakovrijedno uključivo fazonske komade, brtve, vijke, matice, podložne pločice i kopče.</t>
  </si>
  <si>
    <t>Toplinska izolacija pravokutnih ventilacijskih kanala u zatvorenom prostoru; Predmetna izolacija je izolacijski materijal zatvorenih ćelija s parnom branom, baziran na ekstrudiranoj elastomernoj pjeni, crne boje (koeficijent otpora difuzije vodene  pare m≥ 10 000 , toplinska vodljivost l≤0.033 W/mK pri 0°C).  klase B1 ili jednakovrijedno,  uključivo ljepilo i trake.</t>
  </si>
  <si>
    <t>Montaža opreme, instalacije i svog navedenog materijala do pune pogonske gotovosti. Montažu opreme treba izvršiti prema uputama proizvođača. Montažu u svemu treba izvesti prema projektnim nacrtima, tehničkom opisu i ovom troškovniku, sa svim potrebnim sitnim montažnim materijalom. Radove treba izvesti stručna radna snaga uz stručni nadzor. U cijeni montaže treba predvidjeti i sve potrebne skele, fiksne i pomične za rad na visini, sukladno postojećim propisima. Nakon montaže vodenog dijela, obaviti tlačnu probu instalacije prema DIN-u 4756 ili jednakovrijedno uz sastavljanje odgovarajućeg zapisnika. Provesti trodnevni probni pogon instalacije i pogonske opreme, uz reguliranje svih uređaja od strane ovlaštenih osoba. Uključiti konačno upuštanje instalacije u pogon zajedno sa svim potrebnim podešavanjima i mjerenjima, dokumentirati ovjerenim zapisnicima. Kompletiranje valjane atestne dokumentacije, ispitnih listova, dokaza o kvaliteti i jamstvenih listova na isporučenu opremu, uređaje i instalaciju za sve sustave. Stavkom obuhvatiti i provođenje neophodnih ispitivanja i mjerenja od strane ovlaštenih ustanova s popratnim zapisnicima (tehnički pregled).</t>
  </si>
  <si>
    <t xml:space="preserve">Cijev za podno grijanje/hlađenje
Materijal: peroksidno umrežen polietilen (PE-Xa), prema DIN 16892 ili jednakovrijedno  zaštite od difuzije kisika ispitana prema DIN 4726 ili jednakovrijedno.                                                           Tehničke karakteristike:
- Max. radni tlak 6 bar
- Max. radna temperatura: 90°C
- Max. kratkotrajna tempemperatura do : 100°C
</t>
  </si>
  <si>
    <t>Predizolirane cijev za razvod podnog grijanja (od razdjelnika/sabirnika do ormarića podnog grijanja)
Materijal: peroksidno umrežen polietilen sa  plaštom (PE-Xa/EVAL)
 zaštite od difuzije kisika ispitana prema DIN 4726 - Klasa 5 ili jednakovrijedno    
Tehničke karakteristike:
- Max. radni tlak 10 bar
- Max. radna temperatura: 90°C
- Max. kratkotrajna tempemperatura do : 100°C</t>
  </si>
  <si>
    <t>Regulacijski mješajuči ventil (Y1 i Y2)
 qV=2,01 m3/h kvs=6,3 m3/h sa elektromotornim pogonom sve kao proizvod Rehau tip HKV ili jednakovrijedno</t>
  </si>
  <si>
    <t xml:space="preserve">Ploča za polaganje cijevi podnog grijanja od crne folije s čepovima bez pjenastog sloja toplinske i zvučne izolacije s donje strane. Izvedena iz ekspandiranog polistirena sa PS folijom. Štiti izolacijski sloj od prodiranja vlage i vode iz estriha prema DIN 18560 ili jednakovrijedno i DIN EN 1264 ili jednakovrijedno.
Klasa gorivosti E prema HR EN 13501 ili jednakovrijedno.
Razmak postavljanja cijevi 5 cm. 
Tehničke karakteristike:                                
- Dimenzije (DxŠxV) maksimalno:1450x850x30 mm                           
- Nosivost 50- 53 kN/m2                                     
- Otpor prolasku topline (R): 0,6- 0,65 m²K/W   
Proizvod kao Rehau tip Varionova 20/40 mm ili jednakovrijedno                                              </t>
  </si>
  <si>
    <t xml:space="preserve">Razdjelnik podnog grijanja 
Razdjelnik krugova grijanja povezan s cijevima podnog grijanja u vijčanom spoju sa steznim prstenom. Izrađen od visokokvalitetnog nehrđajućeg čelika za do 12 krugova za grijanje s mjeračem protoka za zatvaranje pojedinačnih krugova za grijanje.
Proizvod kao Rehau ili jednakovrijedno idućih tipova i dimenzija </t>
  </si>
  <si>
    <t>Razdjelni ormarić maksimalnih dimenzija širine 750 mm x visine 705-885 mm x dubine 110-160 za 5-8 krugova grijanja. 
Materijal izrade pocinčani čelični lim, sve vidljive površine lakirane u
bijelu boju.</t>
  </si>
  <si>
    <t>Razdjelni ormarić maksimalnih dimenzija širine 950 mm x visine 705-885 mm x dubine 110-160 za 9-12 krugova grijanja. 
Materijal izrade pocinčani čelični lim, sve vidljive površine lakirane u
bijelu boju.</t>
  </si>
  <si>
    <t>Aditiv za estrih P dodatak estrihu
Koristi se kao aditiv za estrih na cementnoj osnovi, homogenizira i poboljšava kvalitetu materijala i time povećava toplinsku provodljivost poda. Općenito: 0,035 kg komponente estriha po cm debljine estriha i m2 površine. Jedinica pakiranja minimalno 10 kg.</t>
  </si>
  <si>
    <t>Montaža opreme i instalacije i svog navedenog materijala do pune pogonske gotovosti. Montažu opreme treba izvršiti prema uputama proizvođača. Montažu u svemu treba izvesti prema projektnim nacrtima, i ovom troškovniku, sa svim potrebnim sitnim montažnim materijalom.  Nakon montaže vodenog dijela, obaviti tlačnu probu instalacije prema DIN-u 4756 ili jednakovrijedno uz sastavljanje odgovarajućeg zapisnika.</t>
  </si>
  <si>
    <t xml:space="preserve">Cirkulacijska frekvencijska pumpa za potrebe cirkulacije rashladnog/ogrjevnog kruga rekuperatora i kanalnih jedinica (Oznaka na nacrtu CP1) sa spojnicama te spojnim i brtvenim materijalom,                                                      
Količina protoka : 4,34- 4,62 m3/h
Visina dobave : 7,87- 8,28 m
Dop. radna temperatura
(-20 °C ... +110 °C) : 40- 42 °C
Radni tlak/Nazivni tlak : PN 16
Vrsta struje : 1~230V/50Hz
Potrošnja struje P1 : 0,30- 0,32 kW
Vrsta zaštite : IP X4D
Cijevni priključak : DN 32 / PN16         </t>
  </si>
  <si>
    <t xml:space="preserve">Cirkulacijska frekvencijska pumpa za potrebe cirkulacije ogrjevne vode kruga podnog grijanja (Oznaka na nacrtu CP2 i CP3), komplet s vijčanim spojnicama te spojnim i brtvenim materijalom,                                                      Količina protoka : 4.79- 5.03 m3/h
Visina dobave : 5.8- 6.2 m
Dop. radna temperatura
(-20 °C ... +110 °C) : 20- 22 °C
Radni tlak/Nazivni tlak : PN 10
Vrsta struje : 1~230V/50Hz
Potrošnja struje P1 : 0.009..0.136 kW
Vrsta zaštite : IP X4D
Cijevni priključak : G 2" 
Uključivo CIM 200 MODBUS ili jednakovrijedno    </t>
  </si>
  <si>
    <t xml:space="preserve">Cirkulacijska frekvencijska pumpa  (Oznaka na nacrtu CP4)za potrebe cirkulacije ogrjevne vode kruga PTV-a komplet s vijčanim spojnicama te spojnim i brtvenim materijalom,                                                      
Količina protoka : 1,39- 1,46 m3/h
Visina dobave : 2,0- 2,2 m
Dop. radna temperatura
(-20 °C ... +110 °C) : 40- 42 °C
Radni tlak/Nazivni tlak : PN 16
Vrsta struje : 1~230V/50Hz
Potrošnja struje P1 : 0,13- 0.14 kW
Vrsta zaštite : IP X4D
Cijevni priključak : 1 1/2" / PN16          </t>
  </si>
  <si>
    <t>Bešavne tvrde bakrene cijevi prema DIN 1786 ili jednakovrijedno za izradu razvodne mreže instalacije grijanja i hlađenja, uključujući i potreban broj bakrenih koljena, redukcija,  T-komada, prelaznih komada čelik-bakar, mjedenih prelaznih komada ostalih fazonskih komada, spojnim i pričvrsnim materijalom, pastom i legurom za lemljenje, bojom za korekciju lemljenih mjesta te ostalim materijalom za dovođenje kompletne instalacije u funkciju i pogonsko stanje. Sljedećih dimenzija i količina:</t>
  </si>
  <si>
    <t>Elektro upravljački ormar,  isporučen kompletno ožičen  i ispitan, sastavljen od:
- kućišta ormara, zidna izvedba min.600* min.800* min.210 mm (ŠxVxD)
- montažne ploče
- plastificirnani  u RAL 7035,
- jedna vrata s ključem
- elektroenergetske opreme prekidne moći min. 10 kA, a sve u skladu s jednopolnom shemom +RO-STROJ
- odvodnik prenapona tip 2
- sklopnika (230 V AC), releja, ventilatora, servisne svjetiljke, utičnica, pomoćnih kontakta, signalizacije putem LED svjetiljke, a sve u skladu s jednopolnom shemom +RO-STROJ
- dobava, ugradnja PLC-a u skladu s jednopolnom shemom +RO-STROJ
- dobava i ugradnja UPS-a min. 400 VA
- dobava i ugradnja ispravljača 230VAC/24VDC;5A
- dobava i ugradnja operatorskog panela osjetljiv na dodir, 7", 256MB RAM, MODBUS TCP/IP, VNC server, FTP server
- dobava i ugradnja  mrežnog preklopnika za komunikaciju panel-PLC
- dobava i ugradnja modula za komunikaciju RS485 za PLC,
- dobava i ugradnja modula za proširenje PLC-a, 16DI/16DO, 8xRTD, sukladno tehničkom opisu i u skladu s jednopolnom shemom +RO-STROJ
- izrada programske aplikacije za operatorski panel sukladno tehničkom opisu
- izrada programske aplikacije za PLC sukladno tehničkom opisu
Ormar treba biti opremljen sa prikazom svih vitalnih dijelova s prikazom rada ili greška. Potrebno je predvidjeti grupni svjetlosni alarm.
Ormar treba isporučiti s izvješćem o ispitivanju, CE oznakom ili jednakovrijedno i uputama za korištenje na hrvatskom jeziku.</t>
  </si>
  <si>
    <t>Pocinčani kabelski kanal PKK100 sa poklopcem PPKK100 ili jednakovrijedno, perforirani, V60mm x Š100mm / 2m dužine + klik spojnice, sa zidnim/stropnim/konzolnim nosačima, metalnim montažni profilima i ostalim montažnim materijalom</t>
  </si>
  <si>
    <t>Solarna ekspanzijska posuda (Oznaka na nacrtu EP3), sa zapornim ventilom i pričvrsnim nogama. 
Volumen: 24- 26 l
Pogonski tlak: 10- 10,5 bar</t>
  </si>
  <si>
    <t>Bivalentni  spremnik tople vode (Oznaka na nacrtu J) s 2 spiralna izmjenjivača topline i toplinskom izolacijom, za zagrijavanje pitke vode u spoju s proizvođačima topline i sunčevim kolektorima..
Volumen: 300- 315 lit. 
Karakteristike:
- od čelika, s pocakljenjem Ceraprotect
- temperatura ogrjevne vode polaznog voda do 160°C
-temperatura solarnog polaznog voda do 160°C
- temperatura pitke vode do 95°C
- pogonski pretlak sa strane pitke i ogrjevne vode do 10  bar (1 MPa)
- pogonski pretlak sa solarne strane do 10 bar (1MPa)</t>
  </si>
  <si>
    <t>Sigurnosna grupa prema DIN 1988, NO20 ili jednakovrijedno.
Sastoji se od: zapornog ventila, protustrujne zaklopke i ispitnog nastavka, priključka za manometar i membranskog sigurnosnog ventila 10 bar.</t>
  </si>
  <si>
    <t>Bešavne tvrde bakrene cijevi prema DIN 1786 ili jednakovrijedno za izradu razvodne mreže solarne instalacije, uključujući i potreban broj bakrenih koljena, redukcija,  T-komada, prelaznih komada čelik-bakar, mjedenih prelaznih komada ostalih fazonskih komada, spojnim i pričvrsnim materijalom, pastom i legurom za lemljenje, bojom za korekciju lemljenih mjesta te ostalim materijalom za dovođenje kompletne instalacije u funkciju i pogonsko stanje.               Sljedećih dimenzija i količina:</t>
  </si>
  <si>
    <t>Toplinska fleksibilna izolacija cijevnog razvoda instalacije solarnog sustava za vanjsku ugradnju kao proizvod (prema DIN-u 4140, dio 1, materijal za gradnju klase B2 ili jednakovrijedno). Predmetna izolacija je izolacijski materijal zatvorenih ćelija s parnom branom, baziran na ekstrudiranoj elastomernoj pjeni, obložen poliolefinskom folijom bijele boje (koeficijent otpora difuzije vodene  pare m≥ 4000 , toplinska vodljivost l≤0.038 W/mK pri 0°C). Debljina stijenke izolacije je 19 mm. Stavkom obuhvatiti i predpripremljene dijelove za izoliranje pripadajućih fazonskih komada, koljena, ogranaka, cijevne armature, završnih manžeta i slično, te specijalno ljepilo i originalnu samoljepljivu traku za brtvljenje šavova. Sve spojeve pažljivo difuzijski zabrtviti. Sve dostupne cjevovode označiti sa obojenim prstenovima za označavanje ili strelicama s oznakom smjera strujanja medija. Sve dostupne cjevovode označiti sa obojenim prstenovima za označavanje ili strelicama s oznakom smjera strujanja medija. Sljedećih dimenzija i količina za bakrene cijevi i pocinčane čelične cijevi:</t>
  </si>
  <si>
    <t>Montaža opreme, instalacije i svog navedenog materijala do pune pogonske gotovosti. Montažu opreme treba izvršiti prema uputama proizvođača. Montažu u svemu treba izvesti prema projektnim nacrtima, tehničkom opisu i ovom troškovniku, sa svim potrebnim sitnim montažnim materijalom. Radove treba izvesti stručna radna snaga uz stručni nadzor. U cijeni montaže treba predvidjeti i sve potrebne skele, fiksne i pomične za rad na visini, sukladno postojećim propisima. Nakon montaže vodenog dijela, obaviti tlačnu probu instalacije prema DIN-u 4756 ili jednakovrijedno uz sastavljanje odgovarajućeg zapisnika. Provesti trodnevni probni pogon instalacije i pogonske opreme, uz reguliranje svih uređaja od strane ovlaštenih osoba. Uključiti konačno upuštanje instalacije u pogon zajedno sa svim potrebnim podešavanjima i mjerenjima, dokumentirati ovjerenim zapisnicima. Kompletiranje valjane atestne dokumentacije, ispitnih listova, dokaza o kvaliteti i jamstvenih listova na isporučenu opremu, uređaje i instalaciju za sve sustave. Stavkom obuhvatiti i provođenje neophodnih ispitivanja i mjerenja od strane ovlaštenih ustanova s popratnim zapisnicima                                                                   (tehnički pregled).</t>
  </si>
  <si>
    <t>Dobava plinskog kondenzacijskog kotla (Oznaka na nacrtu B)  toplinkog učina 35- 37 kW. Zidni plinski kondenzacijski uređaj služi za grijanje prostora i dogrijavanje spremnika PTV-a. Plinski kondenzacijski kotao prema EN677 ili jednakovrijedno kao zidni uređaj za pogon neovisan o zraku u prostoru, certificiran za oznaku CE ili jednakovrijedno i tipski ispitan. Za zatvorene instalacije grijanja prema EN 12828 ili jednakovrijedno. Kompletna toplinska ćelija koja se sastoji od zračne komore, izmjenjivača topline s grijaćom površinom Inox-Radial i integrirane zatvorene komore za izgaranje od plemenitog čelika, s modulacijskim  cilindričnim plinskim plamenikom, kompletno s ventilatorom upravljanim brojem okretaja, Lambda Pro Control regulacije izgaranja,  plinske armature, ionizacijskog nadziranja plamena i električnog visokonaponskog paljenja.
Ispitan i odobren za zemni plin prema EN 437 ili jednakovrijedno.</t>
  </si>
  <si>
    <t>Uranjajući temperaturni osjetnik za hidrauličke skretnice proizvod NTC l=3750 ili jednakovrijedno</t>
  </si>
  <si>
    <t>Dobava, priprema i ugradnja fotonaponskog pretvarača (izmjenjivača) snage 15kW
-trofazni izmjenjivač
-maks. snaga: AC 15 kVA (15 kW @ CosFi=1)
-Euro ETA min. 97,4%
-2 MPP, bez transformatora
-Webconnect komunikacijski port ili jednakovrijedno
-jamstvo 5 godina</t>
  </si>
  <si>
    <t>Dobava, priprema i ugradnja fotonaponskog pretvarača (izmjenjivača) snage 10kW
-trofazni izmjenjivač
-maks. snaga: AC 10 kVA (10 kW @ CosFi=1)
-Euro ETA min. 97,4%
-2 MPP, bez transformatora
-Webconnect komunikacijski port ili jednakovrijedno
-jamstvo 5 godina</t>
  </si>
  <si>
    <t>Dobava, priprema i ugradnja komunikacijskih uređaja za međusobno povezivanje DC/AC izmjenjivača, mjerila potrošnje i sustava za praćenje potrošnje energije RS485 komunikacijom ili jednakovrijedno. Dodatni komunikacijski modul za prijenos signala na Internet.</t>
  </si>
  <si>
    <t>Razdjelnik sunčane elektrane RO-E isporučen kompletno ožičen i ispitan, sastavljen od:
- kućišta ormara, zidna izvedba min.600*min.800*210 mm(ŠxVxD)
- montažne ploče
- plastificirnani  u RAL 7035
- jednih vrata s ključem
- sitnog i krupnog montažnog materijala (uvodnice, vodiči, kanalice, stopice, vijci, tuljci i sl.)
- elektroenergetske opreme prekidne moći min. 10 kA, a sve u skladu s jednopolnom shemom razdjelnika RO-E
- uređaja za prikupljanje podataka o radu elektrane s mogućnošću povezivanja na centralni nadzorni sustav
Ormar treba isporučiti s izvješćem o ispitivanju, CE oznakom ili jednakovrijedno i uputama za korištenje na hrvatskom jeziku.</t>
  </si>
  <si>
    <t>Odabrane/ponuđene svjetiljke moraju pripadati u jedan od dva najviša razreda energetske učinkovitosti sukladno važećoj uredbi komisije EU 874/2012 ili jednakovrijedno.</t>
  </si>
  <si>
    <r>
      <rPr>
        <b/>
        <sz val="11"/>
        <rFont val="Times New Roman"/>
        <family val="1"/>
        <charset val="238"/>
      </rPr>
      <t xml:space="preserve">Zatvaranje šupljina iznad otvora nakon ugradnje novih manjih prozora u prizemlju, </t>
    </r>
    <r>
      <rPr>
        <sz val="11"/>
        <rFont val="Times New Roman"/>
        <family val="1"/>
        <charset val="238"/>
      </rPr>
      <t>na pročeljima. Izvesti s vodootpornim gips-kartonskim pločama. Ukupna debljina obloge s potkonstrukcijom je oko 12,5 cm. Ploče se postavljaju na metalnu pocinčanu konstrukciju, U/C profili širine 100 mm po 2 ploče debljine 12,5 mm. Šupljinu treba ispuniti mekanom negorivom mineralnom vunom (toplinskom izolacijom) λ=0,035 (W/mK) debljine minimalno 10 cm. Nakon postavljanja toplinske izolacije postaviti parnu branu od PE folije u dva sloja (2x0,05cm). Ploče i konstrukcija se pričvrščuju specijalnim vijcima. U cijenu je uračunato zatvaranje i kitanje svih reški, bandažiranje međusobnih spojeva, rubnih spojeva između ploča i spojeva s konstrukcijom (uz obavezno umetanje armaturne mrežice), glava vijaka, ostalih oštećenja te priprema ploča za završno gletanje i bojanje. U cijenu je također uračunato krojenje ploča, izrezivanje na mjestima prodora te sav dodatni materijal i pribor. Obračun po m2.</t>
    </r>
  </si>
  <si>
    <r>
      <rPr>
        <b/>
        <sz val="11"/>
        <rFont val="Times New Roman"/>
        <family val="1"/>
        <charset val="238"/>
      </rPr>
      <t xml:space="preserve">Izrada plivajućih podova - cementnog estriha (glazure), EPS-a i ostalih slojeva. </t>
    </r>
    <r>
      <rPr>
        <sz val="11"/>
        <rFont val="Times New Roman"/>
        <family val="1"/>
        <charset val="238"/>
      </rPr>
      <t>Izvodi se polaganjem ploča od elastificiranog ekspandiranog polistirena EPS-T (HRN EN 13163 ili jednakovrijedno, 15 kg/m3) u dva sloja s izmaknutim preklopima na armiranobetonsku ploču. Kao zaštitu od cementne glazure izvesti polaganje jednog sloja PE folije debljine 0,20 mm, slobodno položene iznad EPS-a s preklopima min 20 cm. Ploče prije ugradnje moraju biti suhe i odležane barem tri mjeseca. Cementni estrih je d=8cm armiran, izveden od sitnozrnatog betona tlačne čvrstoće (marke) C 16/20 (2200kg/m3), raznih debljina prema popisu u nastavku stavke, ovisno o koti poda u pojedinoj prostoriji. Granulometrijski sastav agregata mora biti takav da se estrih može dobro zbiti. Najkrupnije zrno agregata može biti 5 mm. Dobrim sastavom i pažljivom obradom svježeg betona treba se postići minimalno skupljanje odnosno raspucavanje estriha. Estrih se armira u sredini visine točkasto zavarenom mrežom ø 5mm s oknima maksimalno 10x10 cm ili s vlaknima. Površina estriha obrađuje se izvedbom tzv. usječenih reški (maksimum do polovice debljine estriha). Položaj usječenih reški određuje se tako da odnos stranica nepodijeljenog polja bude do cca 2:5, a najveća površina polja 4 m². Čvrstoća estriha na tlak mora iznositi najmanje 3 N/mm², čvrstoća na savijanje 4 N/mm², tvrdoća (otpor protiv prodiranja) 6 N/mm². Kako se estrih izvodi kao plivajući, ne smije doći do kontaktne veze između estriha i zidova, stupova, stubišta tj. bilo kakvih prodora kroz estrih. Zbog toga se izvode rubne reške koje trajno razdvajaju estrih od zidova, stupova, stubišta i dijelova instalacija. Reške se ispunjavaju ekstrudiranom PE folijom debljine minimalno 0,5 cm, sa dilatiranom pokrovnom kutnom letvicom ili slojem EPS - a debljine 1-2 cm, kako na tom spoju obloga ne bi nastajali zvučni mostovi - u cijenu uključeno i zatvaranje dilatacionih reški trajnim plasto-elastičnim kitom nakon prethodnog premazivanja rubnih površina primerom. Obradu površine izvesti helikopterima. U cijenu ulazi sve komplet - nabava svih materijala, postavljanje navedenih slojeva, zatvaranje otvorenih stranica estriha radnom oplatom, podupiranja, transporti i sav dodatni materijal i rad. Obračun po m2 izvedenog poda.</t>
    </r>
  </si>
  <si>
    <r>
      <rPr>
        <b/>
        <sz val="11"/>
        <rFont val="Times New Roman"/>
        <family val="1"/>
        <charset val="238"/>
      </rPr>
      <t>Dobava i ugradnja materjala za izvedbu fasadnog toplinsko-izolacijskog sustava na pročeljima zgrade s pločama kamene vune,</t>
    </r>
    <r>
      <rPr>
        <sz val="11"/>
        <rFont val="Times New Roman"/>
        <family val="1"/>
        <charset val="238"/>
      </rPr>
      <t xml:space="preserve"> debiljne minimalno 15 cm</t>
    </r>
    <r>
      <rPr>
        <b/>
        <sz val="11"/>
        <rFont val="Times New Roman"/>
        <family val="1"/>
        <charset val="238"/>
      </rPr>
      <t xml:space="preserve"> </t>
    </r>
    <r>
      <rPr>
        <sz val="11"/>
        <rFont val="Times New Roman"/>
        <family val="1"/>
        <charset val="238"/>
      </rPr>
      <t xml:space="preserve">- </t>
    </r>
    <r>
      <rPr>
        <u/>
        <sz val="11"/>
        <rFont val="Times New Roman"/>
        <family val="1"/>
        <charset val="238"/>
      </rPr>
      <t>obavezno koristiti specijalne ploče s kaširanim staklenim voalom za vjetrena pročelja.</t>
    </r>
    <r>
      <rPr>
        <b/>
        <sz val="11"/>
        <rFont val="Times New Roman"/>
        <family val="1"/>
        <charset val="238"/>
      </rPr>
      <t xml:space="preserve"> </t>
    </r>
    <r>
      <rPr>
        <sz val="11"/>
        <rFont val="Times New Roman"/>
        <family val="1"/>
        <charset val="238"/>
      </rPr>
      <t xml:space="preserve">Koeficient prolaza topline za min. vunu je λ=0,033 (W/mK). U stavku uključivo ev. potrebni završni slojevi na bazi polimer cementa višestruko armiranog staklenom mrežicom. Sustav se sastoji od: građevinskog ljepila 2 mm i sidara, ploča kamene vune debljine 15 cm, polimer-cementne žbuke i akril završnog sloja - svaki sloj armiran mrežicom od staklenih vlakana 0.40 cm. Ploče od kamene vune se pričvršćuju obavezno mehaničkim čeličnim nekorodirajućim nosačima izolacije s plastičnim čepom i dodatno ljepilom, a sve šupljine između njih je potrebno dobro ispuniti specijalnom ekspandirajućom pjenom. Visina fasade je oko 8,5 m od nivoa terena, a postavlja se tako da se donji dio prepusti na sadašnji sokl min 20 cm. U cijenu je uključena i obrada špaleta svih otvora s nevidljivm kutnim lajsnama te obrada svih podgleda i istaka (nadstrešnica, krovnih istaka i sl.). Toplinska izolacija na dnu u čitavoj dužini mora biti zatvorena specijalnom lajsnom, a sokl mora biti premazan tako da spriječi ulazak vode i kapilarne vlage u toplinsku izolaciju, a sve je potrebno izvoditi prema detaljima proizvođača fasadnog sustava i pravilima struke. Obračun po m2 površine pročelja i m1 špalete sa skrivenim kutnim lajsnama te m1 komplet obrađenog sokla sa rubnom lajsnom koja razdvaja XPS od mineralne vune.  </t>
    </r>
  </si>
  <si>
    <r>
      <rPr>
        <b/>
        <sz val="11"/>
        <rFont val="Times New Roman"/>
        <family val="1"/>
        <charset val="238"/>
      </rPr>
      <t>Dobava i postavljanje vertikalne čepaste membrane</t>
    </r>
    <r>
      <rPr>
        <sz val="11"/>
        <rFont val="Times New Roman"/>
        <family val="1"/>
        <charset val="238"/>
      </rPr>
      <t xml:space="preserve"> debiljne minimalno 1,2 cm na sokl i u teren, sa vanjske strane XPS ploča. Kod postave voditi računa da membrana prekrije cijelu ploštinu XPS-a te da se dovuče do dna temelja ispod zida u kojem se XPS postavlja. Čepasta struktura postavljena prema unutra. Kod izvođenja radova treba se pridržavati smjernica o primjeni propisanih od strane proizvođača materijala. Postavljanje membrane s minimalnim preklopima prema uputstvima proizvođača, preklope mora uračunati izvođač. Obračun po m2 izvedene membrane.</t>
    </r>
  </si>
  <si>
    <r>
      <rPr>
        <b/>
        <sz val="11"/>
        <rFont val="Times New Roman"/>
        <family val="1"/>
        <charset val="238"/>
      </rPr>
      <t>Dobava materijala i izrada parne brane na krovu.</t>
    </r>
    <r>
      <rPr>
        <sz val="11"/>
        <rFont val="Times New Roman"/>
        <family val="1"/>
        <charset val="238"/>
      </rPr>
      <t xml:space="preserve"> Krov je neprohodni krov, blagog nagiba. Izvodi se varenom paronepropusnom polietilenskom (PE) folijom debljine minimalno 0,4 mm. Folija se slobodno polaže s uzdužno-poprečnim zabrtvljenim preklopima. Brtvljenje spojeva vršiti sa samoljepljivim trakama. Parna brana se rubno zadiže uz okolne u visini min. 20 cm odnosno za visinu toplinske izolacije - na rubovima pažljivo ostvariti potpuni prekid toka vlage. U stavku obračunat sav materijal i rad, sva spojna sredstva i sve je potrebno izvoditi točno prema uputama i detaljima proizvođača. Obračun po m2 krova (preklope mora uračunati izvođač) i m1 ruba.</t>
    </r>
  </si>
  <si>
    <r>
      <rPr>
        <b/>
        <sz val="11"/>
        <rFont val="Times New Roman"/>
        <family val="1"/>
        <charset val="238"/>
      </rPr>
      <t>Dobava, transporti i ugradnja sloja za rasterećenje tlaka pare - podložnog polipropilenskog geotekstila minimalno 200 g/m2 na krovu</t>
    </r>
    <r>
      <rPr>
        <sz val="11"/>
        <rFont val="Times New Roman"/>
        <family val="1"/>
        <charset val="238"/>
      </rPr>
      <t xml:space="preserve"> odnosno filca od netkanog staklenog voala i sl. Proizvod se polaže na toplinsku izolaciju prije polaganja završnog hidroizolacijskog sloja (tj. krovne FPO membrane) s odgovarajućim preklopima koje mora uračunati izvođač. Rubno se zadiže uz zidove u visini cca 20 cm odnosno za visinu toplinske izolacije tj. prepušta preko atike u skladu s detaljima. U stavku obračunat sav materijal i rad, sva spojna sredstva i sve je potrebno izvoditi točno prema uputama i detaljima proizvođača. Obračun po m2 kosine krova i m1 rubnog geotekstila (preklope mora uračunati izvođač).</t>
    </r>
  </si>
  <si>
    <r>
      <rPr>
        <b/>
        <sz val="11"/>
        <rFont val="Times New Roman"/>
        <family val="1"/>
        <charset val="238"/>
      </rPr>
      <t>Dobava i postava UV stabilne hidroizolacije odnosno sintetičke membrane</t>
    </r>
    <r>
      <rPr>
        <sz val="11"/>
        <rFont val="Times New Roman"/>
        <family val="1"/>
        <charset val="238"/>
      </rPr>
      <t xml:space="preserve"> na bazi fleksibilnog termoplastičnog poliolefina, FPO, armirane staklenim pletivom, UV stabilna, debljine minimalno 1,8 mm, prema EN 13956 ili jednakovrijedno. Membrane se slobodno polažu na podložni filc/geotekstil, te perimetralno fiksiraju. Spojevi se obrađuju vrućim zrakom ili premazima sa širinom vara od min. 3 cm, preklop 8 cm, u skladu s propisanom tehnologijom od strane proizvođača membrane. Sve preklope mora uračunati izvođač. Stavka uključuje završni detalj pričvršćenja na FPO lim (r.š. 7 cm) koji je prethodno mehanički pričvršćen i podbrtvljen sa kitom/brtvilom. U stavku obračunat sav materijal i rad, sva spojna sredstva i sve je potrebno izvoditi točno prema uputama i detaljima proizvođača. U cijenu obavezno uključiti komplet obradu oko prodora i uzdignutih dijelova - obraditi prema pravilima struke i uputama proizvođača (izolaciju zadignuti i prevući u potpunosti, ugraditi plastični čep, itd.). Povećanje na količinu zbog obrada prodora mora uračunati izvođač. Obračun po m2 kosine krova, m1 rubnih traka / završnog lima i komadu prodora (preklope traka mora uračunati izvođač).</t>
    </r>
  </si>
  <si>
    <r>
      <rPr>
        <b/>
        <sz val="11"/>
        <rFont val="Times New Roman"/>
        <family val="1"/>
        <charset val="238"/>
      </rPr>
      <t>Izrada, dobava i montaža novog krovnog pokrova vjetrobrana i nadstrešnica</t>
    </r>
    <r>
      <rPr>
        <sz val="11"/>
        <rFont val="Times New Roman"/>
        <family val="1"/>
        <charset val="238"/>
      </rPr>
      <t xml:space="preserve"> iz aluminijske trake u boji debljine 0,70 mm, širine 500 mm, jednostrano plastificirane, kvalitete boje P 10 (stražnja strana transparentni zapečeni lak), kvaliteta falcanog spoja H41 iz alu. legure AlMn1Mg0,5, H41 ili jednakovrijedno, u usklađenoj boji. Pokrov u izvedbi s dvostrukim stojećim prijevojem, vertikalni dio prijevoja je stožast, tako da u donjem ležajnom području traka ostane dilatacijski razmak 3-5 mm. Pričvršćenje traka pomoću nerđajućih fiksnih i kliznih učvršćivača. Na oplatu položiti razdjelni bitumenski sloj, uključiti u cineu stavke. Izvedba prema detaljnim uputama proizvođača. Obračun po m2 kosine krovne plohe.</t>
    </r>
  </si>
  <si>
    <r>
      <rPr>
        <b/>
        <sz val="11"/>
        <rFont val="Times New Roman"/>
        <family val="1"/>
        <charset val="238"/>
      </rPr>
      <t>Jednokrilni drveni prozor sa zaokretno-otklopnim krilom</t>
    </r>
    <r>
      <rPr>
        <sz val="11"/>
        <rFont val="Times New Roman"/>
        <family val="1"/>
        <charset val="238"/>
      </rPr>
      <t>, uk. dim. cca 135x167 cm. Ugradnja u zid od armiranog betona 20-25 cm, smjer otvaranja odrediti prema shemama stolarije prilikom uzimanja mjera na gradilištu. Ostakljenje Low-e IZO staklom, uk. debljine 20-24 mm. Čitav prozor mora zadovoljiti tehnički uvjet toplinske zaštite U≤1,40 W/m²K, a IZO staklo U≤1,10 W/m²K. Staklo obavezno postaviti pomoću soft letvice, bez silikoniranja. U cijenu je uključena izrada, dobava i ugradnja prozora i sav potreban okov i opšavi te sav dodatan materijal i rad. U cijenu uračunati tipsku vanjsku prozorsku klupčicu s okapnicom. U cijenu uračunati skelu, ljestve za ugradnju i sl. Boja i tip prozora prema izboru projektanta. Obračun po komadu.</t>
    </r>
  </si>
  <si>
    <r>
      <rPr>
        <b/>
        <sz val="11"/>
        <rFont val="Times New Roman"/>
        <family val="1"/>
        <charset val="238"/>
      </rPr>
      <t>Jednokrilni drveni prozor sa zaokretno-otklopnim krilom</t>
    </r>
    <r>
      <rPr>
        <sz val="11"/>
        <rFont val="Times New Roman"/>
        <family val="1"/>
        <charset val="238"/>
      </rPr>
      <t>, uk. dim. cca 135x200 cm. Ugradnja u zid od armiranog betona 20-25 cm, smjer otvaranja odrediti prema shemama stolarije prilikom uzimanja mjera na gradilištu. Ostakljenje Low-e IZO staklom, uk. debljine 20-24 mm. Čitav prozor mora zadovoljiti tehnički uvjet toplinske zaštite U≤1,40 W/m²K, a IZO staklo U≤1,10 W/m²K. Staklo obavezno postaviti pomoću soft letvice, bez silikoniranja. U cijenu je uključena izrada, dobava i ugradnja prozora i sav potreban okov i opšavi te sav dodatan materijal i rad. U cijenu uračunati tipsku vanjsku prozorsku klupčicu s okapnicom. U cijenu uračunati skelu, ljestve za ugradnju i sl. Boja i tip prozora prema izboru projektanta. Obračun po komadu.</t>
    </r>
  </si>
  <si>
    <r>
      <rPr>
        <b/>
        <sz val="11"/>
        <rFont val="Times New Roman"/>
        <family val="1"/>
        <charset val="238"/>
      </rPr>
      <t>Dvokrilni drveni prozor sa zaokretno-otklopnim krilima</t>
    </r>
    <r>
      <rPr>
        <sz val="11"/>
        <rFont val="Times New Roman"/>
        <family val="1"/>
        <charset val="238"/>
      </rPr>
      <t>, dimenzije 205x105 cm. Ugradnja u zid od armiranog betona 20-25 cm, smjer otvaranja odrediti prema shemama stolarije prilikom uzimanja mjera na gradilištu. Ostakljenje Low-e IZO staklom, uk. debljine 20-24 mm. Čitav prozor mora zadovoljiti tehnički uvjet toplinske zaštite U≤1,40 W/m²K, a IZO staklo U≤1,10 W/m²K. Staklo obavezno postaviti pomoću soft letvice, bez silikoniranja. U cijenu je uključena izrada, dobava i ugradnja prozora i sav potreban okov i opšavi te sav dodatan materijal i rad. U cijenu uračunati tipsku vanjsku prozorsku klupčicu s okapnicom. U cijenu uračunati skelu, ljestve za ugradnju i sl. Boja i tip prozora prema izboru projektanta. Obračun po komadu.</t>
    </r>
  </si>
  <si>
    <r>
      <rPr>
        <b/>
        <sz val="11"/>
        <rFont val="Times New Roman"/>
        <family val="1"/>
        <charset val="238"/>
      </rPr>
      <t xml:space="preserve">Četverodijelna staklena stijena s drvenim okvirima i dvokrilnim zaokretnim vratima, uk. dim. cca 270x240 cm te prag s lajsnom/brtvom </t>
    </r>
    <r>
      <rPr>
        <b/>
        <u/>
        <sz val="11"/>
        <rFont val="Times New Roman"/>
        <family val="1"/>
        <charset val="238"/>
      </rPr>
      <t xml:space="preserve">i </t>
    </r>
    <r>
      <rPr>
        <b/>
        <sz val="11"/>
        <rFont val="Times New Roman"/>
        <family val="1"/>
        <charset val="238"/>
      </rPr>
      <t xml:space="preserve">elektronskom/običnom bravom. </t>
    </r>
    <r>
      <rPr>
        <sz val="11"/>
        <rFont val="Times New Roman"/>
        <family val="1"/>
        <charset val="238"/>
      </rPr>
      <t>Ostakljenje Ostakljenje Low-e IZO staklom, uk. debljine 20-24 mm. Ugradnja u zid od armiranog betona debljine 20-25 cm. Čitava stijena mora zadovoljiti tehnički uvjet toplinske zaštite U≤1,40 W/m²K, a IZO staklo U≤1,10 W/m²K. Broj desnih i lijevih vrata odrediti prema shemama stolarije i nacrtima.
OKOV:
- 6 petlje za vrata
- 1 par kvaka s rozetama
- 1 usadna cilindar brava s ključevima, protuprovalno
U cijenu je uključena izrada, dobava i ugradnja vrata, završna obrada i sav potreban okov te tipski pripadajući prag/lajsnu/brtvu. Obračun prema broju komada.</t>
    </r>
  </si>
  <si>
    <r>
      <rPr>
        <b/>
        <sz val="11"/>
        <rFont val="Times New Roman"/>
        <family val="1"/>
        <charset val="238"/>
      </rPr>
      <t xml:space="preserve">Višedjelna staklena stijena vjetrobrana s drvenim okvirima i dvokrilnim zaokretnim vratima, uk. dim. cca 570x240 cm te prag s lajsnom/brtvom </t>
    </r>
    <r>
      <rPr>
        <b/>
        <u/>
        <sz val="11"/>
        <rFont val="Times New Roman"/>
        <family val="1"/>
        <charset val="238"/>
      </rPr>
      <t xml:space="preserve">i </t>
    </r>
    <r>
      <rPr>
        <b/>
        <sz val="11"/>
        <rFont val="Times New Roman"/>
        <family val="1"/>
        <charset val="238"/>
      </rPr>
      <t xml:space="preserve">elektronskom/običnom bravom. </t>
    </r>
    <r>
      <rPr>
        <sz val="11"/>
        <rFont val="Times New Roman"/>
        <family val="1"/>
        <charset val="238"/>
      </rPr>
      <t>Ostakljenje Ostakljenje Low-e IZO staklom, uk. debljine 20-24 mm. Ugradnja u zid od armiranog betona debljine 20-25 cm. Čitava stijena mora zadovoljiti tehnički uvjet toplinske zaštite U≤1,40 W/m²K, a IZO staklo U≤1,10 W/m²K. Broj desnih i lijevih vrata odrediti prema shemama stolarije i nacrtima.
OKOV:
- 6 petlje za vrata
- 1 par kvaka s rozetama
- 1 usadna cilindar brava s ključevima, protuprovalno
U cijenu je uključena izrada, dobava i ugradnja vrata, završna obrada i sav potreban okov te tipski pripadajući prag/lajsnu/brtvu. Obračun prema broju komada.</t>
    </r>
  </si>
  <si>
    <r>
      <t xml:space="preserve">"Za sve stavke navedene u tehničkim specifikacijama u kojima se možebitno traži ili navodi marka, norma te standardi, patent, tip ili određeno podrijetlo ponuditelj može ponuditi „jednakovrijedno“ svemu traženom ili navedenom. U tehničkim specifikacijama traženog proizvoda, raspon tehničkih specifikacija može varirati </t>
    </r>
    <r>
      <rPr>
        <b/>
        <sz val="10"/>
        <rFont val="Times New Roman"/>
        <family val="1"/>
      </rPr>
      <t xml:space="preserve">+/- </t>
    </r>
    <r>
      <rPr>
        <b/>
        <sz val="10"/>
        <rFont val="Times New Roman"/>
        <family val="1"/>
        <charset val="238"/>
      </rPr>
      <t xml:space="preserve">5%.
Kako bi se ponuda smatrala valjanom, predmet nabave mora odgovarati svemu što je traženo u Prilogu II – Troškovnik i Projektnoj dokumentaciji - Prilog VI Poziva na dostavu ponuda. 
Sukladno članku 4. Pravilnika o dokumentaciji o nabavi te ponudi u postupcima javne nabave (NN 65/2017) količina predmeta nabave je predviđena (okvirna). 
Stvarno nabavljena količina predmeta nabave može biti veća ili manja od predviđene količine.
Ponuđene jedinične cijene primjenjivat će se na izvedene količine.
Ponuditelji su dužni navedenu Projektnu dokumentaciju i Troškovnik detaljno proučiti i upoznati se sa svim zahtjevima iz iste te sukladno navedenom izraditi i dostaviti svoju ponudu.
Ponuda koja ne obuhvaća sve stavke Troškovnika ili traženog opsega radova za predmet nabave za koju se podnosi ponuda u pregledu i ocjeni ponuda odbit će se kao nepravilna."					</t>
    </r>
  </si>
  <si>
    <t xml:space="preserve">"Za sve stavke navedene u tehničkim specifikacijama u kojima se možebitno traži ili navodi marka, norma te standardi, patent, tip ili određeno podrijetlo ponuditelj može ponuditi „jednakovrijedno“ svemu traženom ili navedenom. U tehničkim specifikacijama traženog proizvoda, raspon tehničkih specifikacija može varirati +/- 5%.
Kako bi se ponuda smatrala valjanom, predmet nabave mora odgovarati svemu što je traženo u Prilogu II – Troškovnik i Projektnoj dokumentaciji - Prilog VI Poziva na dostavu ponuda. 
Sukladno članku 4. Pravilnika o dokumentaciji o nabavi te ponudi u postupcima javne nabave (NN 65/2017) količina predmeta nabave je predviđena (okvirna). 
Stvarno nabavljena količina predmeta nabave može biti veća ili manja od predviđene količine.
Ponuđene jedinične cijene primjenjivat će se na izvedene količine.
Ponuditelji su dužni navedenu Projektnu dokumentaciju i Troškovnik detaljno proučiti i upoznati se sa svim zahtjevima iz iste te sukladno navedenom izraditi i dostaviti svoju ponudu.
Ponuda koja ne obuhvaća sve stavke Troškovnika ili traženog opsega radova za predmet nabave za koju se podnosi ponuda u pregledu i ocjeni ponuda odbit će se kao nepravilna."					</t>
  </si>
  <si>
    <t>Šteperica
Šivaći stroj za štepanje materijala.
Kapacitet stroja: 3.800- 4.200 komada
Vrijeme rada stroja: 1000- 1155 h
El.motorni pogon maksimalno 400- 500W
Dimenzije: 
Duljina: 110-130 cm 
Širina: 100- 110 cm
Visina: 52- 58 cm
Težina: 52- 58 kg
-šteperica za šivanje na lakim i srednje teškim materijalima
Stroj je opremljen sa programatorom za podešavanje parametara, sa funkcijom podešavanja nagiba.
- zupci u minimalno 3 položaja ovisno o vrsti materijala koji se šiva. Stroj posjeduje uređaj za odrezivanje konca, uređaj za podizanje papučice te automatsko učvršćivanje početaka i krajeva šavova i LED svijetlo.
Stroj posjeduje mikro podmazivanje i zatvoreni sustav podmazivanja, te odvojeni pogon zupci od glavne osovine što bolji prijenos, nema pucanja igala ili ispuštanja uboda kod prelazaka debelo/tanko.                       Dužina boda do 7mm, tip igle DPx5 ili jednakovrijedno, brzina 3500- 4000 u/min
Komplet sa daskom, postoljem i servo motorom ugrađenim u glavu stroja.</t>
  </si>
  <si>
    <t>Šivaći stroj – rupičarka, okasta
Stroj za izradu rupica za zakopčavanje gumba na odjevnim predmetima
Kapacitet stroja: 40.000- 42.000 komada
Vrijeme rada stroja: 600- 630 h
El.motorni pogon maksimalno 450- 500 W
Dimenzije: 
Duljina: 110- 120 cm 
Širina: 55- 60 cm
Visina: 115- 125 cm
Težina: 75- 80 kg
-programski stroj za šivanje okastih rupica sa dužim ostatkom konca nakon šivanja, dužina rupice minimalno 5 - 42mm. U paketu dolazi jedan set noža za prorezivanje rupice (za jednu veličinu).
Stroj posjeduje programator za odabir tipa rupice i za upravljanje strojem.
Duljina uboda 0,5mm do 2mm
Podizanje papučice 12 do 16mm
Komplet sa daskom, postoljem i servo motorom.</t>
  </si>
  <si>
    <t>Šivaći stroj - dvoiglovka
Dvoigleni stroj za ravno šivanje
Kapacitet stroja: 4.000- 4.200 komada
Vrijeme rada stroja: 800- 850 h
El.motorni pogon maksimalno 550- 650 W
Dimenzije: 
Duljina: 110- 120 cm 
Širina: 55- 60 cm
Visina: 115- 125 cm
Težina: 60- 65 kg
-stroj sa dvije igle - razmak igala 6,4mm standardno
Stroj je opremljen sa programatorom sa zaslonom osjetljivim na dodir, uređajem za odrezivanje konca, sa mogućnošću isključivanja igala, automatsko podizanje papučice, te automatsko učvršćivanje početaka i krajeva šavova, te standardnim grajferom.
Brzina stroja 2500- 3000 u/min, tip igle 135x35 ili jednakovrijedna, dužina boda 7mm, grajfer 28mm
Komplet sa daskom, postoljem i servo motorom ugrađenim u glavu stroja.</t>
  </si>
  <si>
    <t xml:space="preserve">Termo preša 
Termo preša za lijepljenje termo-naljepnica
Kapacitet stroja: 20000- 25000 komada
Vrijeme rada stroja: 800- 1000 h
Instaliran grijač snage: 2000- 2500 W 
Dimenzije: 
Duljina: 80- 100 cm 
Širina: 55- 65 cm
Visina:70- 85 cm
Težina: 90- 100 kg
Tehnički podaci:
-elektronski regulator temperature 0-250°C temperaturne tolerancije ±1°C
-digitalni vremenski regulator 0-999 sekundi
-regulator pritiska koji se podešava u rasponu od 0-8 bara, a pritisak se ostvaruje preko pneumatskog cilindra
-veličina radne forme je 40 x 50 cm, gornja forma je grijana i pomična u smjeru lijevo-desno, a donja forma je hladna i fiksno namještena uz napomenu da su donje forme izmjenjive (stroj ima mogućnost ugradnje donjih formi manjih dimenzija koje se naručuju zasebno i nisu uključene u cijenu stroja)
-ugrađena tipka STOP, a zatvaranje gornje forme je dvoručno
-za puštanje stroja u rad potrebno je osigurati izvor el. energije ( jednofazni prilključak 220 V ) i izvor komprimiranog zraka
</t>
  </si>
  <si>
    <t>Niskotemperaturna dizalica topline zrak-voda  namjenjena za grijanje i hlađenje te za  pripremu potrošne tople vode. Dvije funkcionalne skupine koju čine vanjska i unutarnja jedinica. Prvu funkcionalnu skupinu čini vanjska jedinica namijenjena za vanjsku montažu - zaštićena od vremenskih utjecaja s hermetičkim DC inverter kompresorima, zrakom hlađenim kondenzatorom i svim potrebnim elementima za zaštitu,kontrolu i regulaciju uređaja i funkcionalni rad. Rashladni medij R-410A ili jednakovrijedno. Unutarnja jedinica je druga funkcionalna skupina koju čine visokoučinkoviti izmjenjivač topline koji predaje toplinu na vodu, te visokotlačna vodena crpka, električni grijač i ekspanzijska posuda izvedena kao kompaktna jedinica predviđena za unutarnju ugradnju. Istrujavanje zraka je horizontalno što omogućuje jednostavnu ugradnju u arhitektonske niše i fasadno na konzole.</t>
  </si>
  <si>
    <t>Vanjska jedinica 
(Oznaka na nacrtu E)
Tehničke karakteristike uređaja minimalno:
Qg (A7/W35) = 16 kW  COP (A7/W35) =4,26
Qg (A2/W35) =11,95 kW COP (A2/W50) =3,5
Qg (A-2/W50) =11,89 kW COP (A-2/W50) =2,27
Qg (A-7/W35) = 13,5, kW COP (A-7/W35) =3,10
Qh (A35/W18)= 13 kW EER (A35/W18)= 3,61
Napajanje: 3 faze   /  380 - 415 V / 50 Hz
Preporučeni osigurač 40A
radno područje: grijanje: od -20° do 35°C
radno područje: hlađenje: od 5° do 48°C
Nivo zvučne snage: 66 dB(A) na udaljenosti 1m od jedinice
Unutarnja jedinica 
(Oznaka na nacrtu F)
Qg =16 kW Qh =13 kW
Energetski razred A++/A++
Napajanje: 3 faze   /  380 - 415 V / 50 Hz</t>
  </si>
  <si>
    <t xml:space="preserve">Izvedba temeljne ploče za postavljanje vanjskih jedinica dizalica topline na zemlji betonom C 25/30, 0,3 m3 ugrađenog betona. </t>
  </si>
  <si>
    <t xml:space="preserve">Rubna dilataciona traka klase gorivosti E prema HRN EN 13501 ili jednakovrijedno izrađena iz polietilena sa samoljepivom pozadinom i samoljepivom PE-folijom s prednje strane za osiguranje brtvljenja između rubne trake i toplinske izolacije.                   Visina: 150 mm
Debljina materijala: 10 mm
Duljina: 25 m </t>
  </si>
  <si>
    <t>Centralna upravljačka jedinica za do 8 prostorija pogonda za radio i priključno upravljanje. LAN/WLAN kao standard sa mogućnošču modularnog proširenja ili jednakovrijedno.</t>
  </si>
  <si>
    <t>Pumpa za nadopunu sistema iz spremnika (Oznaka na nacrtu CP5) protoka minimalno 3600l/h, 800W, maksimalna visina usisa 7m, maksimalna visina dizanja 41 m</t>
  </si>
  <si>
    <t xml:space="preserve">Fotonaponski arhitektonski paneli staklo-staklo za ugradnju na potkonstrukciju ventilirane fasade
-tehnologija: monokristal
-broj ćelija: 60
-standardne dimenzije 1694 x 993 x 10 mm ili krojeno prema mjeri ovisno o zahtjevima kod same ugradnje
-vršna snaga 285 W
-učinkovitost modula: min. 16,46% ~ 17%
-proizvođačko jamstvo 10 godina
-jamstvo na izlaznu snagu 90% snage 12 godina
-jamstvo na izlaznu snagu 80% snage 25 godina
-Certifikati:
Predviđeno za IEC 61215:2005 ili jednakovrijedno
Predviđeno za IEC 61730-1:2007 ili jednakovrijedno
Predviđeno za IEC 61730-2:2007 ili jednakovrijedno
-PID Free deklaracija ili jednakovrijedno
</t>
  </si>
  <si>
    <t>Šivaći stroj – endlerica 2 igle, 4 konca
Stroj za obamitanje - endlanje s dvije igle i četiri konca
Kapacitet stroja: 5.000- 5.250 komada
Vrijeme rada stroja: 1.200- 1.300 h
El.motorni pogon maksimalno 450- 550 W
Dimenzije: 
Duljina: 110- 120 cm 
Širina: 55- 60 cm
Visina: 115- 125 cm
Težina: 55- 60 kg
-šivaći stroj - endlerica sa 2 igle i 4 konca ukupne širine šava 4 mm
-stroj je opremljen sa električnim uređajem za podizanje papučice i uređajem za odrezivanje konca
sa senzorom za detekciju kraja tkanine i programatorom
-glava stroja montirana je u visini sa radnim stolom
-tip igle B27/DCx27 ili jednakovrijedno, brzina stroja 6000- 6500 u/min,
Komplet sa daskom, postoljem i servo motorom, montiranim direktno na glavu stroja.</t>
  </si>
  <si>
    <t>Šivaći stroj – endlerica 3 igle, 5 konaca
Stroj za obamitanje - endlanje tri igle i pet konaca.
Kapacitet stroja: 4.500- 5.000 komada
Vrijeme rada stroja: 1.100- 1.200 h
El.motorni pogon maksimalno 450- 550 W
Dimenzije: 
Duljina: 110- 120 cm 
Širina: 55- 60 cm
Visina: 115- 125 cm
Težina: 55- 60 kg
-šivaći stroj - endlerica sa 2 igle i 5 konca ukupne širine šava 10 mm
-stroj je opremljen sa električnim uređajem za podizanje papučice i uređajem za odrezivanje konca
sa senzorom za detekciju kraja tkanine i programatorom
-glava stroja montirana je u visini sa radnim stolom
-tip igle B27/DCx27 ili jednakovrijedn, brzina stroja 6.000- 6500 u/min
Komplet sa daskom, postoljem i servo motorom, montiranim direktno na glavu stroja.</t>
  </si>
  <si>
    <t>Šivaći stroj – lančani bod
Jednoigleni stroj za lančani bod
Kapacitet stroja: 3.000- 3.200 komada
Vrijeme rada stroja: 600- 630 h
El.motorni pogon maksimalno 450- 500 W
Dimenzije: 
Duljina: 110- 120 cm 
Širina: 55- 60 cm
Visina:115- 125 cm
Težina: 75- 80 kg
-stroj za lačani bod sa 1 iglom tip boda 401
-stroj bez uređaja za odrezivanje konca i bez automatskog podizanja papučice
Brzina stroja 4000- 5000 u/min, tip igle TVx7 ili jednakovrijedno, dužina boda 5mm
Komplet sa daskom, postoljem i servo motorom ugrađenim u glavu stroja.</t>
  </si>
  <si>
    <t>Šivaći stroj za skriveni bod – štafirka 
Stroj za šivanje skrivenog boda
Kapacitet stroja: 3.000- 3200 komada
Vrijeme rada stroja: 800- 850 h
El.motorni pogon maksimalno 550- 650 W
Dimenzije: 
Duljina: 105- 115 cm 
Širina: 55- 60 cm
Visina:115- 125 cm
Težina: 65- 70 kg
Brzina stroja 3000- 4000 u/min, sistem igle 251EU ili jednakovrijedno, dužina boda 3-8 mm, univerzalni šivaći stroj za lagane, srednje teške i teške materijale.
Komplet sa daskom, postoljem i servo motorom ugrađenim u glavu stroja.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</si>
</sst>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kn&quot;_-;\-* #,##0.00\ &quot;kn&quot;_-;_-* &quot;-&quot;??\ &quot;kn&quot;_-;_-@_-"/>
    <numFmt numFmtId="43" formatCode="_-* #,##0.00_-;\-* #,##0.00_-;_-* &quot;-&quot;??_-;_-@_-"/>
    <numFmt numFmtId="164" formatCode="#,##0.00\ &quot;kn&quot;"/>
    <numFmt numFmtId="165" formatCode="_-* #,##0.00\ _k_n_-;\-* #,##0.00\ _k_n_-;_-* &quot;-&quot;??\ _k_n_-;_-@_-"/>
    <numFmt numFmtId="166" formatCode="0.0"/>
    <numFmt numFmtId="167" formatCode="_-* #,##0.00&quot; kn&quot;_-;\-* #,##0.00&quot; kn&quot;_-;_-* \-??&quot; kn&quot;_-;_-@_-"/>
    <numFmt numFmtId="168" formatCode="_-* #,##0.00\ [$kn-41A]_-;\-* #,##0.00\ [$kn-41A]_-;_-* &quot;-&quot;??\ [$kn-41A]_-;_-@_-"/>
  </numFmts>
  <fonts count="47">
    <font>
      <sz val="10"/>
      <name val="Verdana"/>
    </font>
    <font>
      <sz val="11"/>
      <color theme="1"/>
      <name val="Calibri"/>
      <family val="2"/>
      <charset val="238"/>
      <scheme val="minor"/>
    </font>
    <font>
      <sz val="11"/>
      <color theme="1"/>
      <name val="Calibri"/>
      <family val="2"/>
      <charset val="238"/>
      <scheme val="minor"/>
    </font>
    <font>
      <sz val="8"/>
      <name val="Arial"/>
      <family val="2"/>
    </font>
    <font>
      <sz val="8"/>
      <name val="Verdana"/>
      <family val="2"/>
    </font>
    <font>
      <sz val="9"/>
      <name val="Arial"/>
      <family val="2"/>
    </font>
    <font>
      <b/>
      <sz val="9"/>
      <name val="Arial"/>
      <family val="2"/>
    </font>
    <font>
      <sz val="10"/>
      <name val="Arial"/>
      <family val="2"/>
    </font>
    <font>
      <sz val="11"/>
      <name val="Arial"/>
      <family val="2"/>
    </font>
    <font>
      <sz val="10"/>
      <name val="Helv"/>
    </font>
    <font>
      <sz val="9"/>
      <name val="Geneva"/>
      <family val="2"/>
    </font>
    <font>
      <sz val="8"/>
      <name val="Helv"/>
    </font>
    <font>
      <sz val="12"/>
      <name val="Arial"/>
      <family val="2"/>
    </font>
    <font>
      <sz val="11"/>
      <color theme="1"/>
      <name val="Calibri"/>
      <family val="2"/>
      <scheme val="minor"/>
    </font>
    <font>
      <sz val="11"/>
      <color rgb="FF9C0006"/>
      <name val="Calibri"/>
      <family val="2"/>
      <scheme val="minor"/>
    </font>
    <font>
      <b/>
      <sz val="11"/>
      <name val="Times New Roman"/>
      <family val="1"/>
      <charset val="238"/>
    </font>
    <font>
      <b/>
      <sz val="12"/>
      <name val="Times New Roman"/>
      <family val="1"/>
      <charset val="238"/>
    </font>
    <font>
      <b/>
      <sz val="11"/>
      <color theme="1"/>
      <name val="Times New Roman"/>
      <family val="1"/>
      <charset val="238"/>
    </font>
    <font>
      <b/>
      <sz val="10"/>
      <name val="Times New Roman"/>
      <family val="1"/>
      <charset val="238"/>
    </font>
    <font>
      <sz val="9"/>
      <name val="Arial"/>
      <family val="2"/>
      <charset val="238"/>
    </font>
    <font>
      <b/>
      <sz val="9"/>
      <name val="Arial"/>
      <family val="2"/>
      <charset val="238"/>
    </font>
    <font>
      <sz val="10"/>
      <name val="Verdana"/>
      <family val="2"/>
      <charset val="238"/>
    </font>
    <font>
      <sz val="9"/>
      <name val="Times New Roman"/>
      <family val="1"/>
      <charset val="238"/>
    </font>
    <font>
      <sz val="10"/>
      <name val="Times New Roman"/>
      <family val="1"/>
      <charset val="238"/>
    </font>
    <font>
      <b/>
      <i/>
      <sz val="11"/>
      <name val="Times New Roman"/>
      <family val="1"/>
      <charset val="238"/>
    </font>
    <font>
      <sz val="11"/>
      <color theme="1"/>
      <name val="Times New Roman"/>
      <family val="1"/>
      <charset val="238"/>
    </font>
    <font>
      <sz val="11"/>
      <color rgb="FF000000"/>
      <name val="Times New Roman"/>
      <family val="1"/>
      <charset val="238"/>
    </font>
    <font>
      <b/>
      <sz val="11"/>
      <name val="Arial"/>
      <family val="2"/>
      <charset val="238"/>
    </font>
    <font>
      <sz val="11"/>
      <name val="Arial"/>
      <family val="2"/>
      <charset val="238"/>
    </font>
    <font>
      <sz val="11"/>
      <name val="Times New Roman"/>
      <family val="1"/>
      <charset val="238"/>
    </font>
    <font>
      <sz val="11"/>
      <color indexed="8"/>
      <name val="Times New Roman"/>
      <family val="1"/>
      <charset val="238"/>
    </font>
    <font>
      <b/>
      <sz val="11"/>
      <color indexed="8"/>
      <name val="Times New Roman"/>
      <family val="1"/>
      <charset val="238"/>
    </font>
    <font>
      <sz val="10"/>
      <name val="Arial"/>
      <family val="2"/>
      <charset val="238"/>
    </font>
    <font>
      <i/>
      <sz val="10"/>
      <name val="Tw Cen MT"/>
      <family val="2"/>
      <charset val="238"/>
    </font>
    <font>
      <sz val="12"/>
      <name val="HRHelvetica"/>
      <charset val="238"/>
    </font>
    <font>
      <sz val="11"/>
      <color indexed="8"/>
      <name val="Calibri"/>
      <family val="2"/>
      <charset val="238"/>
    </font>
    <font>
      <sz val="8"/>
      <name val="Tw Cen MT"/>
      <family val="2"/>
      <charset val="238"/>
    </font>
    <font>
      <i/>
      <sz val="11"/>
      <name val="Times New Roman"/>
      <family val="1"/>
      <charset val="238"/>
    </font>
    <font>
      <b/>
      <sz val="11"/>
      <color rgb="FFFF0000"/>
      <name val="Times New Roman"/>
      <family val="1"/>
      <charset val="238"/>
    </font>
    <font>
      <sz val="11"/>
      <color rgb="FFFF0000"/>
      <name val="Times New Roman"/>
      <family val="1"/>
      <charset val="238"/>
    </font>
    <font>
      <u/>
      <sz val="11"/>
      <name val="Times New Roman"/>
      <family val="1"/>
      <charset val="238"/>
    </font>
    <font>
      <b/>
      <u/>
      <sz val="11"/>
      <name val="Times New Roman"/>
      <family val="1"/>
      <charset val="238"/>
    </font>
    <font>
      <vertAlign val="superscript"/>
      <sz val="11"/>
      <color indexed="8"/>
      <name val="Times New Roman"/>
      <family val="1"/>
      <charset val="238"/>
    </font>
    <font>
      <vertAlign val="superscript"/>
      <sz val="11"/>
      <name val="Times New Roman"/>
      <family val="1"/>
      <charset val="238"/>
    </font>
    <font>
      <sz val="11"/>
      <color indexed="10"/>
      <name val="Times New Roman"/>
      <family val="1"/>
      <charset val="238"/>
    </font>
    <font>
      <sz val="8"/>
      <name val="Times New Roman"/>
      <family val="1"/>
      <charset val="238"/>
    </font>
    <font>
      <b/>
      <sz val="10"/>
      <name val="Times New Roman"/>
      <family val="1"/>
    </font>
  </fonts>
  <fills count="10">
    <fill>
      <patternFill patternType="none"/>
    </fill>
    <fill>
      <patternFill patternType="gray125"/>
    </fill>
    <fill>
      <patternFill patternType="solid">
        <fgColor theme="8" tint="0.59999389629810485"/>
        <bgColor indexed="65"/>
      </patternFill>
    </fill>
    <fill>
      <patternFill patternType="solid">
        <fgColor rgb="FFFFC7CE"/>
      </patternFill>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dashed">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medium">
        <color indexed="64"/>
      </right>
      <top style="dashed">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medium">
        <color indexed="64"/>
      </top>
      <bottom style="dashed">
        <color indexed="64"/>
      </bottom>
      <diagonal/>
    </border>
    <border>
      <left/>
      <right/>
      <top style="medium">
        <color indexed="64"/>
      </top>
      <bottom style="dashed">
        <color indexed="64"/>
      </bottom>
      <diagonal/>
    </border>
    <border>
      <left/>
      <right style="dashed">
        <color indexed="64"/>
      </right>
      <top style="medium">
        <color indexed="64"/>
      </top>
      <bottom style="dashed">
        <color indexed="64"/>
      </bottom>
      <diagonal/>
    </border>
  </borders>
  <cellStyleXfs count="22">
    <xf numFmtId="0" fontId="0" fillId="0" borderId="0"/>
    <xf numFmtId="0" fontId="13" fillId="2" borderId="0" applyNumberFormat="0" applyBorder="0" applyAlignment="0" applyProtection="0"/>
    <xf numFmtId="0" fontId="14" fillId="3" borderId="0" applyNumberFormat="0" applyBorder="0" applyAlignment="0" applyProtection="0"/>
    <xf numFmtId="43" fontId="7" fillId="0" borderId="0" applyFont="0" applyFill="0" applyBorder="0" applyAlignment="0" applyProtection="0"/>
    <xf numFmtId="0" fontId="10" fillId="0" borderId="0"/>
    <xf numFmtId="0" fontId="7" fillId="0" borderId="0"/>
    <xf numFmtId="0" fontId="2" fillId="0" borderId="0"/>
    <xf numFmtId="0" fontId="1" fillId="0" borderId="0"/>
    <xf numFmtId="0" fontId="32" fillId="0" borderId="0"/>
    <xf numFmtId="0" fontId="32" fillId="0" borderId="0"/>
    <xf numFmtId="0" fontId="34" fillId="0" borderId="0"/>
    <xf numFmtId="0" fontId="32" fillId="0" borderId="0"/>
    <xf numFmtId="165" fontId="32" fillId="0" borderId="0" applyFont="0" applyFill="0" applyBorder="0" applyAlignment="0" applyProtection="0"/>
    <xf numFmtId="0" fontId="32" fillId="0" borderId="0"/>
    <xf numFmtId="165" fontId="35" fillId="0" borderId="0" applyFont="0" applyFill="0" applyBorder="0" applyAlignment="0" applyProtection="0"/>
    <xf numFmtId="165" fontId="32" fillId="0" borderId="0" applyFont="0" applyFill="0" applyBorder="0" applyAlignment="0" applyProtection="0"/>
    <xf numFmtId="167" fontId="32" fillId="0" borderId="0" applyFill="0" applyBorder="0" applyAlignment="0" applyProtection="0"/>
    <xf numFmtId="0" fontId="32" fillId="0" borderId="0"/>
    <xf numFmtId="0" fontId="7" fillId="0" borderId="0"/>
    <xf numFmtId="0" fontId="32" fillId="0" borderId="0"/>
    <xf numFmtId="0" fontId="32" fillId="0" borderId="0"/>
    <xf numFmtId="0" fontId="32" fillId="0" borderId="0"/>
  </cellStyleXfs>
  <cellXfs count="729">
    <xf numFmtId="0" fontId="0" fillId="0" borderId="0" xfId="0"/>
    <xf numFmtId="0" fontId="5" fillId="0" borderId="0" xfId="4" applyFont="1" applyAlignment="1">
      <alignment wrapText="1"/>
    </xf>
    <xf numFmtId="0" fontId="5" fillId="0" borderId="0" xfId="4" applyFont="1" applyBorder="1" applyAlignment="1">
      <alignment horizontal="left" vertical="top"/>
    </xf>
    <xf numFmtId="4" fontId="5" fillId="0" borderId="0" xfId="4" applyNumberFormat="1" applyFont="1" applyAlignment="1">
      <alignment horizontal="right" wrapText="1"/>
    </xf>
    <xf numFmtId="4" fontId="5" fillId="0" borderId="0" xfId="4" applyNumberFormat="1" applyFont="1" applyAlignment="1">
      <alignment horizontal="right" vertical="top" wrapText="1"/>
    </xf>
    <xf numFmtId="0" fontId="5" fillId="0" borderId="0" xfId="4" applyFont="1" applyAlignment="1">
      <alignment horizontal="left" vertical="top" wrapText="1"/>
    </xf>
    <xf numFmtId="49" fontId="5" fillId="0" borderId="0" xfId="4" applyNumberFormat="1" applyFont="1" applyAlignment="1">
      <alignment wrapText="1"/>
    </xf>
    <xf numFmtId="0" fontId="5" fillId="0" borderId="0" xfId="4" applyNumberFormat="1" applyFont="1" applyAlignment="1">
      <alignment horizontal="right" wrapText="1"/>
    </xf>
    <xf numFmtId="0" fontId="5" fillId="0" borderId="0" xfId="4" applyFont="1" applyFill="1" applyAlignment="1">
      <alignment wrapText="1"/>
    </xf>
    <xf numFmtId="0" fontId="5" fillId="0" borderId="0" xfId="4" applyFont="1" applyAlignment="1">
      <alignment vertical="top" wrapText="1"/>
    </xf>
    <xf numFmtId="0" fontId="6" fillId="0" borderId="0" xfId="4" applyFont="1" applyAlignment="1">
      <alignment wrapText="1"/>
    </xf>
    <xf numFmtId="0" fontId="7" fillId="0" borderId="0" xfId="5" applyFont="1" applyBorder="1"/>
    <xf numFmtId="0" fontId="3" fillId="0" borderId="0" xfId="5" applyFont="1"/>
    <xf numFmtId="0" fontId="3" fillId="0" borderId="0" xfId="5" applyFont="1" applyAlignment="1">
      <alignment horizontal="justify" vertical="top" wrapText="1"/>
    </xf>
    <xf numFmtId="0" fontId="7" fillId="0" borderId="0" xfId="5"/>
    <xf numFmtId="0" fontId="7" fillId="0" borderId="0" xfId="5" applyFont="1" applyAlignment="1">
      <alignment horizontal="justify"/>
    </xf>
    <xf numFmtId="0" fontId="3" fillId="0" borderId="0" xfId="5" applyFont="1" applyAlignment="1">
      <alignment horizontal="justify"/>
    </xf>
    <xf numFmtId="0" fontId="9" fillId="0" borderId="0" xfId="5" applyFont="1"/>
    <xf numFmtId="0" fontId="7" fillId="0" borderId="0" xfId="5" applyFont="1"/>
    <xf numFmtId="0" fontId="11" fillId="0" borderId="0" xfId="5" applyFont="1"/>
    <xf numFmtId="0" fontId="8" fillId="0" borderId="0" xfId="5" applyFont="1"/>
    <xf numFmtId="0" fontId="12" fillId="0" borderId="0" xfId="5" applyFont="1"/>
    <xf numFmtId="49" fontId="7" fillId="0" borderId="0" xfId="5" applyNumberFormat="1" applyFont="1" applyAlignment="1">
      <alignment horizontal="justify" vertical="top"/>
    </xf>
    <xf numFmtId="0" fontId="19" fillId="0" borderId="0" xfId="0" applyFont="1" applyAlignment="1">
      <alignment wrapText="1"/>
    </xf>
    <xf numFmtId="4" fontId="19" fillId="0" borderId="0" xfId="0" applyNumberFormat="1" applyFont="1" applyAlignment="1">
      <alignment horizontal="right" vertical="top" wrapText="1"/>
    </xf>
    <xf numFmtId="4" fontId="19" fillId="0" borderId="0" xfId="0" applyNumberFormat="1" applyFont="1" applyAlignment="1">
      <alignment vertical="top" wrapText="1"/>
    </xf>
    <xf numFmtId="0" fontId="19" fillId="0" borderId="0" xfId="0" applyFont="1" applyAlignment="1">
      <alignment horizontal="left" vertical="top" wrapText="1"/>
    </xf>
    <xf numFmtId="0" fontId="20" fillId="0" borderId="0" xfId="0" applyFont="1" applyAlignment="1">
      <alignment wrapText="1"/>
    </xf>
    <xf numFmtId="0" fontId="19" fillId="0" borderId="0" xfId="0" applyFont="1" applyAlignment="1">
      <alignment horizontal="left" wrapText="1"/>
    </xf>
    <xf numFmtId="0" fontId="21" fillId="0" borderId="0" xfId="0" applyFont="1"/>
    <xf numFmtId="0" fontId="19" fillId="0" borderId="0" xfId="0" applyFont="1" applyAlignment="1"/>
    <xf numFmtId="0" fontId="23" fillId="0" borderId="0" xfId="0" applyFont="1" applyAlignment="1">
      <alignment horizontal="left" vertical="top" wrapText="1"/>
    </xf>
    <xf numFmtId="4" fontId="23" fillId="0" borderId="0" xfId="0" applyNumberFormat="1" applyFont="1" applyAlignment="1">
      <alignment horizontal="right" vertical="top" wrapText="1"/>
    </xf>
    <xf numFmtId="4" fontId="23" fillId="0" borderId="0" xfId="0" applyNumberFormat="1" applyFont="1" applyAlignment="1">
      <alignment vertical="top" wrapText="1"/>
    </xf>
    <xf numFmtId="0" fontId="23" fillId="0" borderId="0" xfId="0" applyFont="1" applyAlignment="1">
      <alignment horizontal="justify" vertical="top"/>
    </xf>
    <xf numFmtId="0" fontId="18" fillId="5" borderId="14" xfId="0" applyFont="1" applyFill="1" applyBorder="1"/>
    <xf numFmtId="0" fontId="18" fillId="5" borderId="15" xfId="0" applyFont="1" applyFill="1" applyBorder="1" applyAlignment="1">
      <alignment horizontal="center"/>
    </xf>
    <xf numFmtId="0" fontId="18" fillId="5" borderId="15" xfId="0" applyFont="1" applyFill="1" applyBorder="1"/>
    <xf numFmtId="2" fontId="18" fillId="5" borderId="15" xfId="0" applyNumberFormat="1" applyFont="1" applyFill="1" applyBorder="1" applyAlignment="1">
      <alignment wrapText="1"/>
    </xf>
    <xf numFmtId="0" fontId="18" fillId="5" borderId="16" xfId="0" applyFont="1" applyFill="1" applyBorder="1" applyAlignment="1">
      <alignment horizontal="center"/>
    </xf>
    <xf numFmtId="0" fontId="23" fillId="0" borderId="0" xfId="0" applyFont="1" applyAlignment="1">
      <alignment horizontal="left" wrapText="1"/>
    </xf>
    <xf numFmtId="0" fontId="23" fillId="0" borderId="0" xfId="0" applyFont="1" applyAlignment="1"/>
    <xf numFmtId="0" fontId="23" fillId="0" borderId="12" xfId="0" applyFont="1" applyBorder="1"/>
    <xf numFmtId="0" fontId="23" fillId="8" borderId="21" xfId="0" applyFont="1" applyFill="1" applyBorder="1"/>
    <xf numFmtId="0" fontId="23" fillId="0" borderId="0" xfId="5" applyFont="1"/>
    <xf numFmtId="0" fontId="23" fillId="0" borderId="0" xfId="5" applyFont="1" applyAlignment="1">
      <alignment horizontal="justify" vertical="top" wrapText="1"/>
    </xf>
    <xf numFmtId="0" fontId="23" fillId="0" borderId="0" xfId="5" applyFont="1" applyAlignment="1">
      <alignment horizontal="right"/>
    </xf>
    <xf numFmtId="0" fontId="22" fillId="0" borderId="0" xfId="5" applyFont="1"/>
    <xf numFmtId="0" fontId="23" fillId="0" borderId="0" xfId="5" applyFont="1" applyBorder="1" applyAlignment="1">
      <alignment horizontal="right"/>
    </xf>
    <xf numFmtId="0" fontId="22" fillId="0" borderId="0" xfId="5" applyFont="1" applyAlignment="1">
      <alignment horizontal="right"/>
    </xf>
    <xf numFmtId="0" fontId="23" fillId="0" borderId="0" xfId="5" applyFont="1" applyAlignment="1">
      <alignment vertical="top"/>
    </xf>
    <xf numFmtId="0" fontId="22" fillId="0" borderId="0" xfId="5" applyFont="1" applyAlignment="1">
      <alignment vertical="top"/>
    </xf>
    <xf numFmtId="49" fontId="23" fillId="0" borderId="0" xfId="5" applyNumberFormat="1" applyFont="1" applyAlignment="1">
      <alignment horizontal="justify" vertical="top"/>
    </xf>
    <xf numFmtId="3" fontId="23" fillId="0" borderId="0" xfId="5" applyNumberFormat="1" applyFont="1" applyAlignment="1"/>
    <xf numFmtId="49" fontId="22" fillId="0" borderId="0" xfId="5" applyNumberFormat="1" applyFont="1" applyAlignment="1">
      <alignment horizontal="justify" vertical="top"/>
    </xf>
    <xf numFmtId="3" fontId="22" fillId="0" borderId="0" xfId="5" applyNumberFormat="1" applyFont="1" applyAlignment="1"/>
    <xf numFmtId="0" fontId="7" fillId="0" borderId="0" xfId="5" applyFont="1" applyFill="1"/>
    <xf numFmtId="0" fontId="23" fillId="0" borderId="0" xfId="5" applyFont="1" applyBorder="1" applyAlignment="1">
      <alignment horizontal="justify" vertical="top" wrapText="1"/>
    </xf>
    <xf numFmtId="49" fontId="23" fillId="0" borderId="0" xfId="5" applyNumberFormat="1" applyFont="1" applyBorder="1" applyAlignment="1">
      <alignment horizontal="justify" vertical="top" wrapText="1"/>
    </xf>
    <xf numFmtId="3" fontId="23" fillId="0" borderId="0" xfId="5" applyNumberFormat="1" applyFont="1" applyFill="1" applyBorder="1" applyAlignment="1">
      <alignment horizontal="right" wrapText="1"/>
    </xf>
    <xf numFmtId="2" fontId="23" fillId="0" borderId="0" xfId="5" applyNumberFormat="1" applyFont="1" applyFill="1" applyBorder="1"/>
    <xf numFmtId="0" fontId="25" fillId="0" borderId="30" xfId="0" applyFont="1" applyBorder="1" applyAlignment="1">
      <alignment vertical="center"/>
    </xf>
    <xf numFmtId="0" fontId="17" fillId="0" borderId="1" xfId="0" applyFont="1" applyBorder="1" applyAlignment="1">
      <alignment vertical="center"/>
    </xf>
    <xf numFmtId="164" fontId="25" fillId="0" borderId="31" xfId="0" applyNumberFormat="1" applyFont="1" applyBorder="1" applyAlignment="1">
      <alignment vertical="center"/>
    </xf>
    <xf numFmtId="164" fontId="18" fillId="0" borderId="31" xfId="0" applyNumberFormat="1" applyFont="1" applyBorder="1" applyAlignment="1">
      <alignment vertical="center"/>
    </xf>
    <xf numFmtId="164" fontId="16" fillId="5" borderId="36" xfId="0" applyNumberFormat="1" applyFont="1" applyFill="1" applyBorder="1" applyAlignment="1">
      <alignment vertical="center"/>
    </xf>
    <xf numFmtId="0" fontId="16" fillId="0" borderId="0" xfId="0" applyFont="1" applyFill="1" applyBorder="1" applyAlignment="1">
      <alignment vertical="center"/>
    </xf>
    <xf numFmtId="0" fontId="0" fillId="0" borderId="0" xfId="0" applyBorder="1"/>
    <xf numFmtId="0" fontId="25" fillId="0" borderId="37" xfId="0" applyFont="1" applyBorder="1" applyAlignment="1">
      <alignment vertical="center"/>
    </xf>
    <xf numFmtId="0" fontId="17" fillId="0" borderId="38" xfId="0" applyFont="1" applyBorder="1" applyAlignment="1">
      <alignment vertical="center"/>
    </xf>
    <xf numFmtId="164" fontId="25" fillId="0" borderId="39" xfId="0" applyNumberFormat="1" applyFont="1" applyBorder="1" applyAlignment="1">
      <alignment vertical="center"/>
    </xf>
    <xf numFmtId="164" fontId="36" fillId="0" borderId="0" xfId="8" applyNumberFormat="1" applyFont="1" applyAlignment="1">
      <alignment horizontal="center" vertical="center" wrapText="1"/>
    </xf>
    <xf numFmtId="0" fontId="33" fillId="0" borderId="0" xfId="8" applyFont="1" applyAlignment="1">
      <alignment vertical="center" wrapText="1"/>
    </xf>
    <xf numFmtId="164" fontId="27" fillId="0" borderId="28" xfId="21" applyNumberFormat="1" applyFont="1" applyBorder="1" applyAlignment="1">
      <alignment horizontal="center" vertical="center"/>
    </xf>
    <xf numFmtId="164" fontId="27" fillId="0" borderId="0" xfId="21" applyNumberFormat="1" applyFont="1" applyBorder="1" applyAlignment="1">
      <alignment horizontal="center" vertical="center"/>
    </xf>
    <xf numFmtId="164" fontId="28" fillId="0" borderId="29" xfId="21" applyNumberFormat="1" applyFont="1" applyBorder="1" applyAlignment="1">
      <alignment horizontal="center"/>
    </xf>
    <xf numFmtId="49" fontId="15" fillId="6" borderId="41" xfId="0" applyNumberFormat="1" applyFont="1" applyFill="1" applyBorder="1" applyAlignment="1">
      <alignment horizontal="center" vertical="top" wrapText="1"/>
    </xf>
    <xf numFmtId="0" fontId="30" fillId="0" borderId="12" xfId="7" applyFont="1" applyBorder="1" applyAlignment="1">
      <alignment horizontal="justify" vertical="justify" wrapText="1"/>
    </xf>
    <xf numFmtId="0" fontId="30" fillId="0" borderId="12" xfId="0" applyFont="1" applyBorder="1" applyAlignment="1">
      <alignment horizontal="center" vertical="center"/>
    </xf>
    <xf numFmtId="0" fontId="29" fillId="0" borderId="12" xfId="0" applyFont="1" applyBorder="1" applyAlignment="1">
      <alignment horizontal="left" vertical="top" wrapText="1"/>
    </xf>
    <xf numFmtId="0" fontId="29" fillId="0" borderId="12" xfId="0" applyFont="1" applyBorder="1" applyAlignment="1">
      <alignment horizontal="center" vertical="center"/>
    </xf>
    <xf numFmtId="0" fontId="29" fillId="0" borderId="12" xfId="0" applyFont="1" applyBorder="1" applyAlignment="1">
      <alignment horizontal="center" vertical="center" wrapText="1"/>
    </xf>
    <xf numFmtId="0" fontId="31" fillId="0" borderId="41" xfId="0" applyFont="1" applyBorder="1" applyAlignment="1">
      <alignment horizontal="center" vertical="center"/>
    </xf>
    <xf numFmtId="164" fontId="15" fillId="0" borderId="46" xfId="0" applyNumberFormat="1" applyFont="1" applyBorder="1" applyAlignment="1">
      <alignment horizontal="center" vertical="center" wrapText="1"/>
    </xf>
    <xf numFmtId="49" fontId="29" fillId="0" borderId="17" xfId="0" applyNumberFormat="1" applyFont="1" applyBorder="1" applyAlignment="1">
      <alignment horizontal="center" vertical="center" wrapText="1"/>
    </xf>
    <xf numFmtId="0" fontId="30" fillId="0" borderId="18" xfId="7" applyFont="1" applyBorder="1" applyAlignment="1">
      <alignment horizontal="justify" vertical="justify" wrapText="1"/>
    </xf>
    <xf numFmtId="0" fontId="30" fillId="0" borderId="18" xfId="0" applyFont="1" applyBorder="1" applyAlignment="1">
      <alignment horizontal="center" vertical="center"/>
    </xf>
    <xf numFmtId="49" fontId="29" fillId="0" borderId="20" xfId="0" applyNumberFormat="1" applyFont="1" applyBorder="1" applyAlignment="1">
      <alignment horizontal="center" vertical="center" wrapText="1"/>
    </xf>
    <xf numFmtId="49" fontId="29" fillId="0" borderId="22" xfId="0" applyNumberFormat="1" applyFont="1" applyBorder="1" applyAlignment="1">
      <alignment horizontal="center" vertical="center" wrapText="1"/>
    </xf>
    <xf numFmtId="0" fontId="30" fillId="0" borderId="23" xfId="7" applyFont="1" applyBorder="1" applyAlignment="1">
      <alignment horizontal="justify" vertical="justify" wrapText="1"/>
    </xf>
    <xf numFmtId="0" fontId="30" fillId="0" borderId="23" xfId="0" applyFont="1" applyBorder="1" applyAlignment="1">
      <alignment horizontal="center" vertical="center"/>
    </xf>
    <xf numFmtId="164" fontId="29" fillId="8" borderId="19" xfId="0" applyNumberFormat="1" applyFont="1" applyFill="1" applyBorder="1" applyAlignment="1">
      <alignment horizontal="center" vertical="center" wrapText="1"/>
    </xf>
    <xf numFmtId="164" fontId="29" fillId="8" borderId="21" xfId="0" applyNumberFormat="1" applyFont="1" applyFill="1" applyBorder="1" applyAlignment="1">
      <alignment horizontal="center" vertical="center" wrapText="1"/>
    </xf>
    <xf numFmtId="164" fontId="29" fillId="8" borderId="24" xfId="0" applyNumberFormat="1" applyFont="1" applyFill="1" applyBorder="1" applyAlignment="1">
      <alignment horizontal="center" vertical="center" wrapText="1"/>
    </xf>
    <xf numFmtId="164" fontId="37" fillId="0" borderId="0" xfId="8" applyNumberFormat="1" applyFont="1" applyAlignment="1">
      <alignment vertical="center" wrapText="1"/>
    </xf>
    <xf numFmtId="0" fontId="29" fillId="0" borderId="0" xfId="0" applyFont="1"/>
    <xf numFmtId="164" fontId="15" fillId="0" borderId="0" xfId="8" applyNumberFormat="1" applyFont="1" applyAlignment="1">
      <alignment horizontal="center"/>
    </xf>
    <xf numFmtId="164" fontId="15" fillId="0" borderId="0" xfId="13" applyNumberFormat="1" applyFont="1" applyAlignment="1">
      <alignment horizontal="center" vertical="center"/>
    </xf>
    <xf numFmtId="164" fontId="15" fillId="0" borderId="0" xfId="9" applyNumberFormat="1" applyFont="1" applyAlignment="1">
      <alignment horizontal="center"/>
    </xf>
    <xf numFmtId="164" fontId="17" fillId="0" borderId="0" xfId="9" applyNumberFormat="1" applyFont="1" applyAlignment="1">
      <alignment horizontal="center"/>
    </xf>
    <xf numFmtId="164" fontId="15" fillId="0" borderId="0" xfId="14" applyNumberFormat="1" applyFont="1" applyAlignment="1">
      <alignment horizontal="center"/>
    </xf>
    <xf numFmtId="164" fontId="17" fillId="0" borderId="0" xfId="9" applyNumberFormat="1" applyFont="1" applyAlignment="1">
      <alignment horizontal="center" vertical="center"/>
    </xf>
    <xf numFmtId="0" fontId="29" fillId="0" borderId="20" xfId="0" applyFont="1" applyBorder="1" applyAlignment="1">
      <alignment horizontal="left" vertical="top" wrapText="1"/>
    </xf>
    <xf numFmtId="0" fontId="29" fillId="0" borderId="23" xfId="0" applyFont="1" applyBorder="1" applyAlignment="1">
      <alignment horizontal="left" vertical="top" wrapText="1"/>
    </xf>
    <xf numFmtId="0" fontId="29" fillId="0" borderId="0" xfId="0" applyFont="1" applyBorder="1"/>
    <xf numFmtId="164" fontId="15" fillId="0" borderId="0" xfId="16" applyNumberFormat="1" applyFont="1" applyBorder="1" applyAlignment="1">
      <alignment horizontal="center"/>
    </xf>
    <xf numFmtId="164" fontId="15" fillId="0" borderId="0" xfId="9" applyNumberFormat="1" applyFont="1" applyBorder="1" applyAlignment="1">
      <alignment horizontal="center" vertical="center"/>
    </xf>
    <xf numFmtId="0" fontId="15" fillId="0" borderId="0" xfId="9" applyFont="1" applyAlignment="1">
      <alignment vertical="center" wrapText="1"/>
    </xf>
    <xf numFmtId="164" fontId="15" fillId="0" borderId="0" xfId="17" applyNumberFormat="1" applyFont="1" applyAlignment="1">
      <alignment horizontal="center"/>
    </xf>
    <xf numFmtId="0" fontId="29" fillId="0" borderId="18" xfId="0" applyFont="1" applyBorder="1" applyAlignment="1">
      <alignment horizontal="left" vertical="top" wrapText="1"/>
    </xf>
    <xf numFmtId="0" fontId="37" fillId="0" borderId="0" xfId="8" applyFont="1" applyAlignment="1">
      <alignment vertical="center" wrapText="1"/>
    </xf>
    <xf numFmtId="164" fontId="15" fillId="0" borderId="0" xfId="13" applyNumberFormat="1" applyFont="1" applyAlignment="1">
      <alignment horizontal="center"/>
    </xf>
    <xf numFmtId="0" fontId="37" fillId="0" borderId="0" xfId="8" applyFont="1" applyAlignment="1">
      <alignment horizontal="left" vertical="center" wrapText="1"/>
    </xf>
    <xf numFmtId="2" fontId="15" fillId="0" borderId="12" xfId="8" quotePrefix="1" applyNumberFormat="1" applyFont="1" applyBorder="1" applyAlignment="1">
      <alignment vertical="top"/>
    </xf>
    <xf numFmtId="0" fontId="29" fillId="0" borderId="12" xfId="8" applyFont="1" applyBorder="1" applyAlignment="1">
      <alignment vertical="top" wrapText="1"/>
    </xf>
    <xf numFmtId="2" fontId="29" fillId="0" borderId="12" xfId="8" applyNumberFormat="1" applyFont="1" applyBorder="1"/>
    <xf numFmtId="0" fontId="29" fillId="0" borderId="12" xfId="8" applyFont="1" applyBorder="1" applyAlignment="1"/>
    <xf numFmtId="0" fontId="29" fillId="0" borderId="12" xfId="8" applyFont="1" applyBorder="1" applyAlignment="1">
      <alignment horizontal="center"/>
    </xf>
    <xf numFmtId="0" fontId="29" fillId="0" borderId="12" xfId="8" applyFont="1" applyBorder="1"/>
    <xf numFmtId="0" fontId="29" fillId="0" borderId="12" xfId="9" applyFont="1" applyBorder="1" applyAlignment="1">
      <alignment vertical="top" wrapText="1"/>
    </xf>
    <xf numFmtId="0" fontId="15" fillId="0" borderId="12" xfId="10" quotePrefix="1" applyFont="1" applyBorder="1" applyAlignment="1">
      <alignment vertical="top"/>
    </xf>
    <xf numFmtId="0" fontId="29" fillId="0" borderId="12" xfId="11" applyFont="1" applyBorder="1" applyAlignment="1">
      <alignment vertical="top" wrapText="1"/>
    </xf>
    <xf numFmtId="0" fontId="15" fillId="0" borderId="12" xfId="8" applyFont="1" applyBorder="1" applyAlignment="1"/>
    <xf numFmtId="0" fontId="29" fillId="0" borderId="12" xfId="8" applyFont="1" applyBorder="1" applyAlignment="1">
      <alignment horizontal="left" vertical="top" wrapText="1"/>
    </xf>
    <xf numFmtId="164" fontId="29" fillId="8" borderId="12" xfId="12" applyNumberFormat="1" applyFont="1" applyFill="1" applyBorder="1" applyAlignment="1">
      <alignment horizontal="center"/>
    </xf>
    <xf numFmtId="2" fontId="29" fillId="0" borderId="12" xfId="8" applyNumberFormat="1" applyFont="1" applyBorder="1" applyAlignment="1">
      <alignment horizontal="center"/>
    </xf>
    <xf numFmtId="164" fontId="29" fillId="8" borderId="12" xfId="8" applyNumberFormat="1" applyFont="1" applyFill="1" applyBorder="1" applyAlignment="1">
      <alignment horizontal="center"/>
    </xf>
    <xf numFmtId="0" fontId="29" fillId="0" borderId="12" xfId="10" applyFont="1" applyBorder="1" applyAlignment="1">
      <alignment horizontal="center"/>
    </xf>
    <xf numFmtId="164" fontId="29" fillId="8" borderId="12" xfId="10" applyNumberFormat="1" applyFont="1" applyFill="1" applyBorder="1" applyAlignment="1">
      <alignment horizontal="center"/>
    </xf>
    <xf numFmtId="164" fontId="15" fillId="0" borderId="4" xfId="12" applyNumberFormat="1" applyFont="1" applyFill="1" applyBorder="1" applyAlignment="1">
      <alignment horizontal="center" vertical="center"/>
    </xf>
    <xf numFmtId="0" fontId="29" fillId="0" borderId="12" xfId="8" quotePrefix="1" applyFont="1" applyBorder="1" applyAlignment="1">
      <alignment vertical="center" wrapText="1"/>
    </xf>
    <xf numFmtId="0" fontId="29" fillId="0" borderId="12" xfId="9" quotePrefix="1" applyFont="1" applyBorder="1" applyAlignment="1">
      <alignment vertical="center" wrapText="1"/>
    </xf>
    <xf numFmtId="0" fontId="29" fillId="0" borderId="12" xfId="10" applyFont="1" applyBorder="1" applyAlignment="1">
      <alignment horizontal="left" vertical="top" wrapText="1"/>
    </xf>
    <xf numFmtId="0" fontId="39" fillId="0" borderId="12" xfId="8" applyFont="1" applyBorder="1" applyAlignment="1">
      <alignment horizontal="left" vertical="top" wrapText="1"/>
    </xf>
    <xf numFmtId="0" fontId="29" fillId="0" borderId="12" xfId="13" applyFont="1" applyBorder="1" applyAlignment="1">
      <alignment vertical="top" wrapText="1"/>
    </xf>
    <xf numFmtId="0" fontId="15" fillId="0" borderId="12" xfId="8" quotePrefix="1" applyFont="1" applyBorder="1" applyAlignment="1">
      <alignment vertical="center" wrapText="1"/>
    </xf>
    <xf numFmtId="2" fontId="15" fillId="0" borderId="17" xfId="8" quotePrefix="1" applyNumberFormat="1" applyFont="1" applyBorder="1" applyAlignment="1">
      <alignment vertical="top"/>
    </xf>
    <xf numFmtId="0" fontId="29" fillId="0" borderId="18" xfId="8" applyFont="1" applyBorder="1" applyAlignment="1">
      <alignment vertical="top" wrapText="1"/>
    </xf>
    <xf numFmtId="2" fontId="15" fillId="0" borderId="20" xfId="8" quotePrefix="1" applyNumberFormat="1" applyFont="1" applyBorder="1" applyAlignment="1">
      <alignment vertical="center"/>
    </xf>
    <xf numFmtId="2" fontId="15" fillId="0" borderId="20" xfId="8" quotePrefix="1" applyNumberFormat="1" applyFont="1" applyBorder="1" applyAlignment="1">
      <alignment vertical="top"/>
    </xf>
    <xf numFmtId="2" fontId="29" fillId="0" borderId="20" xfId="8" quotePrefix="1" applyNumberFormat="1" applyFont="1" applyBorder="1" applyAlignment="1">
      <alignment vertical="center"/>
    </xf>
    <xf numFmtId="0" fontId="15" fillId="0" borderId="20" xfId="10" applyFont="1" applyBorder="1" applyAlignment="1">
      <alignment vertical="top"/>
    </xf>
    <xf numFmtId="0" fontId="15" fillId="0" borderId="20" xfId="10" quotePrefix="1" applyFont="1" applyBorder="1" applyAlignment="1">
      <alignment vertical="top"/>
    </xf>
    <xf numFmtId="2" fontId="38" fillId="0" borderId="20" xfId="8" quotePrefix="1" applyNumberFormat="1" applyFont="1" applyBorder="1" applyAlignment="1">
      <alignment vertical="top"/>
    </xf>
    <xf numFmtId="0" fontId="15" fillId="0" borderId="20" xfId="8" quotePrefix="1" applyFont="1" applyBorder="1" applyAlignment="1">
      <alignment vertical="top"/>
    </xf>
    <xf numFmtId="0" fontId="29" fillId="0" borderId="20" xfId="8" quotePrefix="1" applyFont="1" applyBorder="1" applyAlignment="1">
      <alignment vertical="center"/>
    </xf>
    <xf numFmtId="2" fontId="15" fillId="0" borderId="22" xfId="8" quotePrefix="1" applyNumberFormat="1" applyFont="1" applyBorder="1" applyAlignment="1">
      <alignment vertical="top"/>
    </xf>
    <xf numFmtId="0" fontId="29" fillId="0" borderId="23" xfId="8" applyFont="1" applyBorder="1" applyAlignment="1">
      <alignment horizontal="left" vertical="top" wrapText="1"/>
    </xf>
    <xf numFmtId="0" fontId="29" fillId="8" borderId="19" xfId="8" applyFont="1" applyFill="1" applyBorder="1" applyAlignment="1">
      <alignment horizontal="center"/>
    </xf>
    <xf numFmtId="164" fontId="29" fillId="8" borderId="21" xfId="8" applyNumberFormat="1" applyFont="1" applyFill="1" applyBorder="1" applyAlignment="1">
      <alignment horizontal="center" vertical="center"/>
    </xf>
    <xf numFmtId="164" fontId="29" fillId="8" borderId="21" xfId="12" applyNumberFormat="1" applyFont="1" applyFill="1" applyBorder="1" applyAlignment="1">
      <alignment horizontal="center"/>
    </xf>
    <xf numFmtId="164" fontId="29" fillId="8" borderId="24" xfId="8" applyNumberFormat="1" applyFont="1" applyFill="1" applyBorder="1" applyAlignment="1">
      <alignment horizontal="center"/>
    </xf>
    <xf numFmtId="0" fontId="29" fillId="0" borderId="12" xfId="8" applyFont="1" applyBorder="1" applyAlignment="1">
      <alignment horizontal="center" vertical="center"/>
    </xf>
    <xf numFmtId="166" fontId="29" fillId="0" borderId="12" xfId="8" applyNumberFormat="1" applyFont="1" applyBorder="1" applyAlignment="1">
      <alignment horizontal="center"/>
    </xf>
    <xf numFmtId="0" fontId="39" fillId="0" borderId="12" xfId="8" applyFont="1" applyBorder="1" applyAlignment="1">
      <alignment horizontal="center"/>
    </xf>
    <xf numFmtId="0" fontId="29" fillId="0" borderId="12" xfId="13" applyFont="1" applyBorder="1" applyAlignment="1">
      <alignment horizontal="center"/>
    </xf>
    <xf numFmtId="0" fontId="29" fillId="0" borderId="23" xfId="8" applyFont="1" applyBorder="1" applyAlignment="1">
      <alignment horizontal="center"/>
    </xf>
    <xf numFmtId="164" fontId="15" fillId="0" borderId="4" xfId="12" applyNumberFormat="1" applyFont="1" applyBorder="1" applyAlignment="1">
      <alignment horizontal="center"/>
    </xf>
    <xf numFmtId="0" fontId="25" fillId="0" borderId="12" xfId="11" quotePrefix="1" applyFont="1" applyBorder="1" applyAlignment="1">
      <alignment vertical="center" wrapText="1"/>
    </xf>
    <xf numFmtId="0" fontId="29" fillId="0" borderId="12" xfId="9" applyFont="1" applyBorder="1"/>
    <xf numFmtId="0" fontId="29" fillId="0" borderId="12" xfId="9" applyFont="1" applyBorder="1" applyAlignment="1">
      <alignment horizontal="center"/>
    </xf>
    <xf numFmtId="0" fontId="29" fillId="0" borderId="12" xfId="9" applyFont="1" applyBorder="1" applyAlignment="1">
      <alignment horizontal="left" vertical="center" wrapText="1"/>
    </xf>
    <xf numFmtId="0" fontId="15" fillId="0" borderId="17" xfId="9" quotePrefix="1" applyFont="1" applyBorder="1" applyAlignment="1">
      <alignment vertical="top"/>
    </xf>
    <xf numFmtId="0" fontId="29" fillId="0" borderId="18" xfId="9" applyFont="1" applyBorder="1" applyAlignment="1">
      <alignment vertical="top" wrapText="1"/>
    </xf>
    <xf numFmtId="0" fontId="15" fillId="0" borderId="20" xfId="9" quotePrefix="1" applyFont="1" applyBorder="1" applyAlignment="1">
      <alignment vertical="top"/>
    </xf>
    <xf numFmtId="0" fontId="17" fillId="0" borderId="20" xfId="11" quotePrefix="1" applyFont="1" applyBorder="1" applyAlignment="1">
      <alignment vertical="center"/>
    </xf>
    <xf numFmtId="0" fontId="29" fillId="0" borderId="20" xfId="9" applyFont="1" applyBorder="1"/>
    <xf numFmtId="0" fontId="15" fillId="0" borderId="20" xfId="9" quotePrefix="1" applyFont="1" applyBorder="1" applyAlignment="1">
      <alignment horizontal="center" vertical="center"/>
    </xf>
    <xf numFmtId="0" fontId="15" fillId="0" borderId="22" xfId="9" applyFont="1" applyBorder="1"/>
    <xf numFmtId="0" fontId="15" fillId="0" borderId="23" xfId="9" applyFont="1" applyBorder="1"/>
    <xf numFmtId="0" fontId="29" fillId="8" borderId="19" xfId="9" applyFont="1" applyFill="1" applyBorder="1" applyAlignment="1">
      <alignment horizontal="center"/>
    </xf>
    <xf numFmtId="0" fontId="29" fillId="8" borderId="21" xfId="9" applyFont="1" applyFill="1" applyBorder="1" applyAlignment="1">
      <alignment horizontal="center"/>
    </xf>
    <xf numFmtId="0" fontId="25" fillId="0" borderId="12" xfId="11" applyFont="1" applyBorder="1" applyAlignment="1">
      <alignment horizontal="center" vertical="center"/>
    </xf>
    <xf numFmtId="164" fontId="25" fillId="8" borderId="21" xfId="14" applyNumberFormat="1" applyFont="1" applyFill="1" applyBorder="1" applyAlignment="1">
      <alignment horizontal="center" vertical="center"/>
    </xf>
    <xf numFmtId="164" fontId="29" fillId="8" borderId="21" xfId="14" applyNumberFormat="1" applyFont="1" applyFill="1" applyBorder="1" applyAlignment="1">
      <alignment horizontal="center"/>
    </xf>
    <xf numFmtId="164" fontId="29" fillId="8" borderId="21" xfId="15" applyNumberFormat="1" applyFont="1" applyFill="1" applyBorder="1" applyAlignment="1">
      <alignment horizontal="center"/>
    </xf>
    <xf numFmtId="0" fontId="29" fillId="0" borderId="12" xfId="9" applyFont="1" applyBorder="1" applyAlignment="1">
      <alignment horizontal="center" vertical="center" wrapText="1"/>
    </xf>
    <xf numFmtId="0" fontId="29" fillId="0" borderId="12" xfId="9" applyFont="1" applyBorder="1" applyAlignment="1">
      <alignment horizontal="center" vertical="center"/>
    </xf>
    <xf numFmtId="0" fontId="29" fillId="0" borderId="23" xfId="9" applyFont="1" applyBorder="1" applyAlignment="1">
      <alignment horizontal="center"/>
    </xf>
    <xf numFmtId="164" fontId="25" fillId="8" borderId="24" xfId="9" applyNumberFormat="1" applyFont="1" applyFill="1" applyBorder="1" applyAlignment="1">
      <alignment horizontal="center"/>
    </xf>
    <xf numFmtId="164" fontId="15" fillId="0" borderId="4" xfId="9" applyNumberFormat="1" applyFont="1" applyBorder="1" applyAlignment="1">
      <alignment horizontal="center" vertical="center"/>
    </xf>
    <xf numFmtId="0" fontId="29" fillId="0" borderId="12" xfId="0" applyFont="1" applyBorder="1"/>
    <xf numFmtId="0" fontId="29" fillId="0" borderId="18" xfId="0" applyFont="1" applyBorder="1"/>
    <xf numFmtId="0" fontId="15" fillId="0" borderId="20" xfId="9" quotePrefix="1" applyFont="1" applyBorder="1" applyAlignment="1">
      <alignment vertical="center"/>
    </xf>
    <xf numFmtId="0" fontId="15" fillId="0" borderId="22" xfId="9" quotePrefix="1" applyFont="1" applyBorder="1" applyAlignment="1">
      <alignment vertical="top"/>
    </xf>
    <xf numFmtId="0" fontId="29" fillId="0" borderId="23" xfId="9" applyFont="1" applyBorder="1" applyAlignment="1">
      <alignment vertical="top" wrapText="1"/>
    </xf>
    <xf numFmtId="0" fontId="29" fillId="8" borderId="19" xfId="0" applyFont="1" applyFill="1" applyBorder="1"/>
    <xf numFmtId="164" fontId="29" fillId="8" borderId="21" xfId="14" applyNumberFormat="1" applyFont="1" applyFill="1" applyBorder="1" applyAlignment="1">
      <alignment horizontal="center" vertical="center"/>
    </xf>
    <xf numFmtId="164" fontId="29" fillId="0" borderId="12" xfId="9" applyNumberFormat="1" applyFont="1" applyBorder="1" applyAlignment="1">
      <alignment horizontal="center"/>
    </xf>
    <xf numFmtId="164" fontId="29" fillId="8" borderId="21" xfId="9" applyNumberFormat="1" applyFont="1" applyFill="1" applyBorder="1" applyAlignment="1">
      <alignment horizontal="center"/>
    </xf>
    <xf numFmtId="0" fontId="29" fillId="8" borderId="24" xfId="9" applyFont="1" applyFill="1" applyBorder="1" applyAlignment="1">
      <alignment horizontal="center"/>
    </xf>
    <xf numFmtId="0" fontId="29" fillId="0" borderId="12" xfId="11" quotePrefix="1" applyFont="1" applyBorder="1" applyAlignment="1">
      <alignment vertical="center" wrapText="1"/>
    </xf>
    <xf numFmtId="0" fontId="29" fillId="0" borderId="12" xfId="11" quotePrefix="1" applyFont="1" applyBorder="1" applyAlignment="1">
      <alignment vertical="top" wrapText="1"/>
    </xf>
    <xf numFmtId="0" fontId="29" fillId="0" borderId="23" xfId="11" quotePrefix="1" applyFont="1" applyBorder="1" applyAlignment="1">
      <alignment vertical="top" wrapText="1"/>
    </xf>
    <xf numFmtId="0" fontId="29" fillId="0" borderId="12" xfId="11" applyFont="1" applyBorder="1" applyAlignment="1">
      <alignment horizontal="center" vertical="center" wrapText="1"/>
    </xf>
    <xf numFmtId="0" fontId="29" fillId="0" borderId="12" xfId="11" applyFont="1" applyBorder="1" applyAlignment="1">
      <alignment horizontal="center" vertical="center"/>
    </xf>
    <xf numFmtId="164" fontId="29" fillId="8" borderId="21" xfId="15" applyNumberFormat="1" applyFont="1" applyFill="1" applyBorder="1" applyAlignment="1">
      <alignment horizontal="center" vertical="center"/>
    </xf>
    <xf numFmtId="0" fontId="29" fillId="0" borderId="12" xfId="11" applyFont="1" applyBorder="1" applyAlignment="1">
      <alignment horizontal="center" wrapText="1"/>
    </xf>
    <xf numFmtId="0" fontId="29" fillId="0" borderId="12" xfId="11" applyFont="1" applyBorder="1" applyAlignment="1">
      <alignment horizontal="center"/>
    </xf>
    <xf numFmtId="0" fontId="29" fillId="0" borderId="23" xfId="11" applyFont="1" applyBorder="1" applyAlignment="1">
      <alignment horizontal="center" wrapText="1"/>
    </xf>
    <xf numFmtId="0" fontId="29" fillId="0" borderId="23" xfId="11" applyFont="1" applyBorder="1" applyAlignment="1">
      <alignment horizontal="center"/>
    </xf>
    <xf numFmtId="164" fontId="29" fillId="8" borderId="24" xfId="15" applyNumberFormat="1" applyFont="1" applyFill="1" applyBorder="1" applyAlignment="1">
      <alignment horizontal="center"/>
    </xf>
    <xf numFmtId="0" fontId="15" fillId="0" borderId="0" xfId="9" applyFont="1" applyBorder="1" applyAlignment="1">
      <alignment vertical="center" wrapText="1"/>
    </xf>
    <xf numFmtId="0" fontId="37" fillId="0" borderId="0" xfId="8" applyFont="1" applyBorder="1" applyAlignment="1">
      <alignment vertical="center" wrapText="1"/>
    </xf>
    <xf numFmtId="0" fontId="29" fillId="0" borderId="12" xfId="18" applyFont="1" applyBorder="1" applyAlignment="1">
      <alignment vertical="center" wrapText="1"/>
    </xf>
    <xf numFmtId="0" fontId="29" fillId="0" borderId="12" xfId="18" quotePrefix="1" applyFont="1" applyBorder="1" applyAlignment="1">
      <alignment vertical="center" wrapText="1"/>
    </xf>
    <xf numFmtId="0" fontId="29" fillId="0" borderId="12" xfId="17" applyFont="1" applyBorder="1" applyAlignment="1">
      <alignment horizontal="left" vertical="top" wrapText="1"/>
    </xf>
    <xf numFmtId="0" fontId="29" fillId="0" borderId="12" xfId="17" applyFont="1" applyBorder="1"/>
    <xf numFmtId="0" fontId="29" fillId="0" borderId="12" xfId="17" applyFont="1" applyBorder="1" applyAlignment="1">
      <alignment wrapText="1"/>
    </xf>
    <xf numFmtId="0" fontId="29" fillId="0" borderId="12" xfId="17" applyFont="1" applyBorder="1" applyAlignment="1">
      <alignment horizontal="center"/>
    </xf>
    <xf numFmtId="0" fontId="15" fillId="0" borderId="17" xfId="17" applyFont="1" applyBorder="1" applyAlignment="1">
      <alignment vertical="top"/>
    </xf>
    <xf numFmtId="0" fontId="29" fillId="0" borderId="18" xfId="17" applyFont="1" applyBorder="1" applyAlignment="1">
      <alignment vertical="top" wrapText="1"/>
    </xf>
    <xf numFmtId="0" fontId="15" fillId="0" borderId="20" xfId="17" applyFont="1" applyBorder="1" applyAlignment="1">
      <alignment vertical="top"/>
    </xf>
    <xf numFmtId="0" fontId="15" fillId="0" borderId="20" xfId="9" applyFont="1" applyBorder="1" applyAlignment="1">
      <alignment vertical="top"/>
    </xf>
    <xf numFmtId="0" fontId="29" fillId="0" borderId="20" xfId="17" applyFont="1" applyBorder="1"/>
    <xf numFmtId="0" fontId="15" fillId="0" borderId="22" xfId="17" applyFont="1" applyBorder="1" applyAlignment="1">
      <alignment vertical="top"/>
    </xf>
    <xf numFmtId="0" fontId="29" fillId="0" borderId="23" xfId="17" applyFont="1" applyBorder="1" applyAlignment="1">
      <alignment horizontal="left" vertical="top" wrapText="1"/>
    </xf>
    <xf numFmtId="164" fontId="29" fillId="8" borderId="21" xfId="17" applyNumberFormat="1" applyFont="1" applyFill="1" applyBorder="1"/>
    <xf numFmtId="0" fontId="29" fillId="8" borderId="19" xfId="17" applyFont="1" applyFill="1" applyBorder="1" applyAlignment="1">
      <alignment horizontal="center"/>
    </xf>
    <xf numFmtId="164" fontId="29" fillId="8" borderId="21" xfId="17" applyNumberFormat="1" applyFont="1" applyFill="1" applyBorder="1" applyAlignment="1">
      <alignment horizontal="center"/>
    </xf>
    <xf numFmtId="0" fontId="29" fillId="8" borderId="24" xfId="17" applyFont="1" applyFill="1" applyBorder="1" applyAlignment="1">
      <alignment horizontal="center"/>
    </xf>
    <xf numFmtId="164" fontId="15" fillId="0" borderId="4" xfId="17" applyNumberFormat="1" applyFont="1" applyBorder="1" applyAlignment="1">
      <alignment horizontal="center" vertical="center"/>
    </xf>
    <xf numFmtId="164" fontId="15" fillId="0" borderId="0" xfId="17" applyNumberFormat="1" applyFont="1" applyBorder="1" applyAlignment="1">
      <alignment horizontal="center"/>
    </xf>
    <xf numFmtId="0" fontId="15" fillId="0" borderId="0" xfId="17" applyFont="1" applyBorder="1" applyAlignment="1">
      <alignment vertical="center"/>
    </xf>
    <xf numFmtId="164" fontId="15" fillId="0" borderId="0" xfId="17" applyNumberFormat="1" applyFont="1" applyBorder="1" applyAlignment="1">
      <alignment vertical="center"/>
    </xf>
    <xf numFmtId="0" fontId="29" fillId="0" borderId="18" xfId="9" applyFont="1" applyBorder="1" applyAlignment="1">
      <alignment horizontal="center"/>
    </xf>
    <xf numFmtId="164" fontId="29" fillId="8" borderId="19" xfId="9" applyNumberFormat="1" applyFont="1" applyFill="1" applyBorder="1" applyAlignment="1">
      <alignment horizontal="center"/>
    </xf>
    <xf numFmtId="0" fontId="29" fillId="0" borderId="12" xfId="13" applyFont="1" applyBorder="1"/>
    <xf numFmtId="16" fontId="15" fillId="0" borderId="17" xfId="8" quotePrefix="1" applyNumberFormat="1" applyFont="1" applyBorder="1" applyAlignment="1">
      <alignment vertical="top"/>
    </xf>
    <xf numFmtId="0" fontId="29" fillId="0" borderId="18" xfId="13" applyFont="1" applyBorder="1"/>
    <xf numFmtId="16" fontId="15" fillId="0" borderId="22" xfId="8" quotePrefix="1" applyNumberFormat="1" applyFont="1" applyBorder="1" applyAlignment="1">
      <alignment vertical="top"/>
    </xf>
    <xf numFmtId="0" fontId="29" fillId="8" borderId="19" xfId="13" applyFont="1" applyFill="1" applyBorder="1"/>
    <xf numFmtId="0" fontId="29" fillId="0" borderId="23" xfId="13" applyFont="1" applyBorder="1" applyAlignment="1">
      <alignment horizontal="center" wrapText="1"/>
    </xf>
    <xf numFmtId="2" fontId="29" fillId="0" borderId="23" xfId="13" applyNumberFormat="1" applyFont="1" applyBorder="1" applyAlignment="1">
      <alignment horizontal="center"/>
    </xf>
    <xf numFmtId="164" fontId="29" fillId="8" borderId="24" xfId="13" applyNumberFormat="1" applyFont="1" applyFill="1" applyBorder="1" applyAlignment="1">
      <alignment horizontal="center"/>
    </xf>
    <xf numFmtId="0" fontId="29" fillId="0" borderId="12" xfId="13" applyFont="1" applyBorder="1" applyAlignment="1">
      <alignment horizontal="center" wrapText="1"/>
    </xf>
    <xf numFmtId="2" fontId="29" fillId="0" borderId="12" xfId="13" applyNumberFormat="1" applyFont="1" applyBorder="1" applyAlignment="1">
      <alignment horizontal="center"/>
    </xf>
    <xf numFmtId="16" fontId="15" fillId="0" borderId="20" xfId="8" quotePrefix="1" applyNumberFormat="1" applyFont="1" applyBorder="1" applyAlignment="1">
      <alignment vertical="top"/>
    </xf>
    <xf numFmtId="164" fontId="29" fillId="8" borderId="21" xfId="13" applyNumberFormat="1" applyFont="1" applyFill="1" applyBorder="1" applyAlignment="1">
      <alignment horizontal="center"/>
    </xf>
    <xf numFmtId="164" fontId="15" fillId="0" borderId="4" xfId="13" applyNumberFormat="1" applyFont="1" applyBorder="1" applyAlignment="1">
      <alignment horizontal="center" vertical="top"/>
    </xf>
    <xf numFmtId="2" fontId="15" fillId="0" borderId="20" xfId="13" applyNumberFormat="1" applyFont="1" applyBorder="1"/>
    <xf numFmtId="2" fontId="15" fillId="0" borderId="22" xfId="13" applyNumberFormat="1" applyFont="1" applyBorder="1"/>
    <xf numFmtId="0" fontId="29" fillId="0" borderId="23" xfId="9" applyFont="1" applyBorder="1"/>
    <xf numFmtId="0" fontId="29" fillId="0" borderId="23" xfId="13" applyFont="1" applyBorder="1" applyAlignment="1">
      <alignment horizontal="left"/>
    </xf>
    <xf numFmtId="0" fontId="29" fillId="0" borderId="23" xfId="13" applyFont="1" applyBorder="1" applyAlignment="1">
      <alignment horizontal="center"/>
    </xf>
    <xf numFmtId="0" fontId="29" fillId="8" borderId="24" xfId="13" applyFont="1" applyFill="1" applyBorder="1" applyAlignment="1">
      <alignment horizontal="center"/>
    </xf>
    <xf numFmtId="0" fontId="29" fillId="0" borderId="18" xfId="8" applyFont="1" applyBorder="1" applyAlignment="1">
      <alignment horizontal="center"/>
    </xf>
    <xf numFmtId="164" fontId="29" fillId="8" borderId="19" xfId="13" applyNumberFormat="1" applyFont="1" applyFill="1" applyBorder="1" applyAlignment="1">
      <alignment horizontal="center" vertical="center"/>
    </xf>
    <xf numFmtId="0" fontId="29" fillId="0" borderId="0" xfId="0" applyFont="1" applyAlignment="1">
      <alignment horizontal="justify" vertical="center"/>
    </xf>
    <xf numFmtId="0" fontId="15" fillId="0" borderId="17" xfId="0" applyFont="1" applyBorder="1" applyAlignment="1">
      <alignment horizontal="left" vertical="top" wrapText="1"/>
    </xf>
    <xf numFmtId="4" fontId="15" fillId="0" borderId="19" xfId="0" applyNumberFormat="1" applyFont="1" applyBorder="1" applyAlignment="1">
      <alignment horizontal="left" vertical="top" wrapText="1"/>
    </xf>
    <xf numFmtId="0" fontId="15" fillId="0" borderId="20" xfId="0" applyFont="1" applyBorder="1" applyAlignment="1">
      <alignment horizontal="left" vertical="top" wrapText="1"/>
    </xf>
    <xf numFmtId="4" fontId="15" fillId="0" borderId="21" xfId="0" applyNumberFormat="1" applyFont="1" applyBorder="1" applyAlignment="1">
      <alignment horizontal="left" vertical="top" wrapText="1"/>
    </xf>
    <xf numFmtId="0" fontId="15" fillId="0" borderId="22" xfId="0" applyFont="1" applyBorder="1" applyAlignment="1">
      <alignment horizontal="left" vertical="top" wrapText="1"/>
    </xf>
    <xf numFmtId="4" fontId="15" fillId="0" borderId="24" xfId="0" applyNumberFormat="1" applyFont="1" applyBorder="1" applyAlignment="1">
      <alignment horizontal="left" vertical="top" wrapText="1"/>
    </xf>
    <xf numFmtId="4" fontId="15" fillId="0" borderId="11" xfId="0" applyNumberFormat="1" applyFont="1" applyBorder="1" applyAlignment="1">
      <alignment vertical="top" wrapText="1"/>
    </xf>
    <xf numFmtId="164" fontId="15" fillId="0" borderId="0" xfId="9" applyNumberFormat="1" applyFont="1" applyBorder="1" applyAlignment="1">
      <alignment horizontal="center"/>
    </xf>
    <xf numFmtId="164" fontId="15" fillId="0" borderId="0" xfId="9" applyNumberFormat="1" applyFont="1" applyBorder="1" applyAlignment="1">
      <alignment vertical="center"/>
    </xf>
    <xf numFmtId="4" fontId="15" fillId="0" borderId="4" xfId="0" applyNumberFormat="1" applyFont="1" applyBorder="1" applyAlignment="1">
      <alignment horizontal="left" vertical="top" wrapText="1"/>
    </xf>
    <xf numFmtId="0" fontId="15" fillId="4" borderId="14" xfId="0" applyFont="1" applyFill="1" applyBorder="1" applyAlignment="1">
      <alignment horizontal="center" vertical="center" wrapText="1"/>
    </xf>
    <xf numFmtId="0" fontId="30" fillId="0" borderId="12" xfId="0" applyFont="1" applyBorder="1" applyAlignment="1">
      <alignment horizontal="left" vertical="top" wrapText="1"/>
    </xf>
    <xf numFmtId="164" fontId="29" fillId="0" borderId="12" xfId="0" applyNumberFormat="1" applyFont="1" applyBorder="1" applyAlignment="1">
      <alignment horizontal="center" wrapText="1"/>
    </xf>
    <xf numFmtId="0" fontId="30" fillId="0" borderId="18" xfId="0" applyFont="1" applyBorder="1" applyAlignment="1">
      <alignment horizontal="left" vertical="top" wrapText="1"/>
    </xf>
    <xf numFmtId="0" fontId="29" fillId="0" borderId="22" xfId="0" applyFont="1" applyBorder="1" applyAlignment="1">
      <alignment horizontal="center" vertical="top" wrapText="1"/>
    </xf>
    <xf numFmtId="0" fontId="30" fillId="0" borderId="23" xfId="0" applyFont="1" applyBorder="1" applyAlignment="1">
      <alignment horizontal="left" vertical="top" wrapText="1"/>
    </xf>
    <xf numFmtId="0" fontId="29" fillId="0" borderId="23" xfId="0" applyFont="1" applyBorder="1" applyAlignment="1">
      <alignment horizontal="center"/>
    </xf>
    <xf numFmtId="0" fontId="29" fillId="0" borderId="23" xfId="0" applyFont="1" applyBorder="1" applyAlignment="1">
      <alignment horizontal="center" wrapText="1"/>
    </xf>
    <xf numFmtId="164" fontId="29" fillId="8" borderId="24" xfId="0" applyNumberFormat="1" applyFont="1" applyFill="1" applyBorder="1" applyAlignment="1">
      <alignment horizontal="center" wrapText="1"/>
    </xf>
    <xf numFmtId="164" fontId="15" fillId="0" borderId="40" xfId="0" applyNumberFormat="1" applyFont="1" applyBorder="1" applyAlignment="1">
      <alignment horizontal="center" vertical="center" wrapText="1"/>
    </xf>
    <xf numFmtId="0" fontId="15" fillId="4" borderId="14" xfId="0" applyFont="1" applyFill="1" applyBorder="1" applyAlignment="1">
      <alignment horizontal="center" vertical="top" wrapText="1"/>
    </xf>
    <xf numFmtId="49" fontId="29" fillId="0" borderId="0" xfId="5" applyNumberFormat="1" applyFont="1" applyAlignment="1">
      <alignment horizontal="left" vertical="top"/>
    </xf>
    <xf numFmtId="0" fontId="29" fillId="0" borderId="0" xfId="5" applyFont="1" applyBorder="1" applyAlignment="1">
      <alignment horizontal="justify"/>
    </xf>
    <xf numFmtId="0" fontId="29" fillId="0" borderId="0" xfId="5" applyFont="1" applyAlignment="1">
      <alignment horizontal="right"/>
    </xf>
    <xf numFmtId="3" fontId="29" fillId="0" borderId="0" xfId="5" applyNumberFormat="1" applyFont="1" applyAlignment="1">
      <alignment horizontal="right" wrapText="1"/>
    </xf>
    <xf numFmtId="0" fontId="29" fillId="0" borderId="0" xfId="5" applyFont="1" applyBorder="1"/>
    <xf numFmtId="0" fontId="29" fillId="0" borderId="0" xfId="5" applyFont="1"/>
    <xf numFmtId="0" fontId="15" fillId="0" borderId="17" xfId="5" applyFont="1" applyBorder="1" applyAlignment="1">
      <alignment horizontal="left" vertical="top"/>
    </xf>
    <xf numFmtId="2" fontId="15" fillId="0" borderId="19" xfId="5" applyNumberFormat="1" applyFont="1" applyBorder="1" applyAlignment="1">
      <alignment horizontal="left"/>
    </xf>
    <xf numFmtId="0" fontId="15" fillId="0" borderId="20" xfId="5" applyFont="1" applyBorder="1" applyAlignment="1">
      <alignment horizontal="left" vertical="top"/>
    </xf>
    <xf numFmtId="2" fontId="15" fillId="0" borderId="21" xfId="5" applyNumberFormat="1" applyFont="1" applyBorder="1" applyAlignment="1">
      <alignment horizontal="left"/>
    </xf>
    <xf numFmtId="2" fontId="15" fillId="0" borderId="13" xfId="5" applyNumberFormat="1" applyFont="1" applyBorder="1" applyAlignment="1">
      <alignment horizontal="left"/>
    </xf>
    <xf numFmtId="0" fontId="29" fillId="0" borderId="12" xfId="19" applyFont="1" applyBorder="1" applyAlignment="1">
      <alignment horizontal="left" vertical="center" wrapText="1"/>
    </xf>
    <xf numFmtId="0" fontId="29" fillId="0" borderId="12" xfId="20" applyFont="1" applyBorder="1" applyAlignment="1">
      <alignment horizontal="center" vertical="center"/>
    </xf>
    <xf numFmtId="0" fontId="29" fillId="0" borderId="12" xfId="2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19" applyFont="1" applyBorder="1" applyAlignment="1">
      <alignment horizontal="left" vertical="center" wrapText="1"/>
    </xf>
    <xf numFmtId="0" fontId="29" fillId="0" borderId="18" xfId="20" applyFont="1" applyBorder="1" applyAlignment="1">
      <alignment horizontal="center" vertical="center"/>
    </xf>
    <xf numFmtId="0" fontId="29" fillId="0" borderId="18" xfId="20" applyFont="1" applyBorder="1" applyAlignment="1">
      <alignment horizontal="center" vertical="center" wrapText="1"/>
    </xf>
    <xf numFmtId="0" fontId="29" fillId="0" borderId="20" xfId="0" applyFont="1" applyBorder="1" applyAlignment="1">
      <alignment horizontal="center" vertical="center" wrapText="1"/>
    </xf>
    <xf numFmtId="164" fontId="29" fillId="8" borderId="21" xfId="20" applyNumberFormat="1" applyFont="1" applyFill="1" applyBorder="1" applyAlignment="1">
      <alignment horizontal="center" vertical="center" wrapText="1"/>
    </xf>
    <xf numFmtId="0" fontId="29" fillId="0" borderId="23" xfId="19" applyFont="1" applyBorder="1" applyAlignment="1">
      <alignment horizontal="left" vertical="center" wrapText="1"/>
    </xf>
    <xf numFmtId="0" fontId="29" fillId="0" borderId="23" xfId="20" applyFont="1" applyBorder="1" applyAlignment="1">
      <alignment horizontal="center" vertical="center"/>
    </xf>
    <xf numFmtId="0" fontId="29" fillId="0" borderId="23" xfId="20" applyFont="1" applyBorder="1" applyAlignment="1">
      <alignment horizontal="center" vertical="center" wrapText="1"/>
    </xf>
    <xf numFmtId="0" fontId="29" fillId="0" borderId="12" xfId="21" applyFont="1" applyBorder="1" applyAlignment="1">
      <alignment vertical="top" wrapText="1"/>
    </xf>
    <xf numFmtId="0" fontId="29" fillId="0" borderId="12" xfId="21" applyFont="1" applyBorder="1" applyAlignment="1">
      <alignment horizontal="center" vertical="center"/>
    </xf>
    <xf numFmtId="1" fontId="29" fillId="0" borderId="12" xfId="0" applyNumberFormat="1" applyFont="1" applyBorder="1" applyAlignment="1">
      <alignment horizontal="center" wrapText="1"/>
    </xf>
    <xf numFmtId="0" fontId="29" fillId="0" borderId="12" xfId="0" applyFont="1" applyBorder="1" applyAlignment="1">
      <alignment vertical="top" wrapText="1"/>
    </xf>
    <xf numFmtId="0" fontId="29" fillId="0" borderId="18" xfId="21" applyFont="1" applyBorder="1" applyAlignment="1">
      <alignment vertical="top" wrapText="1"/>
    </xf>
    <xf numFmtId="0" fontId="29" fillId="0" borderId="18" xfId="0" applyFont="1" applyBorder="1" applyAlignment="1">
      <alignment horizontal="center" vertical="center"/>
    </xf>
    <xf numFmtId="0" fontId="29" fillId="0" borderId="18" xfId="21" applyFont="1" applyBorder="1" applyAlignment="1">
      <alignment horizontal="center" vertical="center"/>
    </xf>
    <xf numFmtId="0" fontId="30" fillId="0" borderId="20" xfId="0" applyFont="1" applyBorder="1" applyAlignment="1">
      <alignment horizontal="center" vertical="top"/>
    </xf>
    <xf numFmtId="0" fontId="30" fillId="0" borderId="22" xfId="0" applyFont="1" applyBorder="1" applyAlignment="1">
      <alignment horizontal="center" vertical="top"/>
    </xf>
    <xf numFmtId="0" fontId="29" fillId="0" borderId="23" xfId="0" applyFont="1" applyBorder="1" applyAlignment="1">
      <alignment horizontal="left" vertical="center" wrapText="1"/>
    </xf>
    <xf numFmtId="0" fontId="29" fillId="0" borderId="23" xfId="20" applyFont="1" applyBorder="1" applyAlignment="1">
      <alignment horizontal="center"/>
    </xf>
    <xf numFmtId="1" fontId="29" fillId="0" borderId="23" xfId="0" applyNumberFormat="1" applyFont="1" applyBorder="1" applyAlignment="1">
      <alignment horizontal="center" wrapText="1"/>
    </xf>
    <xf numFmtId="0" fontId="29" fillId="8" borderId="19" xfId="20" applyFont="1" applyFill="1" applyBorder="1" applyAlignment="1">
      <alignment horizontal="center" vertical="center" wrapText="1"/>
    </xf>
    <xf numFmtId="164" fontId="29" fillId="8" borderId="21" xfId="21" applyNumberFormat="1" applyFont="1" applyFill="1" applyBorder="1" applyAlignment="1">
      <alignment horizontal="center" vertical="center"/>
    </xf>
    <xf numFmtId="164" fontId="29" fillId="0" borderId="46" xfId="0" applyNumberFormat="1" applyFont="1" applyBorder="1" applyAlignment="1">
      <alignment horizontal="center" vertical="center" wrapText="1"/>
    </xf>
    <xf numFmtId="0" fontId="25" fillId="0" borderId="12" xfId="0" quotePrefix="1" applyFont="1" applyBorder="1" applyAlignment="1">
      <alignment horizontal="justify" vertical="center" wrapText="1"/>
    </xf>
    <xf numFmtId="0" fontId="25" fillId="0" borderId="12" xfId="0" applyFont="1" applyBorder="1" applyAlignment="1">
      <alignment horizontal="justify" vertical="center" wrapText="1"/>
    </xf>
    <xf numFmtId="1" fontId="29" fillId="0" borderId="12" xfId="20" applyNumberFormat="1" applyFont="1" applyBorder="1" applyAlignment="1">
      <alignment horizontal="center" vertical="center" wrapText="1"/>
    </xf>
    <xf numFmtId="1" fontId="29" fillId="0" borderId="12" xfId="20" applyNumberFormat="1" applyFont="1" applyBorder="1" applyAlignment="1">
      <alignment horizontal="center" wrapText="1"/>
    </xf>
    <xf numFmtId="0" fontId="30" fillId="0" borderId="12" xfId="0" applyFont="1" applyBorder="1" applyAlignment="1">
      <alignment horizontal="center"/>
    </xf>
    <xf numFmtId="0" fontId="25" fillId="0" borderId="12" xfId="0" applyFont="1" applyBorder="1" applyAlignment="1">
      <alignment horizontal="left" vertical="center"/>
    </xf>
    <xf numFmtId="0" fontId="25" fillId="0" borderId="12" xfId="21" applyFont="1" applyBorder="1" applyAlignment="1">
      <alignment vertical="top" wrapText="1"/>
    </xf>
    <xf numFmtId="0" fontId="23" fillId="0" borderId="18" xfId="0" applyFont="1" applyBorder="1"/>
    <xf numFmtId="0" fontId="23" fillId="0" borderId="20" xfId="0" applyFont="1" applyBorder="1" applyAlignment="1">
      <alignment vertical="top"/>
    </xf>
    <xf numFmtId="0" fontId="29" fillId="0" borderId="23" xfId="21" applyFont="1" applyBorder="1" applyAlignment="1">
      <alignment vertical="top" wrapText="1"/>
    </xf>
    <xf numFmtId="1" fontId="29" fillId="0" borderId="23" xfId="20" applyNumberFormat="1" applyFont="1" applyBorder="1" applyAlignment="1">
      <alignment horizontal="center" vertical="center" wrapText="1"/>
    </xf>
    <xf numFmtId="0" fontId="30" fillId="0" borderId="25" xfId="0" applyFont="1" applyBorder="1" applyAlignment="1">
      <alignment horizontal="center" vertical="top"/>
    </xf>
    <xf numFmtId="0" fontId="29" fillId="0" borderId="26" xfId="0" applyFont="1" applyBorder="1" applyAlignment="1">
      <alignment horizontal="left" vertical="top" wrapText="1"/>
    </xf>
    <xf numFmtId="0" fontId="29" fillId="0" borderId="26" xfId="20" applyFont="1" applyBorder="1" applyAlignment="1">
      <alignment horizontal="center"/>
    </xf>
    <xf numFmtId="1" fontId="29" fillId="0" borderId="26" xfId="0" applyNumberFormat="1" applyFont="1" applyBorder="1" applyAlignment="1">
      <alignment horizontal="center" wrapText="1"/>
    </xf>
    <xf numFmtId="0" fontId="23" fillId="8" borderId="19" xfId="0" applyFont="1" applyFill="1" applyBorder="1"/>
    <xf numFmtId="164" fontId="30" fillId="8" borderId="21" xfId="0" applyNumberFormat="1" applyFont="1" applyFill="1" applyBorder="1" applyAlignment="1">
      <alignment horizontal="center"/>
    </xf>
    <xf numFmtId="164" fontId="29" fillId="8" borderId="27" xfId="0" applyNumberFormat="1" applyFont="1" applyFill="1" applyBorder="1" applyAlignment="1">
      <alignment horizontal="center" wrapText="1"/>
    </xf>
    <xf numFmtId="0" fontId="29" fillId="0" borderId="12" xfId="0" applyFont="1" applyBorder="1" applyAlignment="1">
      <alignment vertical="center" wrapText="1"/>
    </xf>
    <xf numFmtId="1" fontId="29" fillId="0" borderId="12" xfId="0" applyNumberFormat="1" applyFont="1" applyBorder="1" applyAlignment="1">
      <alignment horizontal="center" vertical="center" wrapText="1"/>
    </xf>
    <xf numFmtId="0" fontId="29" fillId="0" borderId="12" xfId="6" applyFont="1" applyBorder="1" applyAlignment="1">
      <alignment horizontal="left" vertical="top" wrapText="1"/>
    </xf>
    <xf numFmtId="0" fontId="29" fillId="9" borderId="12" xfId="0" applyFont="1" applyFill="1" applyBorder="1" applyAlignment="1">
      <alignment horizontal="left" vertical="top" wrapText="1"/>
    </xf>
    <xf numFmtId="0" fontId="29" fillId="9" borderId="12" xfId="0" applyFont="1" applyFill="1" applyBorder="1" applyAlignment="1">
      <alignment horizontal="center" vertical="center"/>
    </xf>
    <xf numFmtId="0" fontId="29" fillId="0" borderId="12" xfId="21" applyFont="1" applyBorder="1" applyAlignment="1">
      <alignment horizontal="left" vertical="center" wrapText="1"/>
    </xf>
    <xf numFmtId="0" fontId="29" fillId="0" borderId="12" xfId="0" applyFont="1" applyBorder="1" applyAlignment="1">
      <alignment horizontal="left" wrapText="1"/>
    </xf>
    <xf numFmtId="0" fontId="29" fillId="0" borderId="12" xfId="21" applyFont="1" applyBorder="1" applyAlignment="1">
      <alignment horizontal="left" wrapText="1"/>
    </xf>
    <xf numFmtId="0" fontId="29" fillId="0" borderId="18" xfId="21" applyFont="1" applyBorder="1" applyAlignment="1">
      <alignment horizontal="center"/>
    </xf>
    <xf numFmtId="0" fontId="29" fillId="0" borderId="20" xfId="0" applyFont="1" applyBorder="1" applyAlignment="1">
      <alignment horizontal="center" vertical="top"/>
    </xf>
    <xf numFmtId="0" fontId="29" fillId="9" borderId="20" xfId="0" applyFont="1" applyFill="1" applyBorder="1" applyAlignment="1">
      <alignment horizontal="center" vertical="top" wrapText="1"/>
    </xf>
    <xf numFmtId="14" fontId="29" fillId="0" borderId="20" xfId="0" applyNumberFormat="1" applyFont="1" applyBorder="1" applyAlignment="1">
      <alignment horizontal="center" vertical="top" wrapText="1"/>
    </xf>
    <xf numFmtId="0" fontId="25" fillId="0" borderId="20" xfId="0" applyFont="1" applyBorder="1" applyAlignment="1">
      <alignment horizontal="center" vertical="top" wrapText="1"/>
    </xf>
    <xf numFmtId="16" fontId="25" fillId="0" borderId="20" xfId="0" applyNumberFormat="1" applyFont="1" applyBorder="1" applyAlignment="1">
      <alignment horizontal="center" vertical="top" wrapText="1"/>
    </xf>
    <xf numFmtId="49" fontId="25" fillId="0" borderId="20" xfId="0" applyNumberFormat="1" applyFont="1" applyBorder="1" applyAlignment="1">
      <alignment horizontal="center" vertical="top" wrapText="1"/>
    </xf>
    <xf numFmtId="0" fontId="25" fillId="0" borderId="20" xfId="0" applyFont="1" applyBorder="1" applyAlignment="1">
      <alignment horizontal="center" vertical="top"/>
    </xf>
    <xf numFmtId="0" fontId="29" fillId="0" borderId="23" xfId="20" applyFont="1" applyBorder="1" applyAlignment="1">
      <alignment horizontal="center" wrapText="1"/>
    </xf>
    <xf numFmtId="164" fontId="29" fillId="8" borderId="19" xfId="21" applyNumberFormat="1" applyFont="1" applyFill="1" applyBorder="1" applyAlignment="1">
      <alignment horizontal="center"/>
    </xf>
    <xf numFmtId="0" fontId="29" fillId="8" borderId="21" xfId="0" applyFont="1" applyFill="1" applyBorder="1" applyAlignment="1">
      <alignment vertical="center" wrapText="1"/>
    </xf>
    <xf numFmtId="164" fontId="25" fillId="8" borderId="21" xfId="0" applyNumberFormat="1" applyFont="1" applyFill="1" applyBorder="1" applyAlignment="1">
      <alignment horizontal="center" vertical="center" wrapText="1"/>
    </xf>
    <xf numFmtId="164" fontId="15" fillId="0" borderId="46" xfId="21" applyNumberFormat="1" applyFont="1" applyBorder="1" applyAlignment="1">
      <alignment horizontal="center"/>
    </xf>
    <xf numFmtId="0" fontId="25" fillId="0" borderId="12" xfId="0" applyFont="1" applyBorder="1" applyAlignment="1">
      <alignment vertical="top" wrapText="1"/>
    </xf>
    <xf numFmtId="0" fontId="25" fillId="0" borderId="12" xfId="0" applyFont="1" applyBorder="1" applyAlignment="1">
      <alignment horizontal="center"/>
    </xf>
    <xf numFmtId="0" fontId="25" fillId="0" borderId="17" xfId="0" applyFont="1" applyBorder="1" applyAlignment="1">
      <alignment horizontal="center" vertical="top"/>
    </xf>
    <xf numFmtId="0" fontId="25" fillId="0" borderId="18" xfId="0" applyFont="1" applyBorder="1" applyAlignment="1">
      <alignment vertical="top" wrapText="1"/>
    </xf>
    <xf numFmtId="16" fontId="25" fillId="0" borderId="20" xfId="0" applyNumberFormat="1" applyFont="1" applyBorder="1" applyAlignment="1">
      <alignment horizontal="center" vertical="top"/>
    </xf>
    <xf numFmtId="0" fontId="25" fillId="0" borderId="22" xfId="0" applyFont="1" applyBorder="1" applyAlignment="1">
      <alignment horizontal="center" vertical="top"/>
    </xf>
    <xf numFmtId="164" fontId="15" fillId="0" borderId="46" xfId="0" applyNumberFormat="1" applyFont="1" applyBorder="1" applyAlignment="1">
      <alignment horizontal="center" wrapText="1"/>
    </xf>
    <xf numFmtId="0" fontId="29" fillId="9" borderId="12" xfId="20" applyFont="1" applyFill="1" applyBorder="1" applyAlignment="1">
      <alignment horizontal="center"/>
    </xf>
    <xf numFmtId="1" fontId="29" fillId="9" borderId="12" xfId="0" applyNumberFormat="1" applyFont="1" applyFill="1" applyBorder="1" applyAlignment="1">
      <alignment horizontal="center" wrapText="1"/>
    </xf>
    <xf numFmtId="0" fontId="29" fillId="9" borderId="12" xfId="0" applyFont="1" applyFill="1" applyBorder="1" applyAlignment="1">
      <alignment horizontal="center" wrapText="1"/>
    </xf>
    <xf numFmtId="0" fontId="29" fillId="9" borderId="12" xfId="0" applyFont="1" applyFill="1" applyBorder="1" applyAlignment="1">
      <alignment vertical="top" wrapText="1"/>
    </xf>
    <xf numFmtId="0" fontId="29" fillId="9" borderId="12" xfId="0" applyFont="1" applyFill="1" applyBorder="1" applyAlignment="1">
      <alignment horizontal="center"/>
    </xf>
    <xf numFmtId="0" fontId="29" fillId="0" borderId="12" xfId="0" applyFont="1" applyBorder="1" applyAlignment="1">
      <alignment wrapText="1"/>
    </xf>
    <xf numFmtId="0" fontId="29" fillId="0" borderId="12" xfId="21" applyFont="1" applyBorder="1" applyAlignment="1">
      <alignment horizontal="center" wrapText="1"/>
    </xf>
    <xf numFmtId="0" fontId="39" fillId="0" borderId="12" xfId="0" applyFont="1" applyBorder="1" applyAlignment="1">
      <alignment horizontal="center" wrapText="1"/>
    </xf>
    <xf numFmtId="0" fontId="39" fillId="0" borderId="12" xfId="21" applyFont="1" applyBorder="1" applyAlignment="1">
      <alignment horizontal="center"/>
    </xf>
    <xf numFmtId="0" fontId="29" fillId="0" borderId="18" xfId="0" applyFont="1" applyBorder="1" applyAlignment="1">
      <alignment vertical="center" wrapText="1"/>
    </xf>
    <xf numFmtId="16" fontId="29" fillId="0" borderId="20" xfId="0" applyNumberFormat="1" applyFont="1" applyBorder="1" applyAlignment="1">
      <alignment horizontal="left" vertical="top" wrapText="1"/>
    </xf>
    <xf numFmtId="16" fontId="29" fillId="0" borderId="20" xfId="0" applyNumberFormat="1" applyFont="1" applyBorder="1" applyAlignment="1">
      <alignment horizontal="center" vertical="top" wrapText="1"/>
    </xf>
    <xf numFmtId="0" fontId="29" fillId="9" borderId="22" xfId="0" applyFont="1" applyFill="1" applyBorder="1" applyAlignment="1">
      <alignment horizontal="center" vertical="top"/>
    </xf>
    <xf numFmtId="0" fontId="29" fillId="9" borderId="23" xfId="0" applyFont="1" applyFill="1" applyBorder="1" applyAlignment="1">
      <alignment horizontal="left" vertical="top" wrapText="1"/>
    </xf>
    <xf numFmtId="0" fontId="29" fillId="9" borderId="23" xfId="0" applyFont="1" applyFill="1" applyBorder="1" applyAlignment="1">
      <alignment horizontal="center"/>
    </xf>
    <xf numFmtId="1" fontId="29" fillId="9" borderId="23" xfId="0" applyNumberFormat="1" applyFont="1" applyFill="1" applyBorder="1" applyAlignment="1">
      <alignment horizontal="center" wrapText="1"/>
    </xf>
    <xf numFmtId="164" fontId="29" fillId="8" borderId="21" xfId="21" applyNumberFormat="1" applyFont="1" applyFill="1" applyBorder="1" applyAlignment="1">
      <alignment horizontal="center" wrapText="1"/>
    </xf>
    <xf numFmtId="164" fontId="39" fillId="8" borderId="21" xfId="21" applyNumberFormat="1" applyFont="1" applyFill="1" applyBorder="1" applyAlignment="1">
      <alignment horizontal="center"/>
    </xf>
    <xf numFmtId="49" fontId="15" fillId="4" borderId="14" xfId="0" applyNumberFormat="1" applyFont="1" applyFill="1" applyBorder="1" applyAlignment="1">
      <alignment horizontal="center" vertical="top" wrapText="1"/>
    </xf>
    <xf numFmtId="0" fontId="15" fillId="9" borderId="12" xfId="0" applyFont="1" applyFill="1" applyBorder="1" applyAlignment="1">
      <alignment horizontal="justify" vertical="top" wrapText="1"/>
    </xf>
    <xf numFmtId="0" fontId="15" fillId="9" borderId="12" xfId="0" applyFont="1" applyFill="1" applyBorder="1" applyAlignment="1">
      <alignment horizontal="center" vertical="top" wrapText="1"/>
    </xf>
    <xf numFmtId="0" fontId="29" fillId="9" borderId="12" xfId="0" applyFont="1" applyFill="1" applyBorder="1" applyAlignment="1">
      <alignment horizontal="justify" vertical="top" wrapText="1"/>
    </xf>
    <xf numFmtId="0" fontId="29" fillId="9" borderId="12" xfId="0" applyFont="1" applyFill="1" applyBorder="1" applyAlignment="1">
      <alignment horizontal="center" vertical="center" wrapText="1"/>
    </xf>
    <xf numFmtId="0" fontId="22" fillId="9" borderId="12" xfId="0" applyFont="1" applyFill="1" applyBorder="1" applyAlignment="1">
      <alignment horizontal="justify" vertical="top" wrapText="1"/>
    </xf>
    <xf numFmtId="0" fontId="29" fillId="9" borderId="12" xfId="21" applyFont="1" applyFill="1" applyBorder="1" applyAlignment="1">
      <alignment vertical="top" wrapText="1"/>
    </xf>
    <xf numFmtId="1" fontId="29" fillId="9" borderId="12" xfId="0" applyNumberFormat="1" applyFont="1" applyFill="1" applyBorder="1" applyAlignment="1">
      <alignment horizontal="center" vertical="center" wrapText="1"/>
    </xf>
    <xf numFmtId="0" fontId="29" fillId="9" borderId="12" xfId="20" applyFont="1" applyFill="1" applyBorder="1" applyAlignment="1">
      <alignment vertical="top" wrapText="1"/>
    </xf>
    <xf numFmtId="0" fontId="29" fillId="9" borderId="12" xfId="20" applyFont="1" applyFill="1" applyBorder="1" applyAlignment="1">
      <alignment horizontal="center" vertical="center"/>
    </xf>
    <xf numFmtId="0" fontId="29" fillId="9" borderId="12" xfId="20" applyFont="1" applyFill="1" applyBorder="1" applyAlignment="1">
      <alignment horizontal="center" vertical="center" wrapText="1"/>
    </xf>
    <xf numFmtId="49" fontId="15" fillId="9" borderId="17" xfId="0" applyNumberFormat="1" applyFont="1" applyFill="1" applyBorder="1" applyAlignment="1">
      <alignment horizontal="center" vertical="top" wrapText="1"/>
    </xf>
    <xf numFmtId="0" fontId="15" fillId="9" borderId="18" xfId="0" applyFont="1" applyFill="1" applyBorder="1" applyAlignment="1">
      <alignment horizontal="justify" vertical="top" wrapText="1"/>
    </xf>
    <xf numFmtId="0" fontId="15" fillId="9" borderId="18" xfId="0" applyFont="1" applyFill="1" applyBorder="1" applyAlignment="1">
      <alignment horizontal="center" vertical="top" wrapText="1"/>
    </xf>
    <xf numFmtId="49" fontId="29" fillId="9" borderId="20" xfId="0" applyNumberFormat="1" applyFont="1" applyFill="1" applyBorder="1" applyAlignment="1">
      <alignment horizontal="center" vertical="center" wrapText="1"/>
    </xf>
    <xf numFmtId="49" fontId="15" fillId="9" borderId="20" xfId="0" applyNumberFormat="1" applyFont="1" applyFill="1" applyBorder="1" applyAlignment="1">
      <alignment horizontal="center" vertical="top" wrapText="1"/>
    </xf>
    <xf numFmtId="49" fontId="29" fillId="9" borderId="20" xfId="0" applyNumberFormat="1" applyFont="1" applyFill="1" applyBorder="1" applyAlignment="1">
      <alignment horizontal="center" vertical="top" wrapText="1"/>
    </xf>
    <xf numFmtId="49" fontId="29" fillId="9" borderId="22" xfId="0" applyNumberFormat="1" applyFont="1" applyFill="1" applyBorder="1" applyAlignment="1">
      <alignment horizontal="center" vertical="center" wrapText="1"/>
    </xf>
    <xf numFmtId="0" fontId="29" fillId="9" borderId="23" xfId="20" applyFont="1" applyFill="1" applyBorder="1" applyAlignment="1">
      <alignment vertical="top" wrapText="1"/>
    </xf>
    <xf numFmtId="0" fontId="29" fillId="9" borderId="23" xfId="20" applyFont="1" applyFill="1" applyBorder="1" applyAlignment="1">
      <alignment horizontal="center" vertical="center"/>
    </xf>
    <xf numFmtId="0" fontId="29" fillId="9" borderId="23" xfId="20" applyFont="1" applyFill="1" applyBorder="1" applyAlignment="1">
      <alignment horizontal="center" vertical="center" wrapText="1"/>
    </xf>
    <xf numFmtId="0" fontId="15" fillId="8" borderId="19" xfId="0" applyFont="1" applyFill="1" applyBorder="1" applyAlignment="1">
      <alignment horizontal="center" vertical="top" wrapText="1"/>
    </xf>
    <xf numFmtId="0" fontId="15" fillId="8" borderId="21" xfId="0" applyFont="1" applyFill="1" applyBorder="1" applyAlignment="1">
      <alignment horizontal="center" vertical="top" wrapText="1"/>
    </xf>
    <xf numFmtId="0" fontId="15" fillId="0" borderId="17" xfId="0" applyFont="1" applyBorder="1" applyAlignment="1">
      <alignment vertical="top" wrapText="1"/>
    </xf>
    <xf numFmtId="4" fontId="15" fillId="0" borderId="19" xfId="0" applyNumberFormat="1" applyFont="1" applyBorder="1" applyAlignment="1">
      <alignment vertical="top" wrapText="1"/>
    </xf>
    <xf numFmtId="0" fontId="15" fillId="0" borderId="20" xfId="0" applyFont="1" applyBorder="1" applyAlignment="1">
      <alignment vertical="top" wrapText="1"/>
    </xf>
    <xf numFmtId="4" fontId="15" fillId="0" borderId="21" xfId="0" applyNumberFormat="1" applyFont="1" applyBorder="1" applyAlignment="1">
      <alignment vertical="top" wrapText="1"/>
    </xf>
    <xf numFmtId="0" fontId="45" fillId="0" borderId="0" xfId="5" applyFont="1"/>
    <xf numFmtId="0" fontId="45" fillId="0" borderId="0" xfId="5" applyFont="1" applyAlignment="1">
      <alignment horizontal="justify" vertical="top" wrapText="1"/>
    </xf>
    <xf numFmtId="0" fontId="29" fillId="0" borderId="18"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0" xfId="5" applyFont="1" applyAlignment="1">
      <alignment horizontal="justify" vertical="top" wrapText="1"/>
    </xf>
    <xf numFmtId="0" fontId="15" fillId="0" borderId="22" xfId="5" applyFont="1" applyBorder="1" applyAlignment="1">
      <alignment horizontal="left" vertical="top"/>
    </xf>
    <xf numFmtId="2" fontId="15" fillId="0" borderId="24" xfId="5" applyNumberFormat="1" applyFont="1" applyBorder="1" applyAlignment="1">
      <alignment horizontal="left"/>
    </xf>
    <xf numFmtId="0" fontId="29" fillId="0" borderId="0" xfId="5" applyFont="1" applyAlignment="1">
      <alignment vertical="top"/>
    </xf>
    <xf numFmtId="49" fontId="29" fillId="0" borderId="0" xfId="5" applyNumberFormat="1" applyFont="1" applyAlignment="1">
      <alignment horizontal="justify" vertical="top"/>
    </xf>
    <xf numFmtId="3" fontId="29" fillId="0" borderId="0" xfId="5" applyNumberFormat="1" applyFont="1" applyAlignment="1"/>
    <xf numFmtId="0" fontId="29" fillId="8" borderId="19" xfId="9" applyFont="1" applyFill="1" applyBorder="1" applyAlignment="1">
      <alignment vertical="top" wrapText="1"/>
    </xf>
    <xf numFmtId="166" fontId="29" fillId="0" borderId="23" xfId="13" applyNumberFormat="1" applyFont="1" applyBorder="1" applyAlignment="1">
      <alignment horizontal="center"/>
    </xf>
    <xf numFmtId="0" fontId="29" fillId="0" borderId="23" xfId="13" applyFont="1" applyBorder="1"/>
    <xf numFmtId="164" fontId="29" fillId="8" borderId="21" xfId="13" applyNumberFormat="1" applyFont="1" applyFill="1" applyBorder="1" applyAlignment="1">
      <alignment horizontal="center" vertical="center"/>
    </xf>
    <xf numFmtId="0" fontId="26" fillId="0" borderId="12" xfId="0" applyFont="1" applyBorder="1" applyAlignment="1">
      <alignment vertical="top" wrapText="1"/>
    </xf>
    <xf numFmtId="49" fontId="29" fillId="0" borderId="20" xfId="0" applyNumberFormat="1" applyFont="1" applyBorder="1" applyAlignment="1">
      <alignment horizontal="center" vertical="top" wrapText="1"/>
    </xf>
    <xf numFmtId="0" fontId="29" fillId="0" borderId="23" xfId="0" applyFont="1" applyBorder="1" applyAlignment="1">
      <alignment horizontal="left" vertical="top" wrapText="1" readingOrder="1"/>
    </xf>
    <xf numFmtId="164" fontId="29" fillId="8" borderId="21" xfId="0" applyNumberFormat="1" applyFont="1" applyFill="1" applyBorder="1" applyAlignment="1">
      <alignment horizontal="center"/>
    </xf>
    <xf numFmtId="44" fontId="25" fillId="8" borderId="21" xfId="0" applyNumberFormat="1" applyFont="1" applyFill="1" applyBorder="1"/>
    <xf numFmtId="164" fontId="29" fillId="8" borderId="24" xfId="21" applyNumberFormat="1" applyFont="1" applyFill="1" applyBorder="1" applyAlignment="1">
      <alignment horizontal="center"/>
    </xf>
    <xf numFmtId="0" fontId="15" fillId="6" borderId="14" xfId="0" applyFont="1" applyFill="1" applyBorder="1" applyAlignment="1">
      <alignment horizontal="center" vertical="top" wrapText="1"/>
    </xf>
    <xf numFmtId="0" fontId="30" fillId="0" borderId="20" xfId="0" applyFont="1" applyBorder="1" applyAlignment="1">
      <alignment vertical="top"/>
    </xf>
    <xf numFmtId="0" fontId="30" fillId="0" borderId="22" xfId="0" applyFont="1" applyBorder="1" applyAlignment="1">
      <alignment vertical="top"/>
    </xf>
    <xf numFmtId="0" fontId="0" fillId="0" borderId="0" xfId="0" applyFill="1" applyBorder="1"/>
    <xf numFmtId="0" fontId="16" fillId="0" borderId="0" xfId="6" applyFont="1" applyFill="1" applyBorder="1" applyAlignment="1">
      <alignment vertical="center" wrapText="1"/>
    </xf>
    <xf numFmtId="0" fontId="17" fillId="0" borderId="1" xfId="0" applyFont="1" applyBorder="1" applyAlignment="1">
      <alignment vertical="center" wrapText="1"/>
    </xf>
    <xf numFmtId="4" fontId="29" fillId="0" borderId="26" xfId="0" applyNumberFormat="1" applyFont="1" applyBorder="1" applyAlignment="1">
      <alignment horizontal="left" vertical="top" wrapText="1"/>
    </xf>
    <xf numFmtId="0" fontId="15" fillId="0" borderId="28" xfId="20" applyFont="1" applyBorder="1" applyAlignment="1">
      <alignment horizontal="center" vertical="top" wrapText="1"/>
    </xf>
    <xf numFmtId="0" fontId="15" fillId="0" borderId="0" xfId="20" applyFont="1" applyBorder="1" applyAlignment="1">
      <alignment horizontal="center" vertical="top" wrapText="1"/>
    </xf>
    <xf numFmtId="164" fontId="15" fillId="0" borderId="29" xfId="0" applyNumberFormat="1" applyFont="1" applyBorder="1" applyAlignment="1">
      <alignment horizontal="center" vertical="center" wrapText="1"/>
    </xf>
    <xf numFmtId="4" fontId="15" fillId="0" borderId="4" xfId="0" applyNumberFormat="1" applyFont="1" applyBorder="1" applyAlignment="1">
      <alignment vertical="top" wrapText="1"/>
    </xf>
    <xf numFmtId="0" fontId="15" fillId="0" borderId="25" xfId="0" applyFont="1" applyBorder="1" applyAlignment="1">
      <alignment vertical="top" wrapText="1"/>
    </xf>
    <xf numFmtId="4" fontId="15" fillId="0" borderId="27" xfId="0" applyNumberFormat="1" applyFont="1" applyBorder="1" applyAlignment="1">
      <alignment vertical="top" wrapText="1"/>
    </xf>
    <xf numFmtId="0" fontId="15" fillId="0" borderId="26" xfId="0" applyFont="1" applyBorder="1" applyAlignment="1">
      <alignment horizontal="left" vertical="top" wrapText="1"/>
    </xf>
    <xf numFmtId="0" fontId="29" fillId="0" borderId="20" xfId="0" applyFont="1" applyBorder="1" applyAlignment="1">
      <alignment horizontal="center" vertical="top" wrapText="1"/>
    </xf>
    <xf numFmtId="0" fontId="29" fillId="0" borderId="12" xfId="0" applyFont="1" applyBorder="1" applyAlignment="1">
      <alignment horizontal="center"/>
    </xf>
    <xf numFmtId="0" fontId="29" fillId="0" borderId="12" xfId="21" applyFont="1" applyBorder="1" applyAlignment="1">
      <alignment horizontal="center"/>
    </xf>
    <xf numFmtId="164" fontId="29" fillId="8" borderId="21" xfId="21" applyNumberFormat="1" applyFont="1" applyFill="1" applyBorder="1" applyAlignment="1">
      <alignment horizontal="center"/>
    </xf>
    <xf numFmtId="0" fontId="29" fillId="0" borderId="12" xfId="0" applyFont="1" applyBorder="1" applyAlignment="1">
      <alignment horizontal="left" vertical="center" wrapText="1"/>
    </xf>
    <xf numFmtId="0" fontId="29" fillId="0" borderId="12" xfId="20" applyFont="1" applyBorder="1" applyAlignment="1">
      <alignment horizontal="center"/>
    </xf>
    <xf numFmtId="164" fontId="29" fillId="8" borderId="21" xfId="20" applyNumberFormat="1" applyFont="1" applyFill="1" applyBorder="1" applyAlignment="1">
      <alignment horizontal="center"/>
    </xf>
    <xf numFmtId="0" fontId="29" fillId="0" borderId="17" xfId="0" applyFont="1" applyBorder="1" applyAlignment="1">
      <alignment horizontal="center" vertical="top" wrapText="1"/>
    </xf>
    <xf numFmtId="0" fontId="29" fillId="0" borderId="18" xfId="0" applyFont="1" applyBorder="1" applyAlignment="1">
      <alignment horizontal="center"/>
    </xf>
    <xf numFmtId="0" fontId="29" fillId="0" borderId="18" xfId="0" applyFont="1" applyBorder="1" applyAlignment="1">
      <alignment horizontal="center" wrapText="1"/>
    </xf>
    <xf numFmtId="0" fontId="29" fillId="0" borderId="12" xfId="0" applyFont="1" applyBorder="1" applyAlignment="1">
      <alignment horizontal="center" wrapText="1"/>
    </xf>
    <xf numFmtId="164" fontId="29" fillId="8" borderId="19" xfId="0" applyNumberFormat="1" applyFont="1" applyFill="1" applyBorder="1" applyAlignment="1">
      <alignment horizontal="center" wrapText="1"/>
    </xf>
    <xf numFmtId="164" fontId="29" fillId="8" borderId="21" xfId="0" applyNumberFormat="1" applyFont="1" applyFill="1" applyBorder="1" applyAlignment="1">
      <alignment horizontal="center" wrapText="1"/>
    </xf>
    <xf numFmtId="0" fontId="16" fillId="4" borderId="5" xfId="6" applyFont="1" applyFill="1" applyBorder="1" applyAlignment="1">
      <alignment horizontal="center" vertical="center" wrapText="1"/>
    </xf>
    <xf numFmtId="0" fontId="16" fillId="4" borderId="3" xfId="6" applyFont="1" applyFill="1" applyBorder="1" applyAlignment="1">
      <alignment horizontal="center" vertical="center" wrapText="1"/>
    </xf>
    <xf numFmtId="0" fontId="16" fillId="4" borderId="4" xfId="6" applyFont="1" applyFill="1" applyBorder="1" applyAlignment="1">
      <alignment horizontal="center" vertical="center" wrapText="1"/>
    </xf>
    <xf numFmtId="0" fontId="18" fillId="4" borderId="5" xfId="0" applyFont="1" applyFill="1" applyBorder="1" applyAlignment="1">
      <alignment horizontal="center" wrapText="1"/>
    </xf>
    <xf numFmtId="0" fontId="18" fillId="4" borderId="3" xfId="0" applyFont="1" applyFill="1" applyBorder="1" applyAlignment="1">
      <alignment horizontal="center" wrapText="1"/>
    </xf>
    <xf numFmtId="0" fontId="18" fillId="4" borderId="4" xfId="0" applyFont="1" applyFill="1" applyBorder="1" applyAlignment="1">
      <alignment horizontal="center" wrapText="1"/>
    </xf>
    <xf numFmtId="0" fontId="15" fillId="4" borderId="8"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11" xfId="0" applyFont="1" applyFill="1" applyBorder="1" applyAlignment="1">
      <alignment horizontal="center" vertical="center"/>
    </xf>
    <xf numFmtId="0" fontId="15" fillId="6" borderId="42" xfId="0" applyFont="1" applyFill="1" applyBorder="1" applyAlignment="1">
      <alignment horizontal="left" vertical="center" wrapText="1"/>
    </xf>
    <xf numFmtId="0" fontId="15" fillId="6" borderId="3"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5" fillId="6" borderId="8"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42" xfId="0" applyFont="1" applyFill="1" applyBorder="1" applyAlignment="1">
      <alignment horizontal="left" vertical="top" wrapText="1"/>
    </xf>
    <xf numFmtId="0" fontId="15" fillId="6" borderId="3" xfId="0" applyFont="1" applyFill="1" applyBorder="1" applyAlignment="1">
      <alignment horizontal="left" vertical="top" wrapText="1"/>
    </xf>
    <xf numFmtId="0" fontId="15" fillId="6" borderId="4" xfId="0" applyFont="1" applyFill="1" applyBorder="1" applyAlignment="1">
      <alignment horizontal="left" vertical="top" wrapText="1"/>
    </xf>
    <xf numFmtId="0" fontId="15" fillId="6" borderId="43" xfId="0" applyFont="1" applyFill="1" applyBorder="1" applyAlignment="1">
      <alignment horizontal="center" vertical="top" wrapText="1"/>
    </xf>
    <xf numFmtId="0" fontId="15" fillId="6" borderId="7" xfId="0" applyFont="1" applyFill="1" applyBorder="1" applyAlignment="1">
      <alignment horizontal="center" vertical="top" wrapText="1"/>
    </xf>
    <xf numFmtId="0" fontId="15" fillId="6" borderId="44" xfId="0" applyFont="1" applyFill="1" applyBorder="1" applyAlignment="1">
      <alignment horizontal="center" vertical="top" wrapText="1"/>
    </xf>
    <xf numFmtId="0" fontId="31" fillId="0" borderId="42" xfId="7" applyFont="1" applyBorder="1" applyAlignment="1">
      <alignment horizontal="center" vertical="justify" wrapText="1"/>
    </xf>
    <xf numFmtId="0" fontId="31" fillId="0" borderId="3" xfId="7" applyFont="1" applyBorder="1" applyAlignment="1">
      <alignment horizontal="center" vertical="justify" wrapText="1"/>
    </xf>
    <xf numFmtId="0" fontId="31" fillId="0" borderId="45" xfId="7" applyFont="1" applyBorder="1" applyAlignment="1">
      <alignment horizontal="center" vertical="justify" wrapText="1"/>
    </xf>
    <xf numFmtId="0" fontId="24" fillId="4" borderId="8" xfId="0" applyFont="1" applyFill="1" applyBorder="1" applyAlignment="1">
      <alignment horizontal="center" wrapText="1"/>
    </xf>
    <xf numFmtId="0" fontId="24" fillId="4" borderId="7" xfId="0" applyFont="1" applyFill="1" applyBorder="1" applyAlignment="1">
      <alignment horizontal="center" wrapText="1"/>
    </xf>
    <xf numFmtId="0" fontId="24" fillId="4" borderId="9" xfId="0" applyFont="1" applyFill="1" applyBorder="1" applyAlignment="1">
      <alignment horizontal="center" wrapText="1"/>
    </xf>
    <xf numFmtId="0" fontId="24" fillId="4" borderId="10" xfId="0" applyFont="1" applyFill="1" applyBorder="1" applyAlignment="1">
      <alignment horizontal="center" vertical="top" wrapText="1"/>
    </xf>
    <xf numFmtId="0" fontId="24" fillId="4" borderId="6" xfId="0" applyFont="1" applyFill="1" applyBorder="1" applyAlignment="1">
      <alignment horizontal="center" vertical="top" wrapText="1"/>
    </xf>
    <xf numFmtId="0" fontId="24" fillId="4" borderId="11" xfId="0" applyFont="1" applyFill="1" applyBorder="1" applyAlignment="1">
      <alignment horizontal="center" vertical="top" wrapText="1"/>
    </xf>
    <xf numFmtId="0" fontId="15" fillId="0" borderId="26" xfId="0" applyFont="1" applyBorder="1" applyAlignment="1">
      <alignment horizontal="left" vertical="top" wrapText="1"/>
    </xf>
    <xf numFmtId="0" fontId="31" fillId="0" borderId="5" xfId="7" applyFont="1" applyBorder="1" applyAlignment="1">
      <alignment horizontal="center" vertical="justify" wrapText="1"/>
    </xf>
    <xf numFmtId="0" fontId="31" fillId="0" borderId="5"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15" fillId="4" borderId="8" xfId="0" applyFont="1" applyFill="1" applyBorder="1" applyAlignment="1">
      <alignment horizontal="center" vertical="top"/>
    </xf>
    <xf numFmtId="0" fontId="15" fillId="4" borderId="7" xfId="0" applyFont="1" applyFill="1" applyBorder="1" applyAlignment="1">
      <alignment horizontal="center" vertical="top"/>
    </xf>
    <xf numFmtId="0" fontId="15" fillId="4" borderId="9" xfId="0" applyFont="1" applyFill="1" applyBorder="1" applyAlignment="1">
      <alignment horizontal="center" vertical="top"/>
    </xf>
    <xf numFmtId="0" fontId="15" fillId="0" borderId="5" xfId="0" applyFont="1" applyBorder="1" applyAlignment="1">
      <alignment horizontal="center" vertical="top" wrapText="1"/>
    </xf>
    <xf numFmtId="0" fontId="15" fillId="0" borderId="3" xfId="0" applyFont="1" applyBorder="1" applyAlignment="1">
      <alignment horizontal="center" vertical="top" wrapText="1"/>
    </xf>
    <xf numFmtId="0" fontId="15" fillId="0" borderId="5" xfId="13" applyFont="1" applyBorder="1" applyAlignment="1">
      <alignment horizontal="center" wrapText="1"/>
    </xf>
    <xf numFmtId="0" fontId="15" fillId="0" borderId="3" xfId="13" applyFont="1" applyBorder="1" applyAlignment="1">
      <alignment horizontal="center" wrapText="1"/>
    </xf>
    <xf numFmtId="0" fontId="15" fillId="0" borderId="12" xfId="0" applyFont="1" applyBorder="1" applyAlignment="1">
      <alignment horizontal="left" vertical="center"/>
    </xf>
    <xf numFmtId="0" fontId="29" fillId="0" borderId="5" xfId="0" applyFont="1" applyBorder="1" applyAlignment="1">
      <alignment horizontal="center" vertical="top" wrapText="1"/>
    </xf>
    <xf numFmtId="0" fontId="29" fillId="0" borderId="3" xfId="0" applyFont="1" applyBorder="1" applyAlignment="1">
      <alignment horizontal="center" vertical="top" wrapText="1"/>
    </xf>
    <xf numFmtId="0" fontId="29" fillId="0" borderId="4" xfId="0" applyFont="1" applyBorder="1" applyAlignment="1">
      <alignment horizontal="center" vertical="top" wrapText="1"/>
    </xf>
    <xf numFmtId="0" fontId="15" fillId="0" borderId="5" xfId="13" applyFont="1" applyBorder="1" applyAlignment="1">
      <alignment horizontal="center" vertical="top" wrapText="1"/>
    </xf>
    <xf numFmtId="0" fontId="15" fillId="0" borderId="3" xfId="13" applyFont="1" applyBorder="1" applyAlignment="1">
      <alignment horizontal="center" vertical="top" wrapText="1"/>
    </xf>
    <xf numFmtId="0" fontId="15" fillId="0" borderId="5" xfId="8" applyFont="1" applyBorder="1" applyAlignment="1">
      <alignment horizontal="left" vertical="center" wrapText="1"/>
    </xf>
    <xf numFmtId="0" fontId="15" fillId="0" borderId="3" xfId="8" applyFont="1" applyBorder="1" applyAlignment="1">
      <alignment horizontal="left" vertical="center" wrapText="1"/>
    </xf>
    <xf numFmtId="0" fontId="15" fillId="0" borderId="4" xfId="8" applyFont="1" applyBorder="1" applyAlignment="1">
      <alignment horizontal="left" vertical="center" wrapText="1"/>
    </xf>
    <xf numFmtId="0" fontId="37" fillId="4" borderId="5" xfId="8" applyFont="1" applyFill="1" applyBorder="1" applyAlignment="1">
      <alignment horizontal="center" vertical="center" wrapText="1"/>
    </xf>
    <xf numFmtId="0" fontId="37" fillId="4" borderId="3" xfId="8" applyFont="1" applyFill="1" applyBorder="1" applyAlignment="1">
      <alignment horizontal="center" vertical="center" wrapText="1"/>
    </xf>
    <xf numFmtId="0" fontId="37" fillId="4" borderId="4" xfId="8" applyFont="1" applyFill="1" applyBorder="1" applyAlignment="1">
      <alignment horizontal="center" vertical="center" wrapText="1"/>
    </xf>
    <xf numFmtId="0" fontId="37" fillId="4" borderId="8" xfId="8" applyFont="1" applyFill="1" applyBorder="1" applyAlignment="1">
      <alignment horizontal="center" vertical="center" wrapText="1"/>
    </xf>
    <xf numFmtId="0" fontId="37" fillId="4" borderId="7" xfId="8" applyFont="1" applyFill="1" applyBorder="1" applyAlignment="1">
      <alignment horizontal="center" vertical="center" wrapText="1"/>
    </xf>
    <xf numFmtId="0" fontId="37" fillId="4" borderId="9" xfId="8" applyFont="1" applyFill="1" applyBorder="1" applyAlignment="1">
      <alignment horizontal="center" vertical="center" wrapText="1"/>
    </xf>
    <xf numFmtId="0" fontId="37" fillId="4" borderId="10" xfId="8" applyFont="1" applyFill="1" applyBorder="1" applyAlignment="1">
      <alignment horizontal="center" vertical="center" wrapText="1"/>
    </xf>
    <xf numFmtId="0" fontId="37" fillId="4" borderId="6" xfId="8" applyFont="1" applyFill="1" applyBorder="1" applyAlignment="1">
      <alignment horizontal="center" vertical="center" wrapText="1"/>
    </xf>
    <xf numFmtId="0" fontId="37" fillId="4" borderId="11" xfId="8" applyFont="1" applyFill="1" applyBorder="1" applyAlignment="1">
      <alignment horizontal="center" vertical="center" wrapText="1"/>
    </xf>
    <xf numFmtId="0" fontId="15" fillId="4" borderId="8" xfId="8" applyFont="1" applyFill="1" applyBorder="1" applyAlignment="1">
      <alignment horizontal="left" vertical="center" wrapText="1"/>
    </xf>
    <xf numFmtId="0" fontId="15" fillId="4" borderId="7" xfId="8" applyFont="1" applyFill="1" applyBorder="1" applyAlignment="1">
      <alignment horizontal="left" vertical="center" wrapText="1"/>
    </xf>
    <xf numFmtId="0" fontId="15" fillId="4" borderId="9" xfId="8" applyFont="1" applyFill="1" applyBorder="1" applyAlignment="1">
      <alignment horizontal="left" vertical="center" wrapText="1"/>
    </xf>
    <xf numFmtId="0" fontId="15" fillId="0" borderId="8" xfId="8" applyFont="1" applyBorder="1" applyAlignment="1">
      <alignment horizontal="left" vertical="center" wrapText="1"/>
    </xf>
    <xf numFmtId="0" fontId="15" fillId="0" borderId="7" xfId="8" applyFont="1" applyBorder="1" applyAlignment="1">
      <alignment horizontal="left" vertical="center" wrapText="1"/>
    </xf>
    <xf numFmtId="0" fontId="15" fillId="0" borderId="9" xfId="8" applyFont="1" applyBorder="1" applyAlignment="1">
      <alignment horizontal="left" vertical="center" wrapText="1"/>
    </xf>
    <xf numFmtId="12" fontId="15" fillId="0" borderId="5" xfId="8" applyNumberFormat="1" applyFont="1" applyBorder="1" applyAlignment="1">
      <alignment horizontal="center" vertical="top" wrapText="1"/>
    </xf>
    <xf numFmtId="12" fontId="15" fillId="0" borderId="3" xfId="8" applyNumberFormat="1" applyFont="1" applyBorder="1" applyAlignment="1">
      <alignment horizontal="center" vertical="top" wrapText="1"/>
    </xf>
    <xf numFmtId="0" fontId="15" fillId="0" borderId="4" xfId="0" applyFont="1" applyBorder="1" applyAlignment="1">
      <alignment horizontal="center" vertical="top" wrapText="1"/>
    </xf>
    <xf numFmtId="0" fontId="15" fillId="0" borderId="5" xfId="9" applyFont="1" applyBorder="1" applyAlignment="1">
      <alignment horizontal="left" vertical="center" wrapText="1"/>
    </xf>
    <xf numFmtId="0" fontId="15" fillId="0" borderId="3" xfId="9" applyFont="1" applyBorder="1" applyAlignment="1">
      <alignment horizontal="left" vertical="center" wrapText="1"/>
    </xf>
    <xf numFmtId="0" fontId="15" fillId="0" borderId="5" xfId="17" applyFont="1" applyBorder="1" applyAlignment="1">
      <alignment horizontal="center" vertical="center" wrapText="1"/>
    </xf>
    <xf numFmtId="0" fontId="15" fillId="0" borderId="3" xfId="17" applyFont="1" applyBorder="1" applyAlignment="1">
      <alignment horizontal="center" vertical="center" wrapText="1"/>
    </xf>
    <xf numFmtId="0" fontId="15" fillId="0" borderId="5" xfId="9" applyFont="1" applyBorder="1" applyAlignment="1">
      <alignment horizontal="center" vertical="center" wrapText="1"/>
    </xf>
    <xf numFmtId="0" fontId="15" fillId="0" borderId="3" xfId="9" applyFont="1" applyBorder="1" applyAlignment="1">
      <alignment horizontal="center" vertical="center" wrapText="1"/>
    </xf>
    <xf numFmtId="0" fontId="15" fillId="0" borderId="4" xfId="9" applyFont="1" applyBorder="1" applyAlignment="1">
      <alignment horizontal="center" vertical="center" wrapText="1"/>
    </xf>
    <xf numFmtId="12" fontId="15" fillId="0" borderId="5" xfId="8" applyNumberFormat="1" applyFont="1" applyBorder="1" applyAlignment="1">
      <alignment horizontal="center" vertical="center" wrapText="1"/>
    </xf>
    <xf numFmtId="12" fontId="15" fillId="0" borderId="3" xfId="8" applyNumberFormat="1" applyFont="1" applyBorder="1" applyAlignment="1">
      <alignment horizontal="center" vertical="center" wrapText="1"/>
    </xf>
    <xf numFmtId="49" fontId="29" fillId="0" borderId="5" xfId="0" applyNumberFormat="1" applyFont="1" applyBorder="1" applyAlignment="1">
      <alignment horizontal="center" vertical="top" wrapText="1"/>
    </xf>
    <xf numFmtId="49" fontId="29" fillId="0" borderId="3" xfId="0" applyNumberFormat="1" applyFont="1" applyBorder="1" applyAlignment="1">
      <alignment horizontal="center" vertical="top" wrapText="1"/>
    </xf>
    <xf numFmtId="49" fontId="29" fillId="0" borderId="4" xfId="0" applyNumberFormat="1" applyFont="1" applyBorder="1" applyAlignment="1">
      <alignment horizontal="center" vertical="top" wrapText="1"/>
    </xf>
    <xf numFmtId="0" fontId="37" fillId="6" borderId="7" xfId="8" applyFont="1" applyFill="1" applyBorder="1" applyAlignment="1">
      <alignment horizontal="center" vertical="center" wrapText="1"/>
    </xf>
    <xf numFmtId="0" fontId="15" fillId="6" borderId="8" xfId="8" applyFont="1" applyFill="1" applyBorder="1" applyAlignment="1">
      <alignment horizontal="left" vertical="center" wrapText="1"/>
    </xf>
    <xf numFmtId="0" fontId="15" fillId="6" borderId="7" xfId="8" applyFont="1" applyFill="1" applyBorder="1" applyAlignment="1">
      <alignment horizontal="left" vertical="center" wrapText="1"/>
    </xf>
    <xf numFmtId="0" fontId="15" fillId="6" borderId="9" xfId="8" applyFont="1" applyFill="1" applyBorder="1" applyAlignment="1">
      <alignment horizontal="left" vertical="center" wrapText="1"/>
    </xf>
    <xf numFmtId="0" fontId="15" fillId="6" borderId="0" xfId="0" applyFont="1" applyFill="1" applyAlignment="1">
      <alignment horizontal="center" vertical="top"/>
    </xf>
    <xf numFmtId="0" fontId="15" fillId="0" borderId="18" xfId="0" applyFont="1" applyBorder="1" applyAlignment="1">
      <alignment horizontal="left" vertical="center"/>
    </xf>
    <xf numFmtId="0" fontId="15" fillId="0" borderId="10" xfId="0" applyFont="1" applyBorder="1" applyAlignment="1">
      <alignment horizontal="center" vertical="top"/>
    </xf>
    <xf numFmtId="0" fontId="15" fillId="0" borderId="6" xfId="0" applyFont="1" applyBorder="1" applyAlignment="1">
      <alignment horizontal="center" vertical="top"/>
    </xf>
    <xf numFmtId="0" fontId="15" fillId="0" borderId="23" xfId="0" applyFont="1" applyBorder="1" applyAlignment="1">
      <alignment horizontal="left" vertical="center"/>
    </xf>
    <xf numFmtId="49" fontId="15" fillId="0" borderId="18" xfId="5" applyNumberFormat="1" applyFont="1" applyBorder="1" applyAlignment="1">
      <alignment horizontal="left" vertical="center"/>
    </xf>
    <xf numFmtId="49" fontId="15" fillId="0" borderId="12" xfId="5" applyNumberFormat="1" applyFont="1" applyBorder="1" applyAlignment="1">
      <alignment horizontal="left" vertical="center"/>
    </xf>
    <xf numFmtId="0" fontId="15" fillId="4" borderId="43" xfId="19" applyFont="1" applyFill="1" applyBorder="1" applyAlignment="1">
      <alignment horizontal="left" vertical="center" wrapText="1"/>
    </xf>
    <xf numFmtId="0" fontId="15" fillId="4" borderId="7" xfId="19" applyFont="1" applyFill="1" applyBorder="1" applyAlignment="1">
      <alignment horizontal="left" vertical="center" wrapText="1"/>
    </xf>
    <xf numFmtId="0" fontId="15" fillId="4" borderId="9" xfId="19" applyFont="1" applyFill="1" applyBorder="1" applyAlignment="1">
      <alignment horizontal="left" vertical="center" wrapText="1"/>
    </xf>
    <xf numFmtId="0" fontId="15" fillId="0" borderId="5" xfId="19" applyFont="1" applyBorder="1" applyAlignment="1">
      <alignment horizontal="center" vertical="center" wrapText="1"/>
    </xf>
    <xf numFmtId="0" fontId="15" fillId="0" borderId="3" xfId="19" applyFont="1" applyBorder="1" applyAlignment="1">
      <alignment horizontal="center" vertical="center" wrapText="1"/>
    </xf>
    <xf numFmtId="0" fontId="15" fillId="0" borderId="45" xfId="19" applyFont="1" applyBorder="1" applyAlignment="1">
      <alignment horizontal="center" vertical="center" wrapText="1"/>
    </xf>
    <xf numFmtId="0" fontId="23" fillId="0" borderId="5" xfId="5" quotePrefix="1" applyFont="1" applyBorder="1" applyAlignment="1">
      <alignment horizontal="center" vertical="top"/>
    </xf>
    <xf numFmtId="0" fontId="23" fillId="0" borderId="3" xfId="5" quotePrefix="1" applyFont="1" applyBorder="1" applyAlignment="1">
      <alignment horizontal="center" vertical="top"/>
    </xf>
    <xf numFmtId="0" fontId="23" fillId="0" borderId="4" xfId="5" quotePrefix="1" applyFont="1" applyBorder="1" applyAlignment="1">
      <alignment horizontal="center" vertical="top"/>
    </xf>
    <xf numFmtId="0" fontId="15" fillId="4" borderId="43" xfId="0" applyFont="1" applyFill="1" applyBorder="1" applyAlignment="1">
      <alignment horizontal="left" vertical="top"/>
    </xf>
    <xf numFmtId="0" fontId="15" fillId="4" borderId="7" xfId="0" applyFont="1" applyFill="1" applyBorder="1" applyAlignment="1">
      <alignment horizontal="left" vertical="top"/>
    </xf>
    <xf numFmtId="0" fontId="15" fillId="4" borderId="9" xfId="0" applyFont="1" applyFill="1" applyBorder="1" applyAlignment="1">
      <alignment horizontal="left" vertical="top"/>
    </xf>
    <xf numFmtId="0" fontId="15" fillId="6" borderId="8" xfId="5" applyFont="1" applyFill="1" applyBorder="1" applyAlignment="1">
      <alignment horizontal="center" vertical="top"/>
    </xf>
    <xf numFmtId="0" fontId="15" fillId="6" borderId="7" xfId="5" applyFont="1" applyFill="1" applyBorder="1" applyAlignment="1">
      <alignment horizontal="center" vertical="top"/>
    </xf>
    <xf numFmtId="0" fontId="15" fillId="6" borderId="9" xfId="5" applyFont="1" applyFill="1" applyBorder="1" applyAlignment="1">
      <alignment horizontal="center" vertical="top"/>
    </xf>
    <xf numFmtId="0" fontId="16" fillId="4" borderId="8" xfId="6" applyFont="1" applyFill="1" applyBorder="1" applyAlignment="1">
      <alignment horizontal="center" vertical="center" wrapText="1"/>
    </xf>
    <xf numFmtId="0" fontId="16" fillId="4" borderId="7" xfId="6" applyFont="1" applyFill="1" applyBorder="1" applyAlignment="1">
      <alignment horizontal="center" vertical="center" wrapText="1"/>
    </xf>
    <xf numFmtId="0" fontId="16" fillId="4" borderId="9" xfId="6" applyFont="1" applyFill="1" applyBorder="1" applyAlignment="1">
      <alignment horizontal="center" vertical="center" wrapText="1"/>
    </xf>
    <xf numFmtId="0" fontId="18" fillId="4" borderId="28" xfId="0" applyFont="1" applyFill="1" applyBorder="1" applyAlignment="1">
      <alignment horizontal="center" wrapText="1"/>
    </xf>
    <xf numFmtId="0" fontId="18" fillId="4" borderId="0" xfId="0" applyFont="1" applyFill="1" applyBorder="1" applyAlignment="1">
      <alignment horizontal="center" wrapText="1"/>
    </xf>
    <xf numFmtId="0" fontId="18" fillId="4" borderId="29" xfId="0" applyFont="1" applyFill="1" applyBorder="1" applyAlignment="1">
      <alignment horizontal="center" wrapText="1"/>
    </xf>
    <xf numFmtId="0" fontId="15" fillId="4" borderId="28"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29" xfId="0" applyFont="1" applyFill="1" applyBorder="1" applyAlignment="1">
      <alignment horizontal="center" vertical="center"/>
    </xf>
    <xf numFmtId="49" fontId="15" fillId="0" borderId="5" xfId="5" applyNumberFormat="1" applyFont="1" applyBorder="1" applyAlignment="1">
      <alignment horizontal="center" vertical="top"/>
    </xf>
    <xf numFmtId="49" fontId="15" fillId="0" borderId="3" xfId="5" applyNumberFormat="1" applyFont="1" applyBorder="1" applyAlignment="1">
      <alignment horizontal="center" vertical="top"/>
    </xf>
    <xf numFmtId="49" fontId="15" fillId="0" borderId="4" xfId="5" applyNumberFormat="1" applyFont="1" applyBorder="1" applyAlignment="1">
      <alignment horizontal="center" vertical="top"/>
    </xf>
    <xf numFmtId="0" fontId="15" fillId="0" borderId="48" xfId="0" applyFont="1" applyBorder="1" applyAlignment="1">
      <alignment vertical="center"/>
    </xf>
    <xf numFmtId="0" fontId="15" fillId="0" borderId="47" xfId="0" applyFont="1" applyBorder="1" applyAlignment="1">
      <alignment vertical="center"/>
    </xf>
    <xf numFmtId="0" fontId="15" fillId="0" borderId="49" xfId="0" applyFont="1" applyBorder="1" applyAlignment="1">
      <alignment vertical="center"/>
    </xf>
    <xf numFmtId="0" fontId="15" fillId="0" borderId="12" xfId="0" applyFont="1" applyBorder="1" applyAlignment="1">
      <alignment vertical="center"/>
    </xf>
    <xf numFmtId="0" fontId="15" fillId="0" borderId="5" xfId="0" applyFont="1" applyBorder="1" applyAlignment="1">
      <alignment horizontal="center" vertical="top"/>
    </xf>
    <xf numFmtId="0" fontId="15" fillId="0" borderId="3" xfId="0" applyFont="1" applyBorder="1" applyAlignment="1">
      <alignment horizontal="center" vertical="top"/>
    </xf>
    <xf numFmtId="0" fontId="15" fillId="9" borderId="12" xfId="0" applyFont="1" applyFill="1" applyBorder="1" applyAlignment="1">
      <alignment horizontal="left" vertical="top"/>
    </xf>
    <xf numFmtId="0" fontId="15" fillId="9" borderId="26" xfId="0" applyFont="1" applyFill="1" applyBorder="1" applyAlignment="1">
      <alignment horizontal="left" vertical="top"/>
    </xf>
    <xf numFmtId="0" fontId="15" fillId="0" borderId="50" xfId="0" applyFont="1" applyBorder="1" applyAlignment="1">
      <alignment vertical="center"/>
    </xf>
    <xf numFmtId="0" fontId="15" fillId="0" borderId="51" xfId="0" applyFont="1" applyBorder="1" applyAlignment="1">
      <alignment vertical="center"/>
    </xf>
    <xf numFmtId="0" fontId="15" fillId="0" borderId="52" xfId="0" applyFont="1" applyBorder="1" applyAlignment="1">
      <alignment vertical="center"/>
    </xf>
    <xf numFmtId="0" fontId="15" fillId="0" borderId="5" xfId="19" applyFont="1" applyBorder="1" applyAlignment="1">
      <alignment horizontal="center" vertical="top" wrapText="1"/>
    </xf>
    <xf numFmtId="0" fontId="15" fillId="0" borderId="3" xfId="19" applyFont="1" applyBorder="1" applyAlignment="1">
      <alignment horizontal="center" vertical="top" wrapText="1"/>
    </xf>
    <xf numFmtId="0" fontId="15" fillId="0" borderId="45" xfId="19" applyFont="1" applyBorder="1" applyAlignment="1">
      <alignment horizontal="center" vertical="top" wrapText="1"/>
    </xf>
    <xf numFmtId="164" fontId="15" fillId="0" borderId="5" xfId="21" applyNumberFormat="1" applyFont="1" applyBorder="1" applyAlignment="1">
      <alignment horizontal="center" vertical="center"/>
    </xf>
    <xf numFmtId="164" fontId="15" fillId="0" borderId="3" xfId="21" applyNumberFormat="1" applyFont="1" applyBorder="1" applyAlignment="1">
      <alignment horizontal="center" vertical="center"/>
    </xf>
    <xf numFmtId="164" fontId="15" fillId="0" borderId="4" xfId="21" applyNumberFormat="1" applyFont="1" applyBorder="1" applyAlignment="1">
      <alignment horizontal="center" vertical="center"/>
    </xf>
    <xf numFmtId="0" fontId="15" fillId="4" borderId="43" xfId="0" applyFont="1" applyFill="1" applyBorder="1" applyAlignment="1">
      <alignment horizontal="left" vertical="top" wrapText="1"/>
    </xf>
    <xf numFmtId="0" fontId="15" fillId="4" borderId="7" xfId="0" applyFont="1" applyFill="1" applyBorder="1" applyAlignment="1">
      <alignment horizontal="left" vertical="top" wrapText="1"/>
    </xf>
    <xf numFmtId="0" fontId="15" fillId="4" borderId="9" xfId="0" applyFont="1" applyFill="1" applyBorder="1" applyAlignment="1">
      <alignment horizontal="left" vertical="top" wrapText="1"/>
    </xf>
    <xf numFmtId="0" fontId="15" fillId="0" borderId="5" xfId="20" applyFont="1" applyBorder="1" applyAlignment="1">
      <alignment horizontal="center" vertical="top" wrapText="1"/>
    </xf>
    <xf numFmtId="0" fontId="15" fillId="0" borderId="3" xfId="20" applyFont="1" applyBorder="1" applyAlignment="1">
      <alignment horizontal="center" vertical="top" wrapText="1"/>
    </xf>
    <xf numFmtId="0" fontId="15" fillId="0" borderId="45" xfId="20" applyFont="1" applyBorder="1" applyAlignment="1">
      <alignment horizontal="center" vertical="top" wrapText="1"/>
    </xf>
    <xf numFmtId="0" fontId="15" fillId="6" borderId="5" xfId="0" applyFont="1" applyFill="1" applyBorder="1" applyAlignment="1">
      <alignment horizontal="center" vertical="top" wrapText="1"/>
    </xf>
    <xf numFmtId="0" fontId="15" fillId="6" borderId="3" xfId="0" applyFont="1" applyFill="1" applyBorder="1" applyAlignment="1">
      <alignment horizontal="center" vertical="top" wrapText="1"/>
    </xf>
    <xf numFmtId="0" fontId="15" fillId="6" borderId="4" xfId="0" applyFont="1" applyFill="1" applyBorder="1" applyAlignment="1">
      <alignment horizontal="center" vertical="top" wrapText="1"/>
    </xf>
    <xf numFmtId="0" fontId="29" fillId="0" borderId="17" xfId="0" applyFont="1" applyBorder="1" applyAlignment="1">
      <alignment horizontal="center" vertical="top" wrapText="1"/>
    </xf>
    <xf numFmtId="0" fontId="29" fillId="0" borderId="20" xfId="0" applyFont="1" applyBorder="1" applyAlignment="1">
      <alignment horizontal="center" vertical="top" wrapText="1"/>
    </xf>
    <xf numFmtId="0" fontId="29" fillId="0" borderId="18" xfId="0" applyFont="1" applyBorder="1" applyAlignment="1">
      <alignment horizontal="center"/>
    </xf>
    <xf numFmtId="0" fontId="29" fillId="0" borderId="12" xfId="0" applyFont="1" applyBorder="1" applyAlignment="1">
      <alignment horizontal="center"/>
    </xf>
    <xf numFmtId="0" fontId="29" fillId="0" borderId="18" xfId="0" applyFont="1" applyBorder="1" applyAlignment="1">
      <alignment horizontal="center" wrapText="1"/>
    </xf>
    <xf numFmtId="0" fontId="29" fillId="0" borderId="12" xfId="0" applyFont="1" applyBorder="1" applyAlignment="1">
      <alignment horizontal="center" wrapText="1"/>
    </xf>
    <xf numFmtId="164" fontId="29" fillId="8" borderId="19" xfId="0" applyNumberFormat="1" applyFont="1" applyFill="1" applyBorder="1" applyAlignment="1">
      <alignment horizontal="center" wrapText="1"/>
    </xf>
    <xf numFmtId="164" fontId="29" fillId="8" borderId="21" xfId="0" applyNumberFormat="1" applyFont="1" applyFill="1" applyBorder="1" applyAlignment="1">
      <alignment horizontal="center" wrapText="1"/>
    </xf>
    <xf numFmtId="0" fontId="29" fillId="0" borderId="5" xfId="0" applyFont="1" applyBorder="1" applyAlignment="1">
      <alignment horizontal="center" vertical="top"/>
    </xf>
    <xf numFmtId="0" fontId="29" fillId="0" borderId="3" xfId="0" applyFont="1" applyBorder="1" applyAlignment="1">
      <alignment horizontal="center" vertical="top"/>
    </xf>
    <xf numFmtId="0" fontId="29" fillId="0" borderId="4" xfId="0" applyFont="1" applyBorder="1" applyAlignment="1">
      <alignment horizontal="center" vertical="top"/>
    </xf>
    <xf numFmtId="0" fontId="15" fillId="6" borderId="43" xfId="0" applyFont="1" applyFill="1" applyBorder="1" applyAlignment="1">
      <alignment horizontal="left" vertical="top" wrapText="1"/>
    </xf>
    <xf numFmtId="0" fontId="15" fillId="6" borderId="7" xfId="0" applyFont="1" applyFill="1" applyBorder="1" applyAlignment="1">
      <alignment horizontal="left" vertical="top" wrapText="1"/>
    </xf>
    <xf numFmtId="0" fontId="15" fillId="6" borderId="9" xfId="0" applyFont="1" applyFill="1" applyBorder="1" applyAlignment="1">
      <alignment horizontal="left" vertical="top" wrapText="1"/>
    </xf>
    <xf numFmtId="0" fontId="15" fillId="0" borderId="4" xfId="20" applyFont="1" applyBorder="1" applyAlignment="1">
      <alignment horizontal="center" vertical="top" wrapText="1"/>
    </xf>
    <xf numFmtId="0" fontId="23" fillId="0" borderId="5" xfId="4" applyFont="1" applyBorder="1" applyAlignment="1">
      <alignment horizontal="center" vertical="top"/>
    </xf>
    <xf numFmtId="0" fontId="23" fillId="0" borderId="3" xfId="4" applyFont="1" applyBorder="1" applyAlignment="1">
      <alignment horizontal="center" vertical="top"/>
    </xf>
    <xf numFmtId="0" fontId="23" fillId="0" borderId="4" xfId="4" applyFont="1" applyBorder="1" applyAlignment="1">
      <alignment horizontal="center" vertical="top"/>
    </xf>
    <xf numFmtId="0" fontId="15" fillId="4" borderId="43"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0" borderId="45" xfId="0" applyFont="1" applyBorder="1" applyAlignment="1">
      <alignment horizontal="center" vertical="top" wrapText="1"/>
    </xf>
    <xf numFmtId="0" fontId="29" fillId="0" borderId="12" xfId="21" applyFont="1" applyBorder="1" applyAlignment="1">
      <alignment horizontal="center"/>
    </xf>
    <xf numFmtId="164" fontId="29" fillId="8" borderId="21" xfId="21" applyNumberFormat="1" applyFont="1" applyFill="1" applyBorder="1" applyAlignment="1">
      <alignment horizontal="center"/>
    </xf>
    <xf numFmtId="0" fontId="29" fillId="0" borderId="12" xfId="0" applyFont="1" applyBorder="1" applyAlignment="1">
      <alignment horizontal="left" vertical="center" wrapText="1"/>
    </xf>
    <xf numFmtId="0" fontId="29" fillId="0" borderId="12" xfId="20" applyFont="1" applyBorder="1" applyAlignment="1">
      <alignment horizontal="center"/>
    </xf>
    <xf numFmtId="164" fontId="29" fillId="8" borderId="21" xfId="20" applyNumberFormat="1" applyFont="1" applyFill="1" applyBorder="1" applyAlignment="1">
      <alignment horizontal="center"/>
    </xf>
    <xf numFmtId="0" fontId="29" fillId="8" borderId="21" xfId="20" applyFont="1" applyFill="1" applyBorder="1" applyAlignment="1">
      <alignment horizontal="center"/>
    </xf>
    <xf numFmtId="0" fontId="15" fillId="4" borderId="28"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0" borderId="5" xfId="21" applyFont="1" applyBorder="1" applyAlignment="1">
      <alignment horizontal="center" vertical="top" wrapText="1"/>
    </xf>
    <xf numFmtId="0" fontId="15" fillId="0" borderId="3" xfId="21" applyFont="1" applyBorder="1" applyAlignment="1">
      <alignment horizontal="center" vertical="top" wrapText="1"/>
    </xf>
    <xf numFmtId="0" fontId="15" fillId="0" borderId="45" xfId="21" applyFont="1" applyBorder="1" applyAlignment="1">
      <alignment horizontal="center" vertical="top" wrapText="1"/>
    </xf>
    <xf numFmtId="0" fontId="15" fillId="4" borderId="8" xfId="5" applyFont="1" applyFill="1" applyBorder="1" applyAlignment="1">
      <alignment horizontal="center" vertical="top"/>
    </xf>
    <xf numFmtId="0" fontId="15" fillId="4" borderId="7" xfId="5" applyFont="1" applyFill="1" applyBorder="1" applyAlignment="1">
      <alignment horizontal="center" vertical="top"/>
    </xf>
    <xf numFmtId="0" fontId="15" fillId="4" borderId="9" xfId="5" applyFont="1" applyFill="1" applyBorder="1" applyAlignment="1">
      <alignment horizontal="center" vertical="top"/>
    </xf>
    <xf numFmtId="49" fontId="15" fillId="0" borderId="23" xfId="5" applyNumberFormat="1" applyFont="1" applyBorder="1" applyAlignment="1">
      <alignment horizontal="left" vertical="center"/>
    </xf>
    <xf numFmtId="49" fontId="15" fillId="0" borderId="5"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29" fillId="0" borderId="5" xfId="5" quotePrefix="1" applyNumberFormat="1" applyFont="1" applyBorder="1" applyAlignment="1">
      <alignment horizontal="center" vertical="top"/>
    </xf>
    <xf numFmtId="49" fontId="29" fillId="0" borderId="3" xfId="5" quotePrefix="1" applyNumberFormat="1" applyFont="1" applyBorder="1" applyAlignment="1">
      <alignment horizontal="center" vertical="top"/>
    </xf>
    <xf numFmtId="49" fontId="29" fillId="0" borderId="4" xfId="5" quotePrefix="1" applyNumberFormat="1" applyFont="1" applyBorder="1" applyAlignment="1">
      <alignment horizontal="center" vertical="top"/>
    </xf>
    <xf numFmtId="0" fontId="16" fillId="5" borderId="5"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25" fillId="4" borderId="32" xfId="0" applyFont="1" applyFill="1" applyBorder="1" applyAlignment="1">
      <alignment vertical="center"/>
    </xf>
    <xf numFmtId="0" fontId="25" fillId="4" borderId="2" xfId="0" applyFont="1" applyFill="1" applyBorder="1" applyAlignment="1">
      <alignment vertical="center"/>
    </xf>
    <xf numFmtId="0" fontId="25" fillId="4" borderId="33" xfId="0" applyFont="1" applyFill="1" applyBorder="1" applyAlignment="1">
      <alignment vertical="center"/>
    </xf>
    <xf numFmtId="0" fontId="18" fillId="0" borderId="30" xfId="0" applyFont="1" applyBorder="1" applyAlignment="1">
      <alignment horizontal="center" vertical="center"/>
    </xf>
    <xf numFmtId="0" fontId="18" fillId="0" borderId="1" xfId="0" applyFont="1" applyBorder="1" applyAlignment="1">
      <alignment horizontal="center" vertical="center"/>
    </xf>
    <xf numFmtId="0" fontId="16" fillId="5" borderId="34" xfId="0" applyFont="1" applyFill="1" applyBorder="1" applyAlignment="1">
      <alignment horizontal="center" vertical="center"/>
    </xf>
    <xf numFmtId="0" fontId="16" fillId="5" borderId="35" xfId="0" applyFont="1" applyFill="1" applyBorder="1" applyAlignment="1">
      <alignment horizontal="center" vertical="center"/>
    </xf>
    <xf numFmtId="0" fontId="30" fillId="7" borderId="18" xfId="0" applyFont="1" applyFill="1" applyBorder="1" applyAlignment="1" applyProtection="1">
      <alignment horizontal="center" vertical="center"/>
      <protection locked="0"/>
    </xf>
    <xf numFmtId="164" fontId="29" fillId="7" borderId="12" xfId="0" applyNumberFormat="1" applyFont="1" applyFill="1" applyBorder="1" applyAlignment="1" applyProtection="1">
      <alignment horizontal="center" vertical="center" wrapText="1"/>
      <protection locked="0"/>
    </xf>
    <xf numFmtId="164" fontId="29" fillId="7" borderId="23" xfId="0" applyNumberFormat="1" applyFont="1" applyFill="1" applyBorder="1" applyAlignment="1" applyProtection="1">
      <alignment horizontal="center" vertical="center" wrapText="1"/>
      <protection locked="0"/>
    </xf>
    <xf numFmtId="164" fontId="29" fillId="7" borderId="18" xfId="0" applyNumberFormat="1" applyFont="1" applyFill="1" applyBorder="1" applyAlignment="1" applyProtection="1">
      <alignment horizontal="center" vertical="center" wrapText="1"/>
      <protection locked="0"/>
    </xf>
    <xf numFmtId="164" fontId="29" fillId="7" borderId="12" xfId="8" applyNumberFormat="1" applyFont="1" applyFill="1" applyBorder="1" applyAlignment="1" applyProtection="1">
      <alignment horizontal="center"/>
      <protection locked="0"/>
    </xf>
    <xf numFmtId="164" fontId="29" fillId="7" borderId="12" xfId="10" applyNumberFormat="1" applyFont="1" applyFill="1" applyBorder="1" applyAlignment="1" applyProtection="1">
      <alignment horizontal="center"/>
      <protection locked="0"/>
    </xf>
    <xf numFmtId="164" fontId="29" fillId="7" borderId="12" xfId="8" applyNumberFormat="1" applyFont="1" applyFill="1" applyBorder="1" applyAlignment="1" applyProtection="1">
      <alignment horizontal="left"/>
      <protection locked="0"/>
    </xf>
    <xf numFmtId="0" fontId="29" fillId="7" borderId="18" xfId="8" applyFont="1" applyFill="1" applyBorder="1" applyAlignment="1" applyProtection="1">
      <alignment horizontal="center"/>
      <protection locked="0"/>
    </xf>
    <xf numFmtId="164" fontId="29" fillId="7" borderId="12" xfId="8" applyNumberFormat="1" applyFont="1" applyFill="1" applyBorder="1" applyAlignment="1" applyProtection="1">
      <alignment horizontal="center" vertical="center"/>
      <protection locked="0"/>
    </xf>
    <xf numFmtId="164" fontId="29" fillId="7" borderId="12" xfId="13" applyNumberFormat="1" applyFont="1" applyFill="1" applyBorder="1" applyAlignment="1" applyProtection="1">
      <alignment horizontal="center" vertical="center"/>
      <protection locked="0"/>
    </xf>
    <xf numFmtId="164" fontId="29" fillId="7" borderId="12" xfId="9" applyNumberFormat="1" applyFont="1" applyFill="1" applyBorder="1" applyAlignment="1" applyProtection="1">
      <alignment horizontal="center"/>
      <protection locked="0"/>
    </xf>
    <xf numFmtId="164" fontId="29" fillId="7" borderId="23" xfId="8" applyNumberFormat="1" applyFont="1" applyFill="1" applyBorder="1" applyAlignment="1" applyProtection="1">
      <alignment horizontal="center"/>
      <protection locked="0"/>
    </xf>
    <xf numFmtId="0" fontId="29" fillId="7" borderId="18" xfId="9" applyFont="1" applyFill="1" applyBorder="1" applyAlignment="1" applyProtection="1">
      <alignment horizontal="center"/>
      <protection locked="0"/>
    </xf>
    <xf numFmtId="0" fontId="29" fillId="7" borderId="12" xfId="9" applyFont="1" applyFill="1" applyBorder="1" applyAlignment="1" applyProtection="1">
      <alignment horizontal="center"/>
      <protection locked="0"/>
    </xf>
    <xf numFmtId="164" fontId="25" fillId="7" borderId="12" xfId="11" applyNumberFormat="1" applyFont="1" applyFill="1" applyBorder="1" applyAlignment="1" applyProtection="1">
      <alignment horizontal="center" vertical="center"/>
      <protection locked="0"/>
    </xf>
    <xf numFmtId="164" fontId="25" fillId="7" borderId="12" xfId="9" applyNumberFormat="1" applyFont="1" applyFill="1" applyBorder="1" applyAlignment="1" applyProtection="1">
      <alignment horizontal="center"/>
      <protection locked="0"/>
    </xf>
    <xf numFmtId="164" fontId="25" fillId="7" borderId="12" xfId="11" applyNumberFormat="1" applyFont="1" applyFill="1" applyBorder="1" applyAlignment="1" applyProtection="1">
      <alignment horizontal="center"/>
      <protection locked="0"/>
    </xf>
    <xf numFmtId="164" fontId="25" fillId="7" borderId="23" xfId="9" applyNumberFormat="1" applyFont="1" applyFill="1" applyBorder="1" applyAlignment="1" applyProtection="1">
      <alignment horizontal="center"/>
      <protection locked="0"/>
    </xf>
    <xf numFmtId="0" fontId="29" fillId="7" borderId="18" xfId="0" applyFont="1" applyFill="1" applyBorder="1" applyProtection="1">
      <protection locked="0"/>
    </xf>
    <xf numFmtId="164" fontId="29" fillId="7" borderId="12" xfId="9" applyNumberFormat="1" applyFont="1" applyFill="1" applyBorder="1" applyAlignment="1" applyProtection="1">
      <alignment horizontal="center" vertical="center"/>
      <protection locked="0"/>
    </xf>
    <xf numFmtId="164" fontId="29" fillId="7" borderId="12" xfId="14" applyNumberFormat="1" applyFont="1" applyFill="1" applyBorder="1" applyAlignment="1" applyProtection="1">
      <alignment horizontal="center"/>
      <protection locked="0"/>
    </xf>
    <xf numFmtId="0" fontId="29" fillId="7" borderId="23" xfId="9" applyFont="1" applyFill="1" applyBorder="1" applyAlignment="1" applyProtection="1">
      <alignment horizontal="center"/>
      <protection locked="0"/>
    </xf>
    <xf numFmtId="164" fontId="29" fillId="7" borderId="12" xfId="11" applyNumberFormat="1" applyFont="1" applyFill="1" applyBorder="1" applyAlignment="1" applyProtection="1">
      <alignment horizontal="center" vertical="center"/>
      <protection locked="0"/>
    </xf>
    <xf numFmtId="164" fontId="29" fillId="7" borderId="12" xfId="9" applyNumberFormat="1" applyFont="1" applyFill="1" applyBorder="1" applyProtection="1">
      <protection locked="0"/>
    </xf>
    <xf numFmtId="164" fontId="29" fillId="7" borderId="12" xfId="11" applyNumberFormat="1" applyFont="1" applyFill="1" applyBorder="1" applyAlignment="1" applyProtection="1">
      <alignment horizontal="center"/>
      <protection locked="0"/>
    </xf>
    <xf numFmtId="164" fontId="29" fillId="7" borderId="23" xfId="11" applyNumberFormat="1" applyFont="1" applyFill="1" applyBorder="1" applyAlignment="1" applyProtection="1">
      <alignment horizontal="center"/>
      <protection locked="0"/>
    </xf>
    <xf numFmtId="0" fontId="29" fillId="7" borderId="18" xfId="17" applyFont="1" applyFill="1" applyBorder="1" applyAlignment="1" applyProtection="1">
      <alignment horizontal="center"/>
      <protection locked="0"/>
    </xf>
    <xf numFmtId="164" fontId="29" fillId="7" borderId="12" xfId="17" applyNumberFormat="1" applyFont="1" applyFill="1" applyBorder="1" applyAlignment="1" applyProtection="1">
      <alignment horizontal="center"/>
      <protection locked="0"/>
    </xf>
    <xf numFmtId="164" fontId="29" fillId="7" borderId="12" xfId="17" applyNumberFormat="1" applyFont="1" applyFill="1" applyBorder="1" applyProtection="1">
      <protection locked="0"/>
    </xf>
    <xf numFmtId="0" fontId="29" fillId="7" borderId="23" xfId="17" applyFont="1" applyFill="1" applyBorder="1" applyAlignment="1" applyProtection="1">
      <alignment horizontal="center"/>
      <protection locked="0"/>
    </xf>
    <xf numFmtId="164" fontId="29" fillId="7" borderId="18" xfId="9" applyNumberFormat="1" applyFont="1" applyFill="1" applyBorder="1" applyAlignment="1" applyProtection="1">
      <alignment horizontal="center"/>
      <protection locked="0"/>
    </xf>
    <xf numFmtId="0" fontId="29" fillId="7" borderId="18" xfId="13" applyFont="1" applyFill="1" applyBorder="1" applyProtection="1">
      <protection locked="0"/>
    </xf>
    <xf numFmtId="164" fontId="29" fillId="7" borderId="12" xfId="13" applyNumberFormat="1" applyFont="1" applyFill="1" applyBorder="1" applyAlignment="1" applyProtection="1">
      <alignment horizontal="center"/>
      <protection locked="0"/>
    </xf>
    <xf numFmtId="164" fontId="29" fillId="7" borderId="23" xfId="13" applyNumberFormat="1" applyFont="1" applyFill="1" applyBorder="1" applyAlignment="1" applyProtection="1">
      <alignment horizontal="center"/>
      <protection locked="0"/>
    </xf>
    <xf numFmtId="164" fontId="29" fillId="7" borderId="18" xfId="8" applyNumberFormat="1" applyFont="1" applyFill="1" applyBorder="1" applyAlignment="1" applyProtection="1">
      <alignment horizontal="center"/>
      <protection locked="0"/>
    </xf>
    <xf numFmtId="0" fontId="29" fillId="7" borderId="23" xfId="13" applyFont="1" applyFill="1" applyBorder="1" applyAlignment="1" applyProtection="1">
      <alignment horizontal="center"/>
      <protection locked="0"/>
    </xf>
    <xf numFmtId="164" fontId="29" fillId="7" borderId="18" xfId="20" applyNumberFormat="1" applyFont="1" applyFill="1" applyBorder="1" applyAlignment="1" applyProtection="1">
      <alignment horizontal="center" wrapText="1"/>
      <protection locked="0"/>
    </xf>
    <xf numFmtId="164" fontId="29" fillId="7" borderId="12" xfId="20" applyNumberFormat="1" applyFont="1" applyFill="1" applyBorder="1" applyAlignment="1" applyProtection="1">
      <alignment horizontal="center" wrapText="1"/>
      <protection locked="0"/>
    </xf>
    <xf numFmtId="164" fontId="29" fillId="7" borderId="23" xfId="20" applyNumberFormat="1" applyFont="1" applyFill="1" applyBorder="1" applyAlignment="1" applyProtection="1">
      <alignment horizontal="center" wrapText="1"/>
      <protection locked="0"/>
    </xf>
    <xf numFmtId="164" fontId="29" fillId="7" borderId="18" xfId="20" applyNumberFormat="1" applyFont="1" applyFill="1" applyBorder="1" applyAlignment="1" applyProtection="1">
      <alignment horizontal="center" vertical="center" wrapText="1"/>
      <protection locked="0"/>
    </xf>
    <xf numFmtId="164" fontId="29" fillId="7" borderId="12" xfId="20" applyNumberFormat="1" applyFont="1" applyFill="1" applyBorder="1" applyAlignment="1" applyProtection="1">
      <alignment horizontal="center" vertical="center" wrapText="1"/>
      <protection locked="0"/>
    </xf>
    <xf numFmtId="164" fontId="29" fillId="7" borderId="23" xfId="20" applyNumberFormat="1" applyFont="1" applyFill="1" applyBorder="1" applyAlignment="1" applyProtection="1">
      <alignment horizontal="center" vertical="center" wrapText="1"/>
      <protection locked="0"/>
    </xf>
    <xf numFmtId="0" fontId="29" fillId="7" borderId="18" xfId="20" applyFont="1" applyFill="1" applyBorder="1" applyAlignment="1" applyProtection="1">
      <alignment horizontal="center" vertical="center"/>
      <protection locked="0"/>
    </xf>
    <xf numFmtId="164" fontId="29" fillId="7" borderId="12" xfId="0" applyNumberFormat="1" applyFont="1" applyFill="1" applyBorder="1" applyAlignment="1" applyProtection="1">
      <alignment horizontal="center" wrapText="1"/>
      <protection locked="0"/>
    </xf>
    <xf numFmtId="164" fontId="29" fillId="7" borderId="12" xfId="21" applyNumberFormat="1" applyFont="1" applyFill="1" applyBorder="1" applyAlignment="1" applyProtection="1">
      <alignment horizontal="center" vertical="center"/>
      <protection locked="0"/>
    </xf>
    <xf numFmtId="164" fontId="29" fillId="7" borderId="23" xfId="0" applyNumberFormat="1" applyFont="1" applyFill="1" applyBorder="1" applyAlignment="1" applyProtection="1">
      <alignment horizontal="center" wrapText="1"/>
      <protection locked="0"/>
    </xf>
    <xf numFmtId="0" fontId="23" fillId="7" borderId="18" xfId="0" applyFont="1" applyFill="1" applyBorder="1" applyProtection="1">
      <protection locked="0"/>
    </xf>
    <xf numFmtId="164" fontId="29" fillId="7" borderId="12" xfId="21" applyNumberFormat="1" applyFont="1" applyFill="1" applyBorder="1" applyAlignment="1" applyProtection="1">
      <alignment horizontal="center"/>
      <protection locked="0"/>
    </xf>
    <xf numFmtId="164" fontId="29" fillId="7" borderId="12" xfId="21" applyNumberFormat="1" applyFont="1" applyFill="1" applyBorder="1" applyAlignment="1" applyProtection="1">
      <alignment vertical="center"/>
      <protection locked="0"/>
    </xf>
    <xf numFmtId="164" fontId="29" fillId="7" borderId="26" xfId="0" applyNumberFormat="1" applyFont="1" applyFill="1" applyBorder="1" applyAlignment="1" applyProtection="1">
      <alignment horizontal="center" wrapText="1"/>
      <protection locked="0"/>
    </xf>
    <xf numFmtId="164" fontId="29" fillId="7" borderId="18" xfId="21" applyNumberFormat="1" applyFont="1" applyFill="1" applyBorder="1" applyAlignment="1" applyProtection="1">
      <alignment horizontal="center"/>
      <protection locked="0"/>
    </xf>
    <xf numFmtId="164" fontId="29" fillId="7" borderId="12" xfId="21" applyNumberFormat="1" applyFont="1" applyFill="1" applyBorder="1" applyAlignment="1" applyProtection="1">
      <alignment horizontal="center"/>
      <protection locked="0"/>
    </xf>
    <xf numFmtId="0" fontId="29" fillId="7" borderId="12" xfId="0" applyFont="1" applyFill="1" applyBorder="1" applyAlignment="1" applyProtection="1">
      <alignment vertical="center" wrapText="1"/>
      <protection locked="0"/>
    </xf>
    <xf numFmtId="164" fontId="29" fillId="7" borderId="12" xfId="0" applyNumberFormat="1" applyFont="1" applyFill="1" applyBorder="1" applyAlignment="1" applyProtection="1">
      <alignment horizontal="center" vertical="center"/>
      <protection locked="0"/>
    </xf>
    <xf numFmtId="164" fontId="29" fillId="7" borderId="18" xfId="0" applyNumberFormat="1" applyFont="1" applyFill="1" applyBorder="1" applyAlignment="1" applyProtection="1">
      <alignment horizontal="center" wrapText="1"/>
      <protection locked="0"/>
    </xf>
    <xf numFmtId="164" fontId="29" fillId="7" borderId="12" xfId="20" applyNumberFormat="1" applyFont="1" applyFill="1" applyBorder="1" applyAlignment="1" applyProtection="1">
      <alignment horizontal="center"/>
      <protection locked="0"/>
    </xf>
    <xf numFmtId="164" fontId="29" fillId="7" borderId="12" xfId="20" applyNumberFormat="1" applyFont="1" applyFill="1" applyBorder="1" applyAlignment="1" applyProtection="1">
      <alignment horizontal="center"/>
      <protection locked="0"/>
    </xf>
    <xf numFmtId="168" fontId="29" fillId="7" borderId="12" xfId="0" applyNumberFormat="1" applyFont="1" applyFill="1" applyBorder="1" applyAlignment="1" applyProtection="1">
      <alignment horizontal="center" wrapText="1"/>
      <protection locked="0"/>
    </xf>
    <xf numFmtId="164" fontId="29" fillId="7" borderId="12" xfId="21" applyNumberFormat="1" applyFont="1" applyFill="1" applyBorder="1" applyAlignment="1" applyProtection="1">
      <alignment horizontal="center" wrapText="1"/>
      <protection locked="0"/>
    </xf>
    <xf numFmtId="164" fontId="39" fillId="7" borderId="12" xfId="21" applyNumberFormat="1" applyFont="1" applyFill="1" applyBorder="1" applyAlignment="1" applyProtection="1">
      <alignment horizontal="center"/>
      <protection locked="0"/>
    </xf>
    <xf numFmtId="0" fontId="15" fillId="7" borderId="18" xfId="0" applyFont="1" applyFill="1" applyBorder="1" applyAlignment="1" applyProtection="1">
      <alignment horizontal="center" vertical="top" wrapText="1"/>
      <protection locked="0"/>
    </xf>
    <xf numFmtId="0" fontId="15" fillId="7" borderId="12" xfId="0" applyFont="1" applyFill="1" applyBorder="1" applyAlignment="1" applyProtection="1">
      <alignment horizontal="center" vertical="top" wrapText="1"/>
      <protection locked="0"/>
    </xf>
    <xf numFmtId="164" fontId="29" fillId="7" borderId="18" xfId="0" applyNumberFormat="1" applyFont="1" applyFill="1" applyBorder="1" applyAlignment="1" applyProtection="1">
      <alignment horizontal="center" wrapText="1"/>
      <protection locked="0"/>
    </xf>
    <xf numFmtId="164" fontId="29" fillId="7" borderId="12" xfId="0" applyNumberFormat="1" applyFont="1" applyFill="1" applyBorder="1" applyAlignment="1" applyProtection="1">
      <alignment horizontal="center" wrapText="1"/>
      <protection locked="0"/>
    </xf>
    <xf numFmtId="164" fontId="29" fillId="7" borderId="12" xfId="0" applyNumberFormat="1" applyFont="1" applyFill="1" applyBorder="1" applyAlignment="1" applyProtection="1">
      <alignment horizontal="center"/>
      <protection locked="0"/>
    </xf>
    <xf numFmtId="44" fontId="25" fillId="7" borderId="12" xfId="0" applyNumberFormat="1" applyFont="1" applyFill="1" applyBorder="1" applyProtection="1">
      <protection locked="0"/>
    </xf>
    <xf numFmtId="0" fontId="29" fillId="7" borderId="18" xfId="9" applyFont="1" applyFill="1" applyBorder="1" applyAlignment="1" applyProtection="1">
      <alignment vertical="top" wrapText="1"/>
      <protection locked="0"/>
    </xf>
    <xf numFmtId="0" fontId="25" fillId="0" borderId="8" xfId="0" applyFont="1" applyBorder="1" applyAlignment="1" applyProtection="1">
      <alignment wrapText="1"/>
      <protection locked="0"/>
    </xf>
    <xf numFmtId="0" fontId="25" fillId="0" borderId="7" xfId="0" applyFont="1" applyBorder="1" applyAlignment="1" applyProtection="1">
      <alignment wrapText="1"/>
      <protection locked="0"/>
    </xf>
    <xf numFmtId="0" fontId="25" fillId="0" borderId="9" xfId="0" applyFont="1" applyBorder="1" applyAlignment="1" applyProtection="1">
      <alignment wrapText="1"/>
      <protection locked="0"/>
    </xf>
    <xf numFmtId="0" fontId="25" fillId="0" borderId="28" xfId="0" applyFont="1" applyBorder="1" applyAlignment="1" applyProtection="1">
      <alignment wrapText="1"/>
      <protection locked="0"/>
    </xf>
    <xf numFmtId="0" fontId="25" fillId="0" borderId="0" xfId="0" applyFont="1" applyAlignment="1" applyProtection="1">
      <alignment wrapText="1"/>
      <protection locked="0"/>
    </xf>
    <xf numFmtId="0" fontId="25" fillId="0" borderId="29" xfId="0" applyFont="1" applyBorder="1" applyAlignment="1" applyProtection="1">
      <alignment wrapText="1"/>
      <protection locked="0"/>
    </xf>
    <xf numFmtId="0" fontId="26" fillId="0" borderId="28" xfId="0" applyFont="1" applyBorder="1" applyAlignment="1" applyProtection="1">
      <alignment wrapText="1"/>
      <protection locked="0"/>
    </xf>
    <xf numFmtId="0" fontId="26" fillId="0" borderId="0" xfId="0" applyFont="1" applyAlignment="1" applyProtection="1">
      <alignment wrapText="1"/>
      <protection locked="0"/>
    </xf>
    <xf numFmtId="0" fontId="26" fillId="0" borderId="29" xfId="0" applyFont="1" applyBorder="1" applyAlignment="1" applyProtection="1">
      <alignment wrapText="1"/>
      <protection locked="0"/>
    </xf>
    <xf numFmtId="0" fontId="25" fillId="0" borderId="10" xfId="0" applyFont="1" applyBorder="1" applyAlignment="1" applyProtection="1">
      <alignment horizontal="center" vertical="center"/>
      <protection locked="0"/>
    </xf>
    <xf numFmtId="0" fontId="25" fillId="0" borderId="6" xfId="0" applyFont="1" applyBorder="1" applyProtection="1">
      <protection locked="0"/>
    </xf>
    <xf numFmtId="2" fontId="25" fillId="0" borderId="6" xfId="0" applyNumberFormat="1" applyFont="1" applyBorder="1" applyProtection="1">
      <protection locked="0"/>
    </xf>
    <xf numFmtId="164" fontId="25" fillId="0" borderId="6" xfId="0" applyNumberFormat="1" applyFont="1" applyBorder="1" applyProtection="1">
      <protection locked="0"/>
    </xf>
    <xf numFmtId="0" fontId="25" fillId="0" borderId="11" xfId="0" applyFont="1" applyBorder="1" applyProtection="1">
      <protection locked="0"/>
    </xf>
  </cellXfs>
  <cellStyles count="22">
    <cellStyle name="40% - Accent5 2" xfId="1" xr:uid="{00000000-0005-0000-0000-000000000000}"/>
    <cellStyle name="Bad 2" xfId="2" xr:uid="{00000000-0005-0000-0000-000001000000}"/>
    <cellStyle name="Comma 12" xfId="15" xr:uid="{5C7AD931-E767-4C70-BE4D-6E4E1AC6C381}"/>
    <cellStyle name="Comma 2" xfId="3" xr:uid="{00000000-0005-0000-0000-000002000000}"/>
    <cellStyle name="Comma 2 2" xfId="14" xr:uid="{3785F3A3-185D-4971-B048-8DAD276E89A7}"/>
    <cellStyle name="Currency 2 2" xfId="16" xr:uid="{D62FA14A-DFB3-4A73-8913-985A36A16B8F}"/>
    <cellStyle name="Normal" xfId="0" builtinId="0"/>
    <cellStyle name="Normal 11" xfId="11" xr:uid="{F18FCE49-3D81-4C7C-A366-4D408897C37F}"/>
    <cellStyle name="Normal 2" xfId="4" xr:uid="{00000000-0005-0000-0000-000004000000}"/>
    <cellStyle name="Normal 2 2" xfId="9" xr:uid="{456AE919-38D8-492D-80F6-BBC192CD6A0B}"/>
    <cellStyle name="Normal 3" xfId="5" xr:uid="{00000000-0005-0000-0000-000005000000}"/>
    <cellStyle name="Normal 5 2 2 3" xfId="17" xr:uid="{4FCF9DF5-717D-48B4-B65D-72EFBC5D667C}"/>
    <cellStyle name="Normal_Elektro 2" xfId="20" xr:uid="{88D05CC8-C343-457F-B827-C4B6DA0AB1FF}"/>
    <cellStyle name="Normal_Specifikacija opreme_CEDEVITA toplinska stanica" xfId="19" xr:uid="{E20C9CB6-E9CA-4EDF-8D4A-B4A51B2F3BA8}"/>
    <cellStyle name="Normal_Troškovi i bilance" xfId="21" xr:uid="{3307C7E1-54D4-4B2C-AA0B-F6D93219A372}"/>
    <cellStyle name="Normalno 2 2" xfId="13" xr:uid="{EB96DE69-35BB-4394-8821-A6C063CED1CE}"/>
    <cellStyle name="Normalno 3 2" xfId="18" xr:uid="{D24EA98E-F31D-4674-95DD-5C25D6020BC7}"/>
    <cellStyle name="Normalno 3 4 2 2 3" xfId="7" xr:uid="{0F181A14-E203-466A-A5E7-9878DD9E997E}"/>
    <cellStyle name="Normalno 6" xfId="6" xr:uid="{68B5AA57-EF63-4C77-990B-CBA7AA6110D1}"/>
    <cellStyle name="Obično 2 2" xfId="8" xr:uid="{D3D15806-4156-4015-82C6-CF3CDE205BC1}"/>
    <cellStyle name="Obično 2 4" xfId="10" xr:uid="{5F6CE966-4AD0-4456-A99F-C5BC2C4CB2AE}"/>
    <cellStyle name="Zarez 2 6" xfId="12" xr:uid="{5E36039F-3978-4FA3-8CBF-7AA74D800165}"/>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419100</xdr:colOff>
      <xdr:row>400</xdr:row>
      <xdr:rowOff>101600</xdr:rowOff>
    </xdr:from>
    <xdr:to>
      <xdr:col>1</xdr:col>
      <xdr:colOff>2120900</xdr:colOff>
      <xdr:row>405</xdr:row>
      <xdr:rowOff>88900</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6A351640-A734-C14D-9E94-DD6B776BCFBB}"/>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6"/>
  <sheetViews>
    <sheetView showZeros="0" tabSelected="1" zoomScaleNormal="100" zoomScaleSheetLayoutView="100" workbookViewId="0">
      <selection activeCell="E8" sqref="E8"/>
    </sheetView>
  </sheetViews>
  <sheetFormatPr defaultColWidth="10.61328125" defaultRowHeight="11.5" outlineLevelRow="1"/>
  <cols>
    <col min="1" max="1" width="7.3828125" style="28" customWidth="1"/>
    <col min="2" max="2" width="48.61328125" style="30" customWidth="1"/>
    <col min="3" max="3" width="8.3828125" style="26" customWidth="1"/>
    <col min="4" max="4" width="8.3828125" style="24" customWidth="1"/>
    <col min="5" max="5" width="9" style="25" customWidth="1"/>
    <col min="6" max="6" width="14" style="25" customWidth="1"/>
    <col min="7" max="16384" width="10.61328125" style="23"/>
  </cols>
  <sheetData>
    <row r="1" spans="1:6" ht="48" customHeight="1" thickBot="1">
      <c r="A1" s="446" t="s">
        <v>673</v>
      </c>
      <c r="B1" s="447"/>
      <c r="C1" s="447"/>
      <c r="D1" s="447"/>
      <c r="E1" s="447"/>
      <c r="F1" s="448"/>
    </row>
    <row r="2" spans="1:6" ht="237.75" customHeight="1" thickBot="1">
      <c r="A2" s="449" t="s">
        <v>773</v>
      </c>
      <c r="B2" s="450"/>
      <c r="C2" s="450"/>
      <c r="D2" s="450"/>
      <c r="E2" s="450"/>
      <c r="F2" s="451"/>
    </row>
    <row r="3" spans="1:6">
      <c r="A3" s="452" t="s">
        <v>424</v>
      </c>
      <c r="B3" s="453"/>
      <c r="C3" s="453"/>
      <c r="D3" s="453"/>
      <c r="E3" s="453"/>
      <c r="F3" s="454"/>
    </row>
    <row r="4" spans="1:6" ht="12" thickBot="1">
      <c r="A4" s="455"/>
      <c r="B4" s="456"/>
      <c r="C4" s="456"/>
      <c r="D4" s="456"/>
      <c r="E4" s="456"/>
      <c r="F4" s="457"/>
    </row>
    <row r="5" spans="1:6" ht="13.5" thickBot="1">
      <c r="A5" s="35" t="s">
        <v>65</v>
      </c>
      <c r="B5" s="36" t="s">
        <v>66</v>
      </c>
      <c r="C5" s="37" t="s">
        <v>67</v>
      </c>
      <c r="D5" s="38" t="s">
        <v>68</v>
      </c>
      <c r="E5" s="37" t="s">
        <v>69</v>
      </c>
      <c r="F5" s="39" t="s">
        <v>70</v>
      </c>
    </row>
    <row r="6" spans="1:6" ht="18.75" customHeight="1" thickBot="1">
      <c r="A6" s="76" t="s">
        <v>2</v>
      </c>
      <c r="B6" s="464" t="s">
        <v>132</v>
      </c>
      <c r="C6" s="465"/>
      <c r="D6" s="465"/>
      <c r="E6" s="465"/>
      <c r="F6" s="466"/>
    </row>
    <row r="7" spans="1:6" ht="30.75" customHeight="1" thickBot="1">
      <c r="A7" s="467" t="s">
        <v>758</v>
      </c>
      <c r="B7" s="468"/>
      <c r="C7" s="468"/>
      <c r="D7" s="468"/>
      <c r="E7" s="468"/>
      <c r="F7" s="469"/>
    </row>
    <row r="8" spans="1:6" ht="126">
      <c r="A8" s="84" t="s">
        <v>3</v>
      </c>
      <c r="B8" s="85" t="s">
        <v>678</v>
      </c>
      <c r="C8" s="86" t="s">
        <v>32</v>
      </c>
      <c r="D8" s="86">
        <v>50</v>
      </c>
      <c r="E8" s="648"/>
      <c r="F8" s="91">
        <f t="shared" ref="F8:F13" si="0">D8*E8</f>
        <v>0</v>
      </c>
    </row>
    <row r="9" spans="1:6" ht="14">
      <c r="A9" s="87" t="s">
        <v>29</v>
      </c>
      <c r="B9" s="77" t="s">
        <v>126</v>
      </c>
      <c r="C9" s="78" t="s">
        <v>32</v>
      </c>
      <c r="D9" s="78">
        <v>24</v>
      </c>
      <c r="E9" s="649"/>
      <c r="F9" s="92">
        <f t="shared" si="0"/>
        <v>0</v>
      </c>
    </row>
    <row r="10" spans="1:6" ht="14">
      <c r="A10" s="87" t="s">
        <v>30</v>
      </c>
      <c r="B10" s="77" t="s">
        <v>127</v>
      </c>
      <c r="C10" s="78" t="s">
        <v>128</v>
      </c>
      <c r="D10" s="78">
        <v>1</v>
      </c>
      <c r="E10" s="649"/>
      <c r="F10" s="92">
        <f t="shared" si="0"/>
        <v>0</v>
      </c>
    </row>
    <row r="11" spans="1:6" ht="42">
      <c r="A11" s="87" t="s">
        <v>11</v>
      </c>
      <c r="B11" s="77" t="s">
        <v>674</v>
      </c>
      <c r="C11" s="78" t="s">
        <v>37</v>
      </c>
      <c r="D11" s="78">
        <v>100</v>
      </c>
      <c r="E11" s="649"/>
      <c r="F11" s="92">
        <f t="shared" si="0"/>
        <v>0</v>
      </c>
    </row>
    <row r="12" spans="1:6" ht="28">
      <c r="A12" s="87" t="s">
        <v>16</v>
      </c>
      <c r="B12" s="77" t="s">
        <v>675</v>
      </c>
      <c r="C12" s="78" t="s">
        <v>37</v>
      </c>
      <c r="D12" s="78">
        <v>50</v>
      </c>
      <c r="E12" s="649"/>
      <c r="F12" s="92">
        <f t="shared" si="0"/>
        <v>0</v>
      </c>
    </row>
    <row r="13" spans="1:6" ht="28">
      <c r="A13" s="87" t="s">
        <v>17</v>
      </c>
      <c r="B13" s="77" t="s">
        <v>676</v>
      </c>
      <c r="C13" s="78" t="s">
        <v>32</v>
      </c>
      <c r="D13" s="78">
        <v>10</v>
      </c>
      <c r="E13" s="649"/>
      <c r="F13" s="92">
        <f t="shared" si="0"/>
        <v>0</v>
      </c>
    </row>
    <row r="14" spans="1:6" ht="28">
      <c r="A14" s="87" t="s">
        <v>18</v>
      </c>
      <c r="B14" s="79" t="s">
        <v>677</v>
      </c>
      <c r="C14" s="80" t="s">
        <v>130</v>
      </c>
      <c r="D14" s="81">
        <v>1</v>
      </c>
      <c r="E14" s="649"/>
      <c r="F14" s="92">
        <f>E14*D14</f>
        <v>0</v>
      </c>
    </row>
    <row r="15" spans="1:6" ht="28.5" thickBot="1">
      <c r="A15" s="88" t="s">
        <v>19</v>
      </c>
      <c r="B15" s="89" t="s">
        <v>131</v>
      </c>
      <c r="C15" s="90" t="s">
        <v>128</v>
      </c>
      <c r="D15" s="90">
        <v>1</v>
      </c>
      <c r="E15" s="650"/>
      <c r="F15" s="93">
        <f>D15*E15</f>
        <v>0</v>
      </c>
    </row>
    <row r="16" spans="1:6" ht="15" customHeight="1" thickBot="1">
      <c r="A16" s="82" t="s">
        <v>2</v>
      </c>
      <c r="B16" s="470" t="s">
        <v>133</v>
      </c>
      <c r="C16" s="471"/>
      <c r="D16" s="471"/>
      <c r="E16" s="472"/>
      <c r="F16" s="83">
        <f>SUM(F8:F15)</f>
        <v>0</v>
      </c>
    </row>
    <row r="17" spans="1:6" ht="15" customHeight="1" thickBot="1">
      <c r="A17" s="481"/>
      <c r="B17" s="482"/>
      <c r="C17" s="482"/>
      <c r="D17" s="482"/>
      <c r="E17" s="482"/>
      <c r="F17" s="483"/>
    </row>
    <row r="18" spans="1:6" ht="14.5" thickBot="1">
      <c r="A18" s="76" t="s">
        <v>12</v>
      </c>
      <c r="B18" s="458" t="s">
        <v>124</v>
      </c>
      <c r="C18" s="459"/>
      <c r="D18" s="459"/>
      <c r="E18" s="459"/>
      <c r="F18" s="460"/>
    </row>
    <row r="19" spans="1:6" ht="14.5" thickBot="1">
      <c r="A19" s="461" t="s">
        <v>125</v>
      </c>
      <c r="B19" s="462"/>
      <c r="C19" s="462"/>
      <c r="D19" s="462"/>
      <c r="E19" s="462"/>
      <c r="F19" s="463"/>
    </row>
    <row r="20" spans="1:6" ht="126">
      <c r="A20" s="84" t="s">
        <v>14</v>
      </c>
      <c r="B20" s="85" t="s">
        <v>679</v>
      </c>
      <c r="C20" s="86" t="s">
        <v>32</v>
      </c>
      <c r="D20" s="86">
        <v>8</v>
      </c>
      <c r="E20" s="651"/>
      <c r="F20" s="91">
        <f t="shared" ref="F20:F33" si="1">D20*E20</f>
        <v>0</v>
      </c>
    </row>
    <row r="21" spans="1:6" ht="112">
      <c r="A21" s="87" t="s">
        <v>33</v>
      </c>
      <c r="B21" s="77" t="s">
        <v>680</v>
      </c>
      <c r="C21" s="78" t="s">
        <v>32</v>
      </c>
      <c r="D21" s="78">
        <v>6</v>
      </c>
      <c r="E21" s="649"/>
      <c r="F21" s="92">
        <f t="shared" si="1"/>
        <v>0</v>
      </c>
    </row>
    <row r="22" spans="1:6" ht="112">
      <c r="A22" s="87" t="s">
        <v>34</v>
      </c>
      <c r="B22" s="77" t="s">
        <v>681</v>
      </c>
      <c r="C22" s="78" t="s">
        <v>32</v>
      </c>
      <c r="D22" s="78">
        <v>12</v>
      </c>
      <c r="E22" s="649"/>
      <c r="F22" s="92">
        <f t="shared" si="1"/>
        <v>0</v>
      </c>
    </row>
    <row r="23" spans="1:6" ht="112">
      <c r="A23" s="87" t="s">
        <v>31</v>
      </c>
      <c r="B23" s="77" t="s">
        <v>682</v>
      </c>
      <c r="C23" s="78" t="s">
        <v>32</v>
      </c>
      <c r="D23" s="78">
        <v>10</v>
      </c>
      <c r="E23" s="649"/>
      <c r="F23" s="92">
        <f t="shared" si="1"/>
        <v>0</v>
      </c>
    </row>
    <row r="24" spans="1:6" ht="115.5" customHeight="1">
      <c r="A24" s="87" t="s">
        <v>28</v>
      </c>
      <c r="B24" s="77" t="s">
        <v>683</v>
      </c>
      <c r="C24" s="78" t="s">
        <v>32</v>
      </c>
      <c r="D24" s="78">
        <v>14</v>
      </c>
      <c r="E24" s="649"/>
      <c r="F24" s="92">
        <f t="shared" si="1"/>
        <v>0</v>
      </c>
    </row>
    <row r="25" spans="1:6" ht="56.5" customHeight="1">
      <c r="A25" s="87" t="s">
        <v>48</v>
      </c>
      <c r="B25" s="77" t="s">
        <v>684</v>
      </c>
      <c r="C25" s="78" t="s">
        <v>32</v>
      </c>
      <c r="D25" s="78">
        <v>24</v>
      </c>
      <c r="E25" s="649"/>
      <c r="F25" s="92">
        <f t="shared" si="1"/>
        <v>0</v>
      </c>
    </row>
    <row r="26" spans="1:6" ht="70">
      <c r="A26" s="87" t="s">
        <v>46</v>
      </c>
      <c r="B26" s="77" t="s">
        <v>685</v>
      </c>
      <c r="C26" s="78" t="s">
        <v>32</v>
      </c>
      <c r="D26" s="78">
        <v>8</v>
      </c>
      <c r="E26" s="649"/>
      <c r="F26" s="92">
        <f t="shared" si="1"/>
        <v>0</v>
      </c>
    </row>
    <row r="27" spans="1:6" ht="70">
      <c r="A27" s="87" t="s">
        <v>49</v>
      </c>
      <c r="B27" s="77" t="s">
        <v>686</v>
      </c>
      <c r="C27" s="78" t="s">
        <v>32</v>
      </c>
      <c r="D27" s="78">
        <v>2</v>
      </c>
      <c r="E27" s="649"/>
      <c r="F27" s="92">
        <f t="shared" si="1"/>
        <v>0</v>
      </c>
    </row>
    <row r="28" spans="1:6" ht="56">
      <c r="A28" s="87" t="s">
        <v>45</v>
      </c>
      <c r="B28" s="77" t="s">
        <v>687</v>
      </c>
      <c r="C28" s="78" t="s">
        <v>32</v>
      </c>
      <c r="D28" s="78">
        <v>2</v>
      </c>
      <c r="E28" s="649"/>
      <c r="F28" s="92">
        <f t="shared" si="1"/>
        <v>0</v>
      </c>
    </row>
    <row r="29" spans="1:6" ht="14">
      <c r="A29" s="87" t="s">
        <v>47</v>
      </c>
      <c r="B29" s="77" t="s">
        <v>126</v>
      </c>
      <c r="C29" s="78" t="s">
        <v>32</v>
      </c>
      <c r="D29" s="78">
        <v>22</v>
      </c>
      <c r="E29" s="649"/>
      <c r="F29" s="92">
        <f t="shared" si="1"/>
        <v>0</v>
      </c>
    </row>
    <row r="30" spans="1:6" ht="14">
      <c r="A30" s="87" t="s">
        <v>57</v>
      </c>
      <c r="B30" s="77" t="s">
        <v>127</v>
      </c>
      <c r="C30" s="78" t="s">
        <v>128</v>
      </c>
      <c r="D30" s="78">
        <v>1</v>
      </c>
      <c r="E30" s="649"/>
      <c r="F30" s="92">
        <f t="shared" si="1"/>
        <v>0</v>
      </c>
    </row>
    <row r="31" spans="1:6" s="27" customFormat="1" ht="42">
      <c r="A31" s="87" t="s">
        <v>58</v>
      </c>
      <c r="B31" s="77" t="s">
        <v>688</v>
      </c>
      <c r="C31" s="78" t="s">
        <v>37</v>
      </c>
      <c r="D31" s="78">
        <v>100</v>
      </c>
      <c r="E31" s="649"/>
      <c r="F31" s="92">
        <f t="shared" si="1"/>
        <v>0</v>
      </c>
    </row>
    <row r="32" spans="1:6" s="27" customFormat="1" ht="28">
      <c r="A32" s="87" t="s">
        <v>59</v>
      </c>
      <c r="B32" s="77" t="s">
        <v>675</v>
      </c>
      <c r="C32" s="78" t="s">
        <v>37</v>
      </c>
      <c r="D32" s="78">
        <v>50</v>
      </c>
      <c r="E32" s="649"/>
      <c r="F32" s="92">
        <f t="shared" si="1"/>
        <v>0</v>
      </c>
    </row>
    <row r="33" spans="1:6" ht="28">
      <c r="A33" s="87" t="s">
        <v>60</v>
      </c>
      <c r="B33" s="77" t="s">
        <v>676</v>
      </c>
      <c r="C33" s="78" t="s">
        <v>32</v>
      </c>
      <c r="D33" s="78">
        <v>5</v>
      </c>
      <c r="E33" s="649"/>
      <c r="F33" s="92">
        <f t="shared" si="1"/>
        <v>0</v>
      </c>
    </row>
    <row r="34" spans="1:6" ht="28">
      <c r="A34" s="87" t="s">
        <v>79</v>
      </c>
      <c r="B34" s="79" t="s">
        <v>677</v>
      </c>
      <c r="C34" s="80" t="s">
        <v>130</v>
      </c>
      <c r="D34" s="81">
        <v>1</v>
      </c>
      <c r="E34" s="649"/>
      <c r="F34" s="92">
        <f>+E34*D34</f>
        <v>0</v>
      </c>
    </row>
    <row r="35" spans="1:6" ht="28.5" thickBot="1">
      <c r="A35" s="88" t="s">
        <v>80</v>
      </c>
      <c r="B35" s="89" t="s">
        <v>131</v>
      </c>
      <c r="C35" s="90" t="s">
        <v>128</v>
      </c>
      <c r="D35" s="90">
        <v>1</v>
      </c>
      <c r="E35" s="650"/>
      <c r="F35" s="93">
        <f>D35*E35</f>
        <v>0</v>
      </c>
    </row>
    <row r="36" spans="1:6" ht="14.5" thickBot="1">
      <c r="A36" s="480" t="s">
        <v>614</v>
      </c>
      <c r="B36" s="471"/>
      <c r="C36" s="471"/>
      <c r="D36" s="471"/>
      <c r="E36" s="472"/>
      <c r="F36" s="83">
        <f>SUM(F20:F35)</f>
        <v>0</v>
      </c>
    </row>
    <row r="37" spans="1:6">
      <c r="A37" s="23"/>
      <c r="B37" s="23"/>
      <c r="C37" s="23"/>
      <c r="D37" s="23"/>
      <c r="E37" s="23"/>
      <c r="F37" s="23"/>
    </row>
    <row r="38" spans="1:6" ht="12" thickBot="1">
      <c r="A38" s="23"/>
      <c r="B38" s="23"/>
      <c r="C38" s="23"/>
      <c r="D38" s="23"/>
      <c r="E38" s="23"/>
      <c r="F38" s="23"/>
    </row>
    <row r="39" spans="1:6" ht="14">
      <c r="A39" s="484" t="s">
        <v>615</v>
      </c>
      <c r="B39" s="485"/>
      <c r="C39" s="485"/>
      <c r="D39" s="485"/>
      <c r="E39" s="485"/>
      <c r="F39" s="486"/>
    </row>
    <row r="40" spans="1:6" ht="14">
      <c r="A40" s="432" t="s">
        <v>2</v>
      </c>
      <c r="B40" s="479" t="s">
        <v>616</v>
      </c>
      <c r="C40" s="479"/>
      <c r="D40" s="479"/>
      <c r="E40" s="479"/>
      <c r="F40" s="425">
        <f>F16</f>
        <v>0</v>
      </c>
    </row>
    <row r="41" spans="1:6" ht="14.5" thickBot="1">
      <c r="A41" s="432" t="s">
        <v>12</v>
      </c>
      <c r="B41" s="479" t="s">
        <v>498</v>
      </c>
      <c r="C41" s="479"/>
      <c r="D41" s="479"/>
      <c r="E41" s="479"/>
      <c r="F41" s="425">
        <f>F36</f>
        <v>0</v>
      </c>
    </row>
    <row r="42" spans="1:6" ht="14.5" thickBot="1">
      <c r="A42" s="487" t="s">
        <v>22</v>
      </c>
      <c r="B42" s="488"/>
      <c r="C42" s="488"/>
      <c r="D42" s="488"/>
      <c r="E42" s="488"/>
      <c r="F42" s="258">
        <f>SUM(F40:F41)</f>
        <v>0</v>
      </c>
    </row>
    <row r="43" spans="1:6" ht="13.5" thickBot="1">
      <c r="A43" s="40"/>
      <c r="B43" s="41"/>
      <c r="C43" s="31"/>
      <c r="D43" s="32"/>
      <c r="E43" s="33"/>
      <c r="F43" s="33"/>
    </row>
    <row r="44" spans="1:6" ht="48.75" customHeight="1">
      <c r="A44" s="473" t="s">
        <v>77</v>
      </c>
      <c r="B44" s="474"/>
      <c r="C44" s="474"/>
      <c r="D44" s="474"/>
      <c r="E44" s="474"/>
      <c r="F44" s="475"/>
    </row>
    <row r="45" spans="1:6" ht="42" customHeight="1" thickBot="1">
      <c r="A45" s="476" t="s">
        <v>78</v>
      </c>
      <c r="B45" s="477"/>
      <c r="C45" s="477"/>
      <c r="D45" s="477"/>
      <c r="E45" s="477"/>
      <c r="F45" s="478"/>
    </row>
    <row r="46" spans="1:6">
      <c r="A46" s="23"/>
      <c r="B46" s="23"/>
      <c r="C46" s="23"/>
      <c r="D46" s="23"/>
      <c r="E46" s="23"/>
      <c r="F46" s="23"/>
    </row>
    <row r="47" spans="1:6">
      <c r="A47" s="23"/>
      <c r="B47" s="23"/>
      <c r="C47" s="23"/>
      <c r="D47" s="23"/>
      <c r="E47" s="23"/>
      <c r="F47" s="23"/>
    </row>
    <row r="48" spans="1:6">
      <c r="A48" s="23"/>
      <c r="B48" s="23"/>
      <c r="C48" s="23"/>
      <c r="D48" s="23"/>
      <c r="E48" s="23"/>
      <c r="F48" s="23"/>
    </row>
    <row r="49" s="23" customFormat="1"/>
    <row r="50" s="23" customFormat="1"/>
    <row r="51" s="23" customFormat="1" outlineLevel="1"/>
    <row r="52" s="23" customFormat="1" outlineLevel="1"/>
    <row r="53" s="23" customFormat="1"/>
    <row r="54" s="23" customFormat="1"/>
    <row r="55" s="23" customFormat="1"/>
    <row r="56" s="23" customFormat="1"/>
    <row r="57" s="23" customFormat="1"/>
    <row r="58" s="23" customFormat="1"/>
    <row r="59" s="23" customFormat="1"/>
    <row r="60" s="23" customFormat="1"/>
    <row r="61" s="23" customFormat="1"/>
    <row r="62" s="23" customFormat="1"/>
    <row r="63" s="23" customFormat="1"/>
    <row r="64" s="23" customFormat="1"/>
    <row r="65" s="23" customFormat="1"/>
    <row r="66" s="23" customFormat="1"/>
    <row r="67" s="23" customFormat="1"/>
    <row r="68" s="23" customFormat="1"/>
    <row r="69" s="23" customFormat="1"/>
    <row r="70" s="23" customFormat="1"/>
    <row r="71" s="23" customFormat="1"/>
    <row r="72" s="23" customFormat="1"/>
    <row r="73" s="23" customFormat="1"/>
    <row r="74" s="23" customFormat="1"/>
    <row r="75" s="23" customFormat="1"/>
    <row r="76" s="23" customFormat="1"/>
    <row r="77" s="23" customFormat="1"/>
    <row r="78" s="23" customFormat="1"/>
    <row r="79" s="23" customFormat="1"/>
    <row r="80" s="23" customFormat="1"/>
    <row r="81" s="23" customFormat="1"/>
    <row r="82" s="23" customFormat="1"/>
    <row r="83" s="23" customFormat="1"/>
    <row r="84" s="23" customFormat="1"/>
    <row r="85" s="23" customFormat="1"/>
    <row r="86" s="23" customFormat="1"/>
    <row r="87" s="23" customFormat="1"/>
    <row r="88" s="23" customFormat="1"/>
    <row r="89" s="23" customFormat="1"/>
    <row r="90" s="23" customFormat="1"/>
    <row r="91" s="23" customFormat="1"/>
    <row r="92" s="23" customFormat="1"/>
    <row r="93" s="23" customFormat="1"/>
    <row r="94" s="23" customFormat="1"/>
    <row r="95" s="23" customFormat="1"/>
    <row r="96" s="23" customFormat="1"/>
    <row r="97" s="23" customFormat="1"/>
    <row r="98" s="23" customFormat="1"/>
    <row r="99" s="23" customFormat="1"/>
    <row r="100" s="23" customFormat="1"/>
    <row r="101" s="23" customFormat="1"/>
    <row r="102" s="23" customFormat="1"/>
    <row r="103" s="23" customFormat="1"/>
    <row r="104" s="23" customFormat="1"/>
    <row r="105" s="23" customFormat="1"/>
    <row r="106" s="23" customFormat="1"/>
    <row r="107" s="23" customFormat="1"/>
    <row r="108" s="23" customFormat="1"/>
    <row r="109" s="23" customFormat="1"/>
    <row r="110" s="23" customFormat="1"/>
    <row r="111" s="23" customFormat="1"/>
    <row r="112" s="23" customFormat="1"/>
    <row r="113" s="23" customFormat="1"/>
    <row r="114" s="23" customFormat="1"/>
    <row r="115" s="23" customFormat="1"/>
    <row r="116" s="23" customFormat="1"/>
    <row r="117" s="23" customFormat="1"/>
    <row r="118" s="23" customFormat="1"/>
    <row r="119" s="23" customFormat="1"/>
    <row r="120" s="23" customFormat="1"/>
    <row r="121" s="23" customFormat="1"/>
    <row r="122" s="27" customFormat="1"/>
    <row r="123" s="23" customFormat="1"/>
    <row r="124" s="23" customFormat="1"/>
    <row r="125" s="23" customFormat="1"/>
    <row r="126" s="23" customFormat="1"/>
    <row r="127" s="23" customFormat="1"/>
    <row r="128" s="23" customFormat="1"/>
    <row r="129" s="23" customFormat="1"/>
    <row r="130" s="23" customFormat="1"/>
    <row r="131" s="23" customFormat="1"/>
    <row r="132" s="23" customFormat="1"/>
    <row r="133" s="23" customFormat="1"/>
    <row r="134" s="23" customFormat="1"/>
    <row r="135" s="23" customFormat="1"/>
    <row r="136" s="23" customFormat="1"/>
    <row r="137" s="23" customFormat="1"/>
    <row r="138" s="23" customFormat="1"/>
    <row r="139" s="23" customFormat="1"/>
    <row r="140" s="23" customFormat="1"/>
    <row r="141" s="23" customFormat="1"/>
    <row r="142" s="23" customFormat="1"/>
    <row r="143" s="23" customFormat="1"/>
    <row r="144" s="23" customFormat="1"/>
    <row r="145" s="23" customFormat="1"/>
    <row r="146" s="23" customFormat="1"/>
    <row r="147" s="23" customFormat="1"/>
    <row r="148" s="23" customFormat="1"/>
    <row r="149" s="23" customFormat="1"/>
    <row r="150" s="23" customFormat="1"/>
    <row r="151" s="27"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row r="177" s="23" customFormat="1"/>
    <row r="178" s="23" customFormat="1"/>
    <row r="179" s="23" customFormat="1"/>
    <row r="180" s="23" customFormat="1"/>
    <row r="181" s="23" customFormat="1"/>
    <row r="182" s="23" customFormat="1"/>
    <row r="183" s="23" customFormat="1"/>
    <row r="184" s="23" customFormat="1"/>
    <row r="185" s="23" customFormat="1"/>
    <row r="186" s="23" customFormat="1"/>
    <row r="187" s="23" customFormat="1"/>
    <row r="188" s="23" customFormat="1"/>
    <row r="189" s="23" customFormat="1"/>
    <row r="190" s="23" customFormat="1"/>
    <row r="191" s="23" customFormat="1"/>
    <row r="192" s="23" customFormat="1"/>
    <row r="193" s="23" customFormat="1"/>
    <row r="194" s="23" customFormat="1"/>
    <row r="195" s="23" customFormat="1"/>
    <row r="196" s="23" customFormat="1"/>
    <row r="197" s="23" customFormat="1"/>
    <row r="198" s="23" customFormat="1"/>
    <row r="199" s="23" customFormat="1"/>
    <row r="201" s="23" customFormat="1"/>
    <row r="202" s="23" customFormat="1"/>
    <row r="203" s="23" customFormat="1"/>
    <row r="204" s="23" customFormat="1"/>
    <row r="205" s="23" customFormat="1"/>
    <row r="206" s="23" customFormat="1" outlineLevel="1"/>
    <row r="207" s="23" customFormat="1" outlineLevel="1"/>
    <row r="208" s="23" customFormat="1"/>
    <row r="209" s="23" customFormat="1"/>
    <row r="210" s="23" customFormat="1"/>
    <row r="211" s="23" customFormat="1"/>
    <row r="212" s="23" customFormat="1"/>
    <row r="213" s="23" customFormat="1"/>
    <row r="214" s="23" customFormat="1"/>
    <row r="215" s="23" customFormat="1"/>
    <row r="216" s="23" customFormat="1"/>
    <row r="217" s="23" customFormat="1"/>
    <row r="218" s="23" customFormat="1"/>
    <row r="219" s="23" customFormat="1"/>
    <row r="220" s="23" customFormat="1"/>
    <row r="221" s="23" customFormat="1"/>
    <row r="222" s="23" customFormat="1"/>
    <row r="223" s="23" customFormat="1"/>
    <row r="224" s="23" customFormat="1"/>
    <row r="225" s="23" customFormat="1"/>
    <row r="226" s="23" customFormat="1"/>
    <row r="227" s="23" customFormat="1"/>
    <row r="228" s="23" customFormat="1"/>
    <row r="229" s="23" customFormat="1"/>
    <row r="230" s="23" customFormat="1"/>
    <row r="231" s="23" customFormat="1"/>
    <row r="232" s="23" customFormat="1"/>
    <row r="233" s="23" customFormat="1"/>
    <row r="234" s="23" customFormat="1"/>
    <row r="235" s="23" customFormat="1"/>
    <row r="236" s="29" customFormat="1" ht="13.5"/>
    <row r="237" s="29" customFormat="1" ht="13.5"/>
    <row r="238" s="29" customFormat="1" ht="13.5"/>
    <row r="239" s="29" customFormat="1" ht="13.5"/>
    <row r="240" s="29" customFormat="1" ht="13.5"/>
    <row r="241" s="29" customFormat="1" ht="13.5"/>
    <row r="242" s="29" customFormat="1" ht="13.5"/>
    <row r="243" s="29" customFormat="1" ht="13.5"/>
    <row r="244" s="29" customFormat="1" ht="13.5"/>
    <row r="245" s="29" customFormat="1" ht="13.5"/>
    <row r="246" s="29" customFormat="1" ht="13.5"/>
    <row r="247" s="29" customFormat="1" ht="13.5"/>
    <row r="248" s="29" customFormat="1" ht="13.5"/>
    <row r="249" s="29" customFormat="1" ht="13.5"/>
    <row r="250" s="29" customFormat="1" ht="13.5"/>
    <row r="251" s="29" customFormat="1" ht="13.5"/>
    <row r="252" s="29" customFormat="1" ht="13.5"/>
    <row r="253" s="29" customFormat="1" ht="13.5"/>
    <row r="254" s="29" customFormat="1" ht="13.5"/>
    <row r="255" s="29" customFormat="1" ht="13.5"/>
    <row r="256" s="29" customFormat="1" ht="13.5"/>
    <row r="257" s="29" customFormat="1" ht="13.5"/>
    <row r="258" s="29" customFormat="1" ht="13.5"/>
    <row r="259" s="29" customFormat="1" ht="13.5"/>
    <row r="260" s="29" customFormat="1" ht="13.5"/>
    <row r="261" s="29" customFormat="1" ht="13.5"/>
    <row r="262" s="29" customFormat="1" ht="13.5"/>
    <row r="263" s="29" customFormat="1" ht="13.5"/>
    <row r="264" s="29" customFormat="1" ht="13.5"/>
    <row r="265" s="29" customFormat="1" ht="13.5"/>
    <row r="266" s="29" customFormat="1" ht="13.5"/>
    <row r="267" s="29" customFormat="1" ht="13.5"/>
    <row r="268" s="29" customFormat="1" ht="13.5"/>
    <row r="269" s="29" customFormat="1" ht="13.5"/>
    <row r="270" s="29" customFormat="1" ht="13.5"/>
    <row r="271" s="29" customFormat="1" ht="13.5"/>
    <row r="272" s="29" customFormat="1" ht="13.5"/>
    <row r="273" s="29" customFormat="1" ht="13.5"/>
    <row r="274" s="29" customFormat="1" ht="13.5"/>
    <row r="275" s="29" customFormat="1" ht="13.5"/>
    <row r="276" s="29" customFormat="1" ht="13.5"/>
    <row r="277" s="29" customFormat="1" ht="13.5"/>
    <row r="278" s="29" customFormat="1" ht="13.5"/>
    <row r="279" s="29" customFormat="1" ht="13.5"/>
    <row r="280" s="29" customFormat="1" ht="13.5"/>
    <row r="281" s="29" customFormat="1" ht="13.5"/>
    <row r="282" s="29" customFormat="1" ht="13.5"/>
    <row r="283" s="29" customFormat="1" ht="13.5"/>
    <row r="284" s="29" customFormat="1" ht="13.5"/>
    <row r="285" s="29" customFormat="1" ht="13.5"/>
    <row r="286" s="29" customFormat="1" ht="13.5"/>
    <row r="287" s="29" customFormat="1" ht="13.5"/>
    <row r="288" s="29" customFormat="1" ht="13.5"/>
    <row r="289" s="29" customFormat="1" ht="13.5"/>
    <row r="290" s="29" customFormat="1" ht="13.5"/>
    <row r="291" s="29" customFormat="1" ht="13.5"/>
    <row r="292" s="29" customFormat="1" ht="13.5"/>
    <row r="293" s="29" customFormat="1" ht="13.5"/>
    <row r="294" s="29" customFormat="1" ht="13.5"/>
    <row r="295" s="29" customFormat="1" ht="13.5"/>
    <row r="296" s="29" customFormat="1" ht="13.5"/>
    <row r="297" s="29" customFormat="1" ht="13.5"/>
    <row r="298" s="29" customFormat="1" ht="13.5"/>
    <row r="299" s="29" customFormat="1" ht="13.5"/>
    <row r="300" s="29" customFormat="1" ht="13.5"/>
    <row r="301" s="29" customFormat="1" ht="13.5"/>
    <row r="302" s="29" customFormat="1" ht="13.5"/>
    <row r="303" s="29" customFormat="1" ht="13.5"/>
    <row r="304" s="29" customFormat="1" ht="13.5"/>
    <row r="305" spans="9:9" s="29" customFormat="1" ht="13.5"/>
    <row r="306" spans="9:9" s="29" customFormat="1" ht="13.5"/>
    <row r="307" spans="9:9" s="29" customFormat="1" ht="13.5"/>
    <row r="308" spans="9:9" s="29" customFormat="1" ht="13.5">
      <c r="I308" s="29" t="s">
        <v>0</v>
      </c>
    </row>
    <row r="309" spans="9:9" s="29" customFormat="1" ht="13.5"/>
    <row r="310" spans="9:9" s="29" customFormat="1" ht="13.5"/>
    <row r="311" spans="9:9" s="29" customFormat="1" ht="13.5"/>
    <row r="312" spans="9:9" s="29" customFormat="1" ht="13.5"/>
    <row r="313" spans="9:9" s="29" customFormat="1" ht="13.5"/>
    <row r="314" spans="9:9" s="29" customFormat="1" ht="13.5"/>
    <row r="315" spans="9:9" s="29" customFormat="1" ht="13.5"/>
    <row r="316" spans="9:9" s="29" customFormat="1" ht="13.5"/>
    <row r="317" spans="9:9" s="29" customFormat="1" ht="13.5"/>
    <row r="318" spans="9:9" s="29" customFormat="1" ht="13.5"/>
    <row r="319" spans="9:9" s="29" customFormat="1" ht="13.5"/>
    <row r="320" spans="9:9" s="29" customFormat="1" ht="13.5"/>
    <row r="321" s="29" customFormat="1" ht="13.5"/>
    <row r="322" s="29" customFormat="1" ht="13.5"/>
    <row r="323" s="29" customFormat="1" ht="13.5"/>
    <row r="324" s="29" customFormat="1" ht="13.5"/>
    <row r="325" s="29" customFormat="1" ht="13.5"/>
    <row r="326" s="29" customFormat="1" ht="13.5"/>
    <row r="327" s="29" customFormat="1" ht="13.5"/>
    <row r="328" s="29" customFormat="1" ht="13.5"/>
    <row r="329" s="29" customFormat="1" ht="13.5"/>
    <row r="330" s="29" customFormat="1" ht="13.5"/>
    <row r="331" s="29" customFormat="1" ht="13.5"/>
    <row r="332" s="29" customFormat="1" ht="13.5"/>
    <row r="333" s="29" customFormat="1" ht="13.5"/>
    <row r="334" s="29" customFormat="1" ht="13.5"/>
    <row r="335" s="29" customFormat="1" ht="13.5"/>
    <row r="336" s="29" customFormat="1" ht="13.5"/>
    <row r="337" s="29" customFormat="1" ht="13.5"/>
    <row r="338" s="29" customFormat="1" ht="13.5"/>
    <row r="339" s="29" customFormat="1" ht="13.5"/>
    <row r="340" s="29" customFormat="1" ht="13.5"/>
    <row r="341" s="29" customFormat="1" ht="13.5"/>
    <row r="342" s="29" customFormat="1" ht="13.5"/>
    <row r="343" s="23" customFormat="1"/>
    <row r="345" s="23" customFormat="1"/>
    <row r="346" s="23" customFormat="1"/>
    <row r="347" s="23" customFormat="1"/>
    <row r="348" s="23" customFormat="1"/>
    <row r="349" s="23" customFormat="1"/>
    <row r="350" s="23" customFormat="1"/>
    <row r="351" s="23" customFormat="1"/>
    <row r="352" s="23" customFormat="1"/>
    <row r="353" s="23" customFormat="1"/>
    <row r="354" s="23" customFormat="1"/>
    <row r="355" s="23" customFormat="1"/>
    <row r="356" s="23" customFormat="1"/>
  </sheetData>
  <sheetProtection algorithmName="SHA-512" hashValue="stSnBCsPY2oMBLqzZNmQVNKolmIMSdPv+c/GxfMVetgq9yikT4YCIqi11RdPFYbkGFkRlX7VJISEven+st5ucQ==" saltValue="AhYQxwEcc6J1FO3S8V/6XA==" spinCount="100000" sheet="1" objects="1" scenarios="1" selectLockedCells="1" autoFilter="0" pivotTables="0"/>
  <mergeCells count="16">
    <mergeCell ref="A44:F44"/>
    <mergeCell ref="A45:F45"/>
    <mergeCell ref="B41:E41"/>
    <mergeCell ref="A36:E36"/>
    <mergeCell ref="A17:F17"/>
    <mergeCell ref="A39:F39"/>
    <mergeCell ref="B40:E40"/>
    <mergeCell ref="A42:E42"/>
    <mergeCell ref="A1:F1"/>
    <mergeCell ref="A2:F2"/>
    <mergeCell ref="A3:F4"/>
    <mergeCell ref="B18:F18"/>
    <mergeCell ref="A19:F19"/>
    <mergeCell ref="B6:F6"/>
    <mergeCell ref="A7:F7"/>
    <mergeCell ref="B16:E16"/>
  </mergeCells>
  <pageMargins left="0.74803149606299213" right="0.15748031496062992" top="0.98425196850393704" bottom="0.98425196850393704" header="0.51181102362204722" footer="0.51181102362204722"/>
  <pageSetup paperSize="9" scale="99" orientation="portrait" horizontalDpi="4294967292" verticalDpi="4294967292" r:id="rId1"/>
  <headerFooter alignWithMargins="0">
    <oddFooter>&amp;LGrađevinsko-obrtnički radovi&amp;C&amp;A&amp;RList &amp;P</oddFooter>
  </headerFooter>
  <rowBreaks count="4" manualBreakCount="4">
    <brk id="27" max="5" man="1"/>
    <brk id="161" max="5" man="1"/>
    <brk id="176" max="5" man="1"/>
    <brk id="19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0"/>
  <sheetViews>
    <sheetView topLeftCell="A161" zoomScaleNormal="100" workbookViewId="0">
      <selection activeCell="E168" sqref="E168"/>
    </sheetView>
  </sheetViews>
  <sheetFormatPr defaultColWidth="11" defaultRowHeight="13.5"/>
  <cols>
    <col min="1" max="1" width="8.3828125" customWidth="1"/>
    <col min="2" max="2" width="64.84375" customWidth="1"/>
    <col min="3" max="3" width="8.4609375" customWidth="1"/>
    <col min="4" max="4" width="7.15234375" customWidth="1"/>
    <col min="5" max="5" width="8.61328125" customWidth="1"/>
    <col min="6" max="6" width="12" customWidth="1"/>
  </cols>
  <sheetData>
    <row r="1" spans="1:8" ht="57" customHeight="1" thickBot="1">
      <c r="A1" s="446" t="s">
        <v>673</v>
      </c>
      <c r="B1" s="447"/>
      <c r="C1" s="447"/>
      <c r="D1" s="447"/>
      <c r="E1" s="447"/>
      <c r="F1" s="448"/>
    </row>
    <row r="2" spans="1:8" ht="234" customHeight="1" thickBot="1">
      <c r="A2" s="449" t="s">
        <v>772</v>
      </c>
      <c r="B2" s="450"/>
      <c r="C2" s="450"/>
      <c r="D2" s="450"/>
      <c r="E2" s="450"/>
      <c r="F2" s="451"/>
    </row>
    <row r="3" spans="1:8">
      <c r="A3" s="452" t="s">
        <v>425</v>
      </c>
      <c r="B3" s="453"/>
      <c r="C3" s="453"/>
      <c r="D3" s="453"/>
      <c r="E3" s="453"/>
      <c r="F3" s="454"/>
    </row>
    <row r="4" spans="1:8" ht="21.75" customHeight="1" thickBot="1">
      <c r="A4" s="455"/>
      <c r="B4" s="456"/>
      <c r="C4" s="456"/>
      <c r="D4" s="456"/>
      <c r="E4" s="456"/>
      <c r="F4" s="457"/>
    </row>
    <row r="5" spans="1:8" ht="15" customHeight="1" thickBot="1">
      <c r="A5" s="35" t="s">
        <v>65</v>
      </c>
      <c r="B5" s="36" t="s">
        <v>66</v>
      </c>
      <c r="C5" s="37" t="s">
        <v>67</v>
      </c>
      <c r="D5" s="38" t="s">
        <v>68</v>
      </c>
      <c r="E5" s="37" t="s">
        <v>69</v>
      </c>
      <c r="F5" s="39" t="s">
        <v>70</v>
      </c>
    </row>
    <row r="6" spans="1:8" ht="12.75" customHeight="1">
      <c r="A6" s="509" t="s">
        <v>471</v>
      </c>
      <c r="B6" s="510"/>
      <c r="C6" s="510"/>
      <c r="D6" s="510"/>
      <c r="E6" s="510"/>
      <c r="F6" s="511"/>
      <c r="G6" s="94"/>
      <c r="H6" s="95"/>
    </row>
    <row r="7" spans="1:8" ht="126">
      <c r="A7" s="113" t="s">
        <v>3</v>
      </c>
      <c r="B7" s="114" t="s">
        <v>426</v>
      </c>
      <c r="C7" s="117" t="s">
        <v>61</v>
      </c>
      <c r="D7" s="125">
        <v>1</v>
      </c>
      <c r="E7" s="652"/>
      <c r="F7" s="126">
        <f>D7*E7</f>
        <v>0</v>
      </c>
      <c r="G7" s="95"/>
      <c r="H7" s="95"/>
    </row>
    <row r="8" spans="1:8" ht="14">
      <c r="A8" s="115"/>
      <c r="B8" s="116"/>
      <c r="C8" s="117"/>
      <c r="D8" s="117"/>
      <c r="E8" s="652"/>
      <c r="F8" s="126"/>
      <c r="G8" s="95"/>
      <c r="H8" s="95"/>
    </row>
    <row r="9" spans="1:8" ht="140">
      <c r="A9" s="113" t="s">
        <v>29</v>
      </c>
      <c r="B9" s="114" t="s">
        <v>427</v>
      </c>
      <c r="C9" s="117" t="s">
        <v>61</v>
      </c>
      <c r="D9" s="125">
        <v>1</v>
      </c>
      <c r="E9" s="652"/>
      <c r="F9" s="126">
        <f>D9*E9</f>
        <v>0</v>
      </c>
      <c r="G9" s="95"/>
      <c r="H9" s="95"/>
    </row>
    <row r="10" spans="1:8" ht="14">
      <c r="A10" s="115"/>
      <c r="B10" s="118"/>
      <c r="C10" s="117"/>
      <c r="D10" s="117"/>
      <c r="E10" s="652"/>
      <c r="F10" s="126"/>
      <c r="G10" s="95"/>
      <c r="H10" s="95"/>
    </row>
    <row r="11" spans="1:8" ht="112">
      <c r="A11" s="113" t="s">
        <v>30</v>
      </c>
      <c r="B11" s="114" t="s">
        <v>428</v>
      </c>
      <c r="C11" s="117" t="s">
        <v>61</v>
      </c>
      <c r="D11" s="125">
        <v>1</v>
      </c>
      <c r="E11" s="652"/>
      <c r="F11" s="126">
        <f>D11*E11</f>
        <v>0</v>
      </c>
      <c r="G11" s="95"/>
      <c r="H11" s="95"/>
    </row>
    <row r="12" spans="1:8" ht="14">
      <c r="A12" s="115"/>
      <c r="B12" s="116"/>
      <c r="C12" s="117"/>
      <c r="D12" s="117"/>
      <c r="E12" s="652"/>
      <c r="F12" s="126"/>
      <c r="G12" s="95"/>
      <c r="H12" s="95"/>
    </row>
    <row r="13" spans="1:8" ht="56">
      <c r="A13" s="113" t="s">
        <v>11</v>
      </c>
      <c r="B13" s="119" t="s">
        <v>429</v>
      </c>
      <c r="C13" s="117" t="s">
        <v>61</v>
      </c>
      <c r="D13" s="125">
        <v>1</v>
      </c>
      <c r="E13" s="652"/>
      <c r="F13" s="126">
        <f>D13*E13</f>
        <v>0</v>
      </c>
      <c r="G13" s="95"/>
      <c r="H13" s="95"/>
    </row>
    <row r="14" spans="1:8" ht="14">
      <c r="A14" s="115"/>
      <c r="B14" s="116"/>
      <c r="C14" s="117"/>
      <c r="D14" s="118"/>
      <c r="E14" s="652"/>
      <c r="F14" s="126"/>
      <c r="G14" s="95"/>
      <c r="H14" s="95"/>
    </row>
    <row r="15" spans="1:8" ht="112">
      <c r="A15" s="113" t="s">
        <v>16</v>
      </c>
      <c r="B15" s="114" t="s">
        <v>430</v>
      </c>
      <c r="C15" s="117" t="s">
        <v>61</v>
      </c>
      <c r="D15" s="125">
        <v>1</v>
      </c>
      <c r="E15" s="652"/>
      <c r="F15" s="126">
        <f>D15*E15</f>
        <v>0</v>
      </c>
      <c r="G15" s="95"/>
      <c r="H15" s="95"/>
    </row>
    <row r="16" spans="1:8" ht="14">
      <c r="A16" s="115"/>
      <c r="B16" s="116"/>
      <c r="C16" s="117"/>
      <c r="D16" s="117"/>
      <c r="E16" s="652"/>
      <c r="F16" s="126"/>
      <c r="G16" s="95"/>
      <c r="H16" s="95"/>
    </row>
    <row r="17" spans="1:8" ht="98">
      <c r="A17" s="113" t="s">
        <v>17</v>
      </c>
      <c r="B17" s="114" t="s">
        <v>431</v>
      </c>
      <c r="C17" s="117" t="s">
        <v>61</v>
      </c>
      <c r="D17" s="125">
        <v>1</v>
      </c>
      <c r="E17" s="652"/>
      <c r="F17" s="126">
        <f>D17*E17</f>
        <v>0</v>
      </c>
      <c r="G17" s="95"/>
      <c r="H17" s="95"/>
    </row>
    <row r="18" spans="1:8" ht="14">
      <c r="A18" s="113"/>
      <c r="B18" s="114"/>
      <c r="C18" s="117"/>
      <c r="D18" s="117"/>
      <c r="E18" s="652"/>
      <c r="F18" s="126"/>
      <c r="G18" s="95"/>
      <c r="H18" s="95"/>
    </row>
    <row r="19" spans="1:8" ht="168">
      <c r="A19" s="120" t="s">
        <v>18</v>
      </c>
      <c r="B19" s="121" t="s">
        <v>432</v>
      </c>
      <c r="C19" s="127" t="s">
        <v>63</v>
      </c>
      <c r="D19" s="125">
        <v>350.9</v>
      </c>
      <c r="E19" s="653"/>
      <c r="F19" s="128">
        <f>D19*E19</f>
        <v>0</v>
      </c>
      <c r="G19" s="95"/>
      <c r="H19" s="95"/>
    </row>
    <row r="20" spans="1:8" ht="14">
      <c r="A20" s="115"/>
      <c r="B20" s="122"/>
      <c r="C20" s="117"/>
      <c r="D20" s="117"/>
      <c r="E20" s="654"/>
      <c r="F20" s="124"/>
      <c r="G20" s="95"/>
      <c r="H20" s="95"/>
    </row>
    <row r="21" spans="1:8" ht="112">
      <c r="A21" s="120" t="s">
        <v>19</v>
      </c>
      <c r="B21" s="121" t="s">
        <v>433</v>
      </c>
      <c r="C21" s="117" t="s">
        <v>61</v>
      </c>
      <c r="D21" s="125">
        <v>1</v>
      </c>
      <c r="E21" s="653"/>
      <c r="F21" s="128">
        <f>D21*E21</f>
        <v>0</v>
      </c>
      <c r="G21" s="95"/>
      <c r="H21" s="95"/>
    </row>
    <row r="22" spans="1:8" ht="14">
      <c r="A22" s="115"/>
      <c r="B22" s="122"/>
      <c r="C22" s="127"/>
      <c r="D22" s="117"/>
      <c r="E22" s="653"/>
      <c r="F22" s="128"/>
      <c r="G22" s="95"/>
      <c r="H22" s="95"/>
    </row>
    <row r="23" spans="1:8" ht="98">
      <c r="A23" s="120" t="s">
        <v>20</v>
      </c>
      <c r="B23" s="121" t="s">
        <v>434</v>
      </c>
      <c r="C23" s="127" t="s">
        <v>134</v>
      </c>
      <c r="D23" s="125">
        <v>4.6399999999999997</v>
      </c>
      <c r="E23" s="653"/>
      <c r="F23" s="128">
        <f>D23*E23</f>
        <v>0</v>
      </c>
      <c r="G23" s="95"/>
      <c r="H23" s="95"/>
    </row>
    <row r="24" spans="1:8" ht="14">
      <c r="A24" s="115"/>
      <c r="B24" s="116"/>
      <c r="C24" s="117"/>
      <c r="D24" s="118"/>
      <c r="E24" s="654"/>
      <c r="F24" s="124"/>
      <c r="G24" s="95"/>
      <c r="H24" s="95"/>
    </row>
    <row r="25" spans="1:8" ht="84">
      <c r="A25" s="113" t="s">
        <v>10</v>
      </c>
      <c r="B25" s="114" t="s">
        <v>435</v>
      </c>
      <c r="C25" s="117" t="s">
        <v>63</v>
      </c>
      <c r="D25" s="117">
        <v>290</v>
      </c>
      <c r="E25" s="652"/>
      <c r="F25" s="126">
        <f>D25*E25</f>
        <v>0</v>
      </c>
      <c r="G25" s="95"/>
      <c r="H25" s="95"/>
    </row>
    <row r="26" spans="1:8" ht="14">
      <c r="A26" s="115"/>
      <c r="B26" s="122"/>
      <c r="C26" s="117"/>
      <c r="D26" s="117"/>
      <c r="E26" s="654"/>
      <c r="F26" s="124"/>
      <c r="G26" s="95"/>
      <c r="H26" s="95"/>
    </row>
    <row r="27" spans="1:8" ht="70">
      <c r="A27" s="120" t="s">
        <v>15</v>
      </c>
      <c r="B27" s="121" t="s">
        <v>436</v>
      </c>
      <c r="C27" s="127" t="s">
        <v>61</v>
      </c>
      <c r="D27" s="117">
        <v>1</v>
      </c>
      <c r="E27" s="653"/>
      <c r="F27" s="128">
        <f>D27*E27</f>
        <v>0</v>
      </c>
      <c r="G27" s="95"/>
      <c r="H27" s="95"/>
    </row>
    <row r="28" spans="1:8" ht="14">
      <c r="A28" s="115"/>
      <c r="B28" s="122"/>
      <c r="C28" s="117"/>
      <c r="D28" s="117"/>
      <c r="E28" s="654"/>
      <c r="F28" s="124"/>
      <c r="G28" s="95"/>
      <c r="H28" s="95"/>
    </row>
    <row r="29" spans="1:8" ht="140">
      <c r="A29" s="120" t="s">
        <v>95</v>
      </c>
      <c r="B29" s="121" t="s">
        <v>437</v>
      </c>
      <c r="C29" s="127" t="s">
        <v>134</v>
      </c>
      <c r="D29" s="117">
        <v>9.2799999999999994</v>
      </c>
      <c r="E29" s="653"/>
      <c r="F29" s="128">
        <f>D29*E29</f>
        <v>0</v>
      </c>
      <c r="G29" s="95"/>
      <c r="H29" s="95"/>
    </row>
    <row r="30" spans="1:8" ht="14">
      <c r="A30" s="115"/>
      <c r="B30" s="122"/>
      <c r="C30" s="117"/>
      <c r="D30" s="117"/>
      <c r="E30" s="654"/>
      <c r="F30" s="124"/>
      <c r="G30" s="95"/>
      <c r="H30" s="95"/>
    </row>
    <row r="31" spans="1:8" ht="154">
      <c r="A31" s="120" t="s">
        <v>96</v>
      </c>
      <c r="B31" s="119" t="s">
        <v>438</v>
      </c>
      <c r="C31" s="127" t="s">
        <v>134</v>
      </c>
      <c r="D31" s="117">
        <v>18.559999999999999</v>
      </c>
      <c r="E31" s="653"/>
      <c r="F31" s="126">
        <f>D31*E31</f>
        <v>0</v>
      </c>
      <c r="G31" s="95"/>
      <c r="H31" s="95"/>
    </row>
    <row r="32" spans="1:8" ht="14">
      <c r="A32" s="115"/>
      <c r="B32" s="122"/>
      <c r="C32" s="117"/>
      <c r="D32" s="117"/>
      <c r="E32" s="654"/>
      <c r="F32" s="124"/>
      <c r="G32" s="95"/>
      <c r="H32" s="95"/>
    </row>
    <row r="33" spans="1:8" ht="168.5" thickBot="1">
      <c r="A33" s="120" t="s">
        <v>97</v>
      </c>
      <c r="B33" s="121" t="s">
        <v>759</v>
      </c>
      <c r="C33" s="127" t="s">
        <v>63</v>
      </c>
      <c r="D33" s="117">
        <v>16.239999999999998</v>
      </c>
      <c r="E33" s="653"/>
      <c r="F33" s="128">
        <f>D33*E33</f>
        <v>0</v>
      </c>
      <c r="G33" s="95"/>
      <c r="H33" s="95"/>
    </row>
    <row r="34" spans="1:8" ht="12.75" customHeight="1" thickBot="1">
      <c r="A34" s="525" t="s">
        <v>472</v>
      </c>
      <c r="B34" s="526"/>
      <c r="C34" s="526"/>
      <c r="D34" s="526"/>
      <c r="E34" s="526"/>
      <c r="F34" s="129">
        <f>SUM(F7:F33)</f>
        <v>0</v>
      </c>
      <c r="G34" s="95"/>
      <c r="H34" s="95"/>
    </row>
    <row r="35" spans="1:8" ht="12.75" customHeight="1" thickBot="1">
      <c r="A35" s="527"/>
      <c r="B35" s="528"/>
      <c r="C35" s="528"/>
      <c r="D35" s="528"/>
      <c r="E35" s="528"/>
      <c r="F35" s="529"/>
      <c r="G35" s="95"/>
      <c r="H35" s="95"/>
    </row>
    <row r="36" spans="1:8" ht="15" customHeight="1" thickBot="1">
      <c r="A36" s="512" t="s">
        <v>473</v>
      </c>
      <c r="B36" s="513"/>
      <c r="C36" s="513"/>
      <c r="D36" s="513"/>
      <c r="E36" s="513"/>
      <c r="F36" s="514"/>
      <c r="G36" s="94"/>
      <c r="H36" s="94"/>
    </row>
    <row r="37" spans="1:8" ht="167.25" customHeight="1">
      <c r="A37" s="136" t="s">
        <v>14</v>
      </c>
      <c r="B37" s="137" t="s">
        <v>439</v>
      </c>
      <c r="C37" s="137"/>
      <c r="D37" s="137"/>
      <c r="E37" s="655"/>
      <c r="F37" s="148"/>
      <c r="G37" s="96"/>
      <c r="H37" s="96"/>
    </row>
    <row r="38" spans="1:8" ht="14">
      <c r="A38" s="138"/>
      <c r="B38" s="130" t="s">
        <v>135</v>
      </c>
      <c r="C38" s="152" t="s">
        <v>32</v>
      </c>
      <c r="D38" s="152">
        <v>1</v>
      </c>
      <c r="E38" s="656"/>
      <c r="F38" s="149">
        <f>D38*E38</f>
        <v>0</v>
      </c>
      <c r="G38" s="95"/>
      <c r="H38" s="95"/>
    </row>
    <row r="39" spans="1:8" ht="14">
      <c r="A39" s="138"/>
      <c r="B39" s="130" t="s">
        <v>136</v>
      </c>
      <c r="C39" s="152" t="s">
        <v>32</v>
      </c>
      <c r="D39" s="152">
        <v>4</v>
      </c>
      <c r="E39" s="656"/>
      <c r="F39" s="149">
        <f t="shared" ref="F39:F43" si="0">D39*E39</f>
        <v>0</v>
      </c>
      <c r="G39" s="95"/>
      <c r="H39" s="95"/>
    </row>
    <row r="40" spans="1:8" ht="14">
      <c r="A40" s="138"/>
      <c r="B40" s="130" t="s">
        <v>137</v>
      </c>
      <c r="C40" s="152" t="s">
        <v>32</v>
      </c>
      <c r="D40" s="152">
        <v>1</v>
      </c>
      <c r="E40" s="656"/>
      <c r="F40" s="149">
        <f t="shared" si="0"/>
        <v>0</v>
      </c>
      <c r="G40" s="95"/>
      <c r="H40" s="95"/>
    </row>
    <row r="41" spans="1:8" ht="14">
      <c r="A41" s="138"/>
      <c r="B41" s="130" t="s">
        <v>138</v>
      </c>
      <c r="C41" s="152" t="s">
        <v>139</v>
      </c>
      <c r="D41" s="152">
        <v>10</v>
      </c>
      <c r="E41" s="656"/>
      <c r="F41" s="149">
        <f t="shared" si="0"/>
        <v>0</v>
      </c>
      <c r="G41" s="95"/>
      <c r="H41" s="95"/>
    </row>
    <row r="42" spans="1:8" ht="14">
      <c r="A42" s="138"/>
      <c r="B42" s="130" t="s">
        <v>140</v>
      </c>
      <c r="C42" s="152" t="s">
        <v>32</v>
      </c>
      <c r="D42" s="152">
        <v>0</v>
      </c>
      <c r="E42" s="656"/>
      <c r="F42" s="149">
        <f t="shared" si="0"/>
        <v>0</v>
      </c>
      <c r="G42" s="95"/>
      <c r="H42" s="95"/>
    </row>
    <row r="43" spans="1:8" ht="14">
      <c r="A43" s="138"/>
      <c r="B43" s="130" t="s">
        <v>141</v>
      </c>
      <c r="C43" s="152" t="s">
        <v>32</v>
      </c>
      <c r="D43" s="152">
        <v>1</v>
      </c>
      <c r="E43" s="656"/>
      <c r="F43" s="149">
        <f t="shared" si="0"/>
        <v>0</v>
      </c>
      <c r="G43" s="95"/>
      <c r="H43" s="95"/>
    </row>
    <row r="44" spans="1:8" ht="14">
      <c r="A44" s="139"/>
      <c r="B44" s="123"/>
      <c r="C44" s="117"/>
      <c r="D44" s="117"/>
      <c r="E44" s="652"/>
      <c r="F44" s="150"/>
      <c r="G44" s="95"/>
      <c r="H44" s="95"/>
    </row>
    <row r="45" spans="1:8" ht="167.25" customHeight="1">
      <c r="A45" s="139" t="s">
        <v>33</v>
      </c>
      <c r="B45" s="114" t="s">
        <v>440</v>
      </c>
      <c r="C45" s="117" t="s">
        <v>32</v>
      </c>
      <c r="D45" s="117">
        <v>3</v>
      </c>
      <c r="E45" s="652"/>
      <c r="F45" s="149">
        <f>D45*E45</f>
        <v>0</v>
      </c>
      <c r="G45" s="95"/>
      <c r="H45" s="95"/>
    </row>
    <row r="46" spans="1:8" ht="14">
      <c r="A46" s="139"/>
      <c r="B46" s="123"/>
      <c r="C46" s="117"/>
      <c r="D46" s="117"/>
      <c r="E46" s="652"/>
      <c r="F46" s="149"/>
      <c r="G46" s="95"/>
      <c r="H46" s="95"/>
    </row>
    <row r="47" spans="1:8" ht="89.25" customHeight="1">
      <c r="A47" s="139" t="s">
        <v>34</v>
      </c>
      <c r="B47" s="114" t="s">
        <v>441</v>
      </c>
      <c r="C47" s="117"/>
      <c r="D47" s="117"/>
      <c r="E47" s="652"/>
      <c r="F47" s="149"/>
      <c r="G47" s="95"/>
      <c r="H47" s="95"/>
    </row>
    <row r="48" spans="1:8" ht="14">
      <c r="A48" s="140"/>
      <c r="B48" s="131" t="s">
        <v>144</v>
      </c>
      <c r="C48" s="152" t="s">
        <v>32</v>
      </c>
      <c r="D48" s="152">
        <v>4</v>
      </c>
      <c r="E48" s="657"/>
      <c r="F48" s="149">
        <f t="shared" ref="F48:F51" si="1">D48*E48</f>
        <v>0</v>
      </c>
      <c r="G48" s="95"/>
      <c r="H48" s="95"/>
    </row>
    <row r="49" spans="1:8" ht="14">
      <c r="A49" s="140"/>
      <c r="B49" s="131" t="s">
        <v>145</v>
      </c>
      <c r="C49" s="152" t="s">
        <v>139</v>
      </c>
      <c r="D49" s="152">
        <v>4</v>
      </c>
      <c r="E49" s="657"/>
      <c r="F49" s="149">
        <f t="shared" si="1"/>
        <v>0</v>
      </c>
      <c r="G49" s="95"/>
      <c r="H49" s="95"/>
    </row>
    <row r="50" spans="1:8" ht="14">
      <c r="A50" s="140"/>
      <c r="B50" s="131" t="s">
        <v>146</v>
      </c>
      <c r="C50" s="152" t="s">
        <v>139</v>
      </c>
      <c r="D50" s="152">
        <v>42</v>
      </c>
      <c r="E50" s="657"/>
      <c r="F50" s="149">
        <f t="shared" si="1"/>
        <v>0</v>
      </c>
      <c r="G50" s="95"/>
      <c r="H50" s="95"/>
    </row>
    <row r="51" spans="1:8" ht="14">
      <c r="A51" s="140"/>
      <c r="B51" s="131" t="s">
        <v>147</v>
      </c>
      <c r="C51" s="152" t="s">
        <v>63</v>
      </c>
      <c r="D51" s="152">
        <v>10</v>
      </c>
      <c r="E51" s="657"/>
      <c r="F51" s="149">
        <f t="shared" si="1"/>
        <v>0</v>
      </c>
      <c r="G51" s="95"/>
      <c r="H51" s="95"/>
    </row>
    <row r="52" spans="1:8" ht="14">
      <c r="A52" s="141"/>
      <c r="B52" s="132"/>
      <c r="C52" s="127"/>
      <c r="D52" s="117"/>
      <c r="E52" s="653"/>
      <c r="F52" s="149"/>
      <c r="G52" s="95"/>
      <c r="H52" s="95"/>
    </row>
    <row r="53" spans="1:8" ht="151.5" customHeight="1">
      <c r="A53" s="142" t="s">
        <v>31</v>
      </c>
      <c r="B53" s="119" t="s">
        <v>442</v>
      </c>
      <c r="C53" s="127" t="s">
        <v>139</v>
      </c>
      <c r="D53" s="117">
        <v>107</v>
      </c>
      <c r="E53" s="653"/>
      <c r="F53" s="149">
        <f>D53*E53</f>
        <v>0</v>
      </c>
      <c r="G53" s="95"/>
      <c r="H53" s="95"/>
    </row>
    <row r="54" spans="1:8" ht="14">
      <c r="A54" s="141"/>
      <c r="B54" s="132"/>
      <c r="C54" s="127"/>
      <c r="D54" s="117"/>
      <c r="E54" s="653"/>
      <c r="F54" s="149"/>
      <c r="G54" s="95"/>
      <c r="H54" s="95"/>
    </row>
    <row r="55" spans="1:8" ht="112.5" customHeight="1">
      <c r="A55" s="142" t="s">
        <v>28</v>
      </c>
      <c r="B55" s="119" t="s">
        <v>443</v>
      </c>
      <c r="C55" s="127" t="s">
        <v>142</v>
      </c>
      <c r="D55" s="125">
        <v>12</v>
      </c>
      <c r="E55" s="653"/>
      <c r="F55" s="149">
        <f>D55*E55</f>
        <v>0</v>
      </c>
      <c r="G55" s="95"/>
      <c r="H55" s="95"/>
    </row>
    <row r="56" spans="1:8" ht="14">
      <c r="A56" s="141"/>
      <c r="B56" s="132"/>
      <c r="C56" s="127"/>
      <c r="D56" s="117"/>
      <c r="E56" s="653"/>
      <c r="F56" s="149"/>
      <c r="G56" s="95"/>
      <c r="H56" s="95"/>
    </row>
    <row r="57" spans="1:8" ht="109.5" customHeight="1">
      <c r="A57" s="142" t="s">
        <v>48</v>
      </c>
      <c r="B57" s="119" t="s">
        <v>444</v>
      </c>
      <c r="C57" s="127" t="s">
        <v>63</v>
      </c>
      <c r="D57" s="153">
        <v>250</v>
      </c>
      <c r="E57" s="653"/>
      <c r="F57" s="149">
        <f>D57*E57</f>
        <v>0</v>
      </c>
      <c r="G57" s="95"/>
      <c r="H57" s="95"/>
    </row>
    <row r="58" spans="1:8" ht="14">
      <c r="A58" s="143"/>
      <c r="B58" s="133"/>
      <c r="C58" s="154"/>
      <c r="D58" s="117"/>
      <c r="E58" s="652"/>
      <c r="F58" s="149"/>
      <c r="G58" s="95"/>
      <c r="H58" s="95"/>
    </row>
    <row r="59" spans="1:8" ht="91.5" customHeight="1">
      <c r="A59" s="139" t="s">
        <v>46</v>
      </c>
      <c r="B59" s="114" t="s">
        <v>445</v>
      </c>
      <c r="C59" s="117" t="s">
        <v>142</v>
      </c>
      <c r="D59" s="117">
        <v>2</v>
      </c>
      <c r="E59" s="652"/>
      <c r="F59" s="149">
        <f>D59*E59</f>
        <v>0</v>
      </c>
      <c r="G59" s="95"/>
      <c r="H59" s="95"/>
    </row>
    <row r="60" spans="1:8" ht="14">
      <c r="A60" s="143"/>
      <c r="B60" s="133"/>
      <c r="C60" s="154"/>
      <c r="D60" s="117"/>
      <c r="E60" s="652"/>
      <c r="F60" s="149"/>
      <c r="G60" s="95"/>
      <c r="H60" s="95"/>
    </row>
    <row r="61" spans="1:8" ht="32.25" customHeight="1">
      <c r="A61" s="139" t="s">
        <v>49</v>
      </c>
      <c r="B61" s="114" t="s">
        <v>446</v>
      </c>
      <c r="C61" s="117" t="s">
        <v>63</v>
      </c>
      <c r="D61" s="117">
        <v>120</v>
      </c>
      <c r="E61" s="652"/>
      <c r="F61" s="149">
        <f>D61*E61</f>
        <v>0</v>
      </c>
      <c r="G61" s="95"/>
      <c r="H61" s="95"/>
    </row>
    <row r="62" spans="1:8" ht="14">
      <c r="A62" s="139"/>
      <c r="B62" s="123"/>
      <c r="C62" s="117"/>
      <c r="D62" s="117"/>
      <c r="E62" s="652"/>
      <c r="F62" s="149"/>
      <c r="G62" s="95"/>
      <c r="H62" s="95"/>
    </row>
    <row r="63" spans="1:8" ht="48.75" customHeight="1">
      <c r="A63" s="139" t="s">
        <v>45</v>
      </c>
      <c r="B63" s="114" t="s">
        <v>447</v>
      </c>
      <c r="C63" s="117" t="s">
        <v>63</v>
      </c>
      <c r="D63" s="117">
        <v>120</v>
      </c>
      <c r="E63" s="652"/>
      <c r="F63" s="149">
        <f>D63*E63</f>
        <v>0</v>
      </c>
      <c r="G63" s="95"/>
      <c r="H63" s="95"/>
    </row>
    <row r="64" spans="1:8" ht="14">
      <c r="A64" s="139"/>
      <c r="B64" s="123"/>
      <c r="C64" s="117"/>
      <c r="D64" s="117"/>
      <c r="E64" s="652"/>
      <c r="F64" s="149"/>
      <c r="G64" s="95"/>
      <c r="H64" s="95"/>
    </row>
    <row r="65" spans="1:8" ht="121.5" customHeight="1">
      <c r="A65" s="139" t="s">
        <v>47</v>
      </c>
      <c r="B65" s="134" t="s">
        <v>448</v>
      </c>
      <c r="C65" s="155" t="s">
        <v>63</v>
      </c>
      <c r="D65" s="125">
        <v>58.534199999999998</v>
      </c>
      <c r="E65" s="658"/>
      <c r="F65" s="149">
        <f>D65*E65</f>
        <v>0</v>
      </c>
      <c r="G65" s="95"/>
      <c r="H65" s="95"/>
    </row>
    <row r="66" spans="1:8" ht="14">
      <c r="A66" s="139"/>
      <c r="B66" s="123"/>
      <c r="C66" s="117"/>
      <c r="D66" s="117"/>
      <c r="E66" s="652"/>
      <c r="F66" s="149"/>
      <c r="G66" s="95"/>
      <c r="H66" s="95"/>
    </row>
    <row r="67" spans="1:8" ht="92.25" customHeight="1">
      <c r="A67" s="144" t="s">
        <v>57</v>
      </c>
      <c r="B67" s="114" t="s">
        <v>449</v>
      </c>
      <c r="C67" s="117"/>
      <c r="D67" s="117"/>
      <c r="E67" s="652"/>
      <c r="F67" s="149"/>
      <c r="G67" s="95"/>
      <c r="H67" s="95"/>
    </row>
    <row r="68" spans="1:8" ht="14">
      <c r="A68" s="145"/>
      <c r="B68" s="135" t="s">
        <v>450</v>
      </c>
      <c r="C68" s="152" t="s">
        <v>32</v>
      </c>
      <c r="D68" s="152">
        <v>26</v>
      </c>
      <c r="E68" s="656"/>
      <c r="F68" s="149">
        <f t="shared" ref="F68:F72" si="2">D68*E68</f>
        <v>0</v>
      </c>
      <c r="G68" s="95"/>
      <c r="H68" s="95"/>
    </row>
    <row r="69" spans="1:8" ht="28">
      <c r="A69" s="145"/>
      <c r="B69" s="135" t="s">
        <v>451</v>
      </c>
      <c r="C69" s="152" t="s">
        <v>32</v>
      </c>
      <c r="D69" s="152">
        <v>25</v>
      </c>
      <c r="E69" s="656"/>
      <c r="F69" s="149">
        <f t="shared" si="2"/>
        <v>0</v>
      </c>
      <c r="G69" s="95"/>
      <c r="H69" s="95"/>
    </row>
    <row r="70" spans="1:8" ht="14">
      <c r="A70" s="145"/>
      <c r="B70" s="135" t="s">
        <v>452</v>
      </c>
      <c r="C70" s="152" t="s">
        <v>32</v>
      </c>
      <c r="D70" s="152">
        <v>2</v>
      </c>
      <c r="E70" s="656"/>
      <c r="F70" s="149">
        <f t="shared" si="2"/>
        <v>0</v>
      </c>
      <c r="G70" s="95"/>
      <c r="H70" s="95"/>
    </row>
    <row r="71" spans="1:8" ht="28">
      <c r="A71" s="145"/>
      <c r="B71" s="135" t="s">
        <v>453</v>
      </c>
      <c r="C71" s="152" t="s">
        <v>32</v>
      </c>
      <c r="D71" s="152">
        <v>1</v>
      </c>
      <c r="E71" s="656"/>
      <c r="F71" s="149">
        <f t="shared" si="2"/>
        <v>0</v>
      </c>
      <c r="G71" s="95"/>
      <c r="H71" s="95"/>
    </row>
    <row r="72" spans="1:8" ht="28">
      <c r="A72" s="145"/>
      <c r="B72" s="130" t="s">
        <v>143</v>
      </c>
      <c r="C72" s="152" t="s">
        <v>32</v>
      </c>
      <c r="D72" s="152">
        <v>1</v>
      </c>
      <c r="E72" s="656"/>
      <c r="F72" s="149">
        <f t="shared" si="2"/>
        <v>0</v>
      </c>
      <c r="G72" s="95"/>
      <c r="H72" s="95"/>
    </row>
    <row r="73" spans="1:8" ht="14.5" thickBot="1">
      <c r="A73" s="146"/>
      <c r="B73" s="147"/>
      <c r="C73" s="156"/>
      <c r="D73" s="156"/>
      <c r="E73" s="659"/>
      <c r="F73" s="151"/>
      <c r="G73" s="95"/>
      <c r="H73" s="95"/>
    </row>
    <row r="74" spans="1:8" ht="13.5" customHeight="1" thickBot="1">
      <c r="A74" s="515" t="s">
        <v>474</v>
      </c>
      <c r="B74" s="516"/>
      <c r="C74" s="516"/>
      <c r="D74" s="516"/>
      <c r="E74" s="516"/>
      <c r="F74" s="157">
        <f>SUM(H37:H72)</f>
        <v>0</v>
      </c>
      <c r="G74" s="95"/>
      <c r="H74" s="95"/>
    </row>
    <row r="75" spans="1:8" ht="13.5" customHeight="1" thickBot="1">
      <c r="A75" s="487"/>
      <c r="B75" s="488"/>
      <c r="C75" s="488"/>
      <c r="D75" s="488"/>
      <c r="E75" s="488"/>
      <c r="F75" s="517"/>
      <c r="G75" s="95"/>
      <c r="H75" s="95"/>
    </row>
    <row r="76" spans="1:8" ht="18" customHeight="1" thickBot="1">
      <c r="A76" s="512" t="s">
        <v>475</v>
      </c>
      <c r="B76" s="513"/>
      <c r="C76" s="513"/>
      <c r="D76" s="513"/>
      <c r="E76" s="513"/>
      <c r="F76" s="514"/>
      <c r="G76" s="94"/>
      <c r="H76" s="94"/>
    </row>
    <row r="77" spans="1:8" ht="409.5" customHeight="1">
      <c r="A77" s="162" t="s">
        <v>40</v>
      </c>
      <c r="B77" s="163" t="s">
        <v>760</v>
      </c>
      <c r="C77" s="163"/>
      <c r="D77" s="163"/>
      <c r="E77" s="660"/>
      <c r="F77" s="170"/>
      <c r="G77" s="99"/>
      <c r="H77" s="100"/>
    </row>
    <row r="78" spans="1:8" ht="16.5" customHeight="1">
      <c r="A78" s="164"/>
      <c r="B78" s="119"/>
      <c r="C78" s="119"/>
      <c r="D78" s="119"/>
      <c r="E78" s="661"/>
      <c r="F78" s="171"/>
      <c r="G78" s="99"/>
      <c r="H78" s="100"/>
    </row>
    <row r="79" spans="1:8" ht="28">
      <c r="A79" s="165"/>
      <c r="B79" s="158" t="s">
        <v>148</v>
      </c>
      <c r="C79" s="172" t="s">
        <v>63</v>
      </c>
      <c r="D79" s="172">
        <v>512</v>
      </c>
      <c r="E79" s="662"/>
      <c r="F79" s="173">
        <f>D79*E79</f>
        <v>0</v>
      </c>
      <c r="G79" s="95"/>
      <c r="H79" s="95"/>
    </row>
    <row r="80" spans="1:8" ht="14">
      <c r="A80" s="166"/>
      <c r="B80" s="159"/>
      <c r="C80" s="160"/>
      <c r="D80" s="160"/>
      <c r="E80" s="663"/>
      <c r="F80" s="174"/>
      <c r="G80" s="95"/>
      <c r="H80" s="95"/>
    </row>
    <row r="81" spans="1:8" ht="73.5" customHeight="1">
      <c r="A81" s="164" t="s">
        <v>9</v>
      </c>
      <c r="B81" s="119" t="s">
        <v>454</v>
      </c>
      <c r="C81" s="160"/>
      <c r="D81" s="160"/>
      <c r="E81" s="664"/>
      <c r="F81" s="175"/>
      <c r="G81" s="95"/>
      <c r="H81" s="95"/>
    </row>
    <row r="82" spans="1:8" ht="14">
      <c r="A82" s="167"/>
      <c r="B82" s="161" t="s">
        <v>149</v>
      </c>
      <c r="C82" s="176" t="s">
        <v>134</v>
      </c>
      <c r="D82" s="177">
        <v>16</v>
      </c>
      <c r="E82" s="664"/>
      <c r="F82" s="175">
        <f>D82*E82</f>
        <v>0</v>
      </c>
      <c r="G82" s="95"/>
      <c r="H82" s="95"/>
    </row>
    <row r="83" spans="1:8" ht="14">
      <c r="A83" s="167"/>
      <c r="B83" s="161" t="s">
        <v>150</v>
      </c>
      <c r="C83" s="176" t="s">
        <v>134</v>
      </c>
      <c r="D83" s="177">
        <v>16</v>
      </c>
      <c r="E83" s="664"/>
      <c r="F83" s="175">
        <f>D83*E83</f>
        <v>0</v>
      </c>
      <c r="G83" s="95"/>
      <c r="H83" s="95"/>
    </row>
    <row r="84" spans="1:8" ht="14.5" thickBot="1">
      <c r="A84" s="168"/>
      <c r="B84" s="169"/>
      <c r="C84" s="178"/>
      <c r="D84" s="178"/>
      <c r="E84" s="665"/>
      <c r="F84" s="179"/>
      <c r="G84" s="95"/>
      <c r="H84" s="95"/>
    </row>
    <row r="85" spans="1:8" ht="15" customHeight="1" thickBot="1">
      <c r="A85" s="522" t="s">
        <v>477</v>
      </c>
      <c r="B85" s="523"/>
      <c r="C85" s="523"/>
      <c r="D85" s="523"/>
      <c r="E85" s="523"/>
      <c r="F85" s="180">
        <f>SUM(F79:F83)</f>
        <v>0</v>
      </c>
      <c r="G85" s="101"/>
      <c r="H85" s="95"/>
    </row>
    <row r="86" spans="1:8" ht="14.5" thickBot="1">
      <c r="A86" s="492"/>
      <c r="B86" s="493"/>
      <c r="C86" s="493"/>
      <c r="D86" s="493"/>
      <c r="E86" s="493"/>
      <c r="F86" s="494"/>
      <c r="G86" s="95"/>
      <c r="H86" s="95"/>
    </row>
    <row r="87" spans="1:8" ht="15" customHeight="1" thickBot="1">
      <c r="A87" s="512" t="s">
        <v>476</v>
      </c>
      <c r="B87" s="513"/>
      <c r="C87" s="513"/>
      <c r="D87" s="513"/>
      <c r="E87" s="513"/>
      <c r="F87" s="514"/>
      <c r="G87" s="94"/>
      <c r="H87" s="94"/>
    </row>
    <row r="88" spans="1:8" ht="252">
      <c r="A88" s="162" t="s">
        <v>27</v>
      </c>
      <c r="B88" s="163" t="s">
        <v>761</v>
      </c>
      <c r="C88" s="182"/>
      <c r="D88" s="182"/>
      <c r="E88" s="666"/>
      <c r="F88" s="186"/>
      <c r="G88" s="98"/>
      <c r="H88" s="100"/>
    </row>
    <row r="89" spans="1:8" ht="14">
      <c r="A89" s="183"/>
      <c r="B89" s="131" t="s">
        <v>151</v>
      </c>
      <c r="C89" s="177" t="s">
        <v>63</v>
      </c>
      <c r="D89" s="177">
        <v>350.9</v>
      </c>
      <c r="E89" s="667"/>
      <c r="F89" s="174">
        <f>D89*E89</f>
        <v>0</v>
      </c>
      <c r="G89" s="95"/>
      <c r="H89" s="95"/>
    </row>
    <row r="90" spans="1:8" ht="14">
      <c r="A90" s="183"/>
      <c r="B90" s="131" t="s">
        <v>152</v>
      </c>
      <c r="C90" s="177" t="s">
        <v>139</v>
      </c>
      <c r="D90" s="177">
        <v>0</v>
      </c>
      <c r="E90" s="667"/>
      <c r="F90" s="174">
        <f t="shared" ref="F90:F91" si="3">D90*E90</f>
        <v>0</v>
      </c>
      <c r="G90" s="95"/>
      <c r="H90" s="95"/>
    </row>
    <row r="91" spans="1:8" ht="14">
      <c r="A91" s="183"/>
      <c r="B91" s="131" t="s">
        <v>153</v>
      </c>
      <c r="C91" s="177" t="s">
        <v>139</v>
      </c>
      <c r="D91" s="177">
        <v>44.66</v>
      </c>
      <c r="E91" s="667"/>
      <c r="F91" s="174">
        <f t="shared" si="3"/>
        <v>0</v>
      </c>
      <c r="G91" s="95"/>
      <c r="H91" s="95"/>
    </row>
    <row r="92" spans="1:8" ht="14">
      <c r="A92" s="166"/>
      <c r="B92" s="159"/>
      <c r="C92" s="159"/>
      <c r="D92" s="160"/>
      <c r="E92" s="658"/>
      <c r="F92" s="187"/>
      <c r="G92" s="95"/>
      <c r="H92" s="95"/>
    </row>
    <row r="93" spans="1:8" ht="154">
      <c r="A93" s="164" t="s">
        <v>50</v>
      </c>
      <c r="B93" s="119" t="s">
        <v>455</v>
      </c>
      <c r="C93" s="160" t="s">
        <v>63</v>
      </c>
      <c r="D93" s="160">
        <v>269.12</v>
      </c>
      <c r="E93" s="668"/>
      <c r="F93" s="174">
        <f>D93*E93</f>
        <v>0</v>
      </c>
      <c r="G93" s="95"/>
      <c r="H93" s="95"/>
    </row>
    <row r="94" spans="1:8" ht="98">
      <c r="A94" s="164" t="s">
        <v>51</v>
      </c>
      <c r="B94" s="119" t="s">
        <v>456</v>
      </c>
      <c r="C94" s="188" t="s">
        <v>139</v>
      </c>
      <c r="D94" s="160">
        <v>17.399999999999999</v>
      </c>
      <c r="E94" s="668"/>
      <c r="F94" s="174">
        <f>D94*E94</f>
        <v>0</v>
      </c>
      <c r="G94" s="95"/>
      <c r="H94" s="95"/>
    </row>
    <row r="95" spans="1:8" ht="14">
      <c r="A95" s="166"/>
      <c r="B95" s="159"/>
      <c r="C95" s="160"/>
      <c r="D95" s="160"/>
      <c r="E95" s="658"/>
      <c r="F95" s="174"/>
      <c r="G95" s="95"/>
      <c r="H95" s="95"/>
    </row>
    <row r="96" spans="1:8" ht="210">
      <c r="A96" s="164" t="s">
        <v>52</v>
      </c>
      <c r="B96" s="119" t="s">
        <v>457</v>
      </c>
      <c r="C96" s="188" t="s">
        <v>63</v>
      </c>
      <c r="D96" s="160">
        <v>58</v>
      </c>
      <c r="E96" s="668"/>
      <c r="F96" s="174">
        <f>D96*E96</f>
        <v>0</v>
      </c>
      <c r="G96" s="95"/>
      <c r="H96" s="95"/>
    </row>
    <row r="97" spans="1:8" ht="14">
      <c r="A97" s="166"/>
      <c r="B97" s="159"/>
      <c r="C97" s="160"/>
      <c r="D97" s="160"/>
      <c r="E97" s="658"/>
      <c r="F97" s="189"/>
      <c r="G97" s="95"/>
      <c r="H97" s="95"/>
    </row>
    <row r="98" spans="1:8" ht="154">
      <c r="A98" s="164" t="s">
        <v>53</v>
      </c>
      <c r="B98" s="119" t="s">
        <v>458</v>
      </c>
      <c r="C98" s="188" t="s">
        <v>63</v>
      </c>
      <c r="D98" s="160">
        <v>44.66</v>
      </c>
      <c r="E98" s="668"/>
      <c r="F98" s="174">
        <f>D98*E98</f>
        <v>0</v>
      </c>
      <c r="G98" s="95"/>
      <c r="H98" s="95"/>
    </row>
    <row r="99" spans="1:8" ht="14">
      <c r="A99" s="166"/>
      <c r="B99" s="159"/>
      <c r="C99" s="160"/>
      <c r="D99" s="160"/>
      <c r="E99" s="668"/>
      <c r="F99" s="174"/>
      <c r="G99" s="95"/>
      <c r="H99" s="95"/>
    </row>
    <row r="100" spans="1:8" ht="98">
      <c r="A100" s="164" t="s">
        <v>81</v>
      </c>
      <c r="B100" s="119" t="s">
        <v>762</v>
      </c>
      <c r="C100" s="188" t="s">
        <v>63</v>
      </c>
      <c r="D100" s="160">
        <v>44.66</v>
      </c>
      <c r="E100" s="668"/>
      <c r="F100" s="174">
        <f>D100*E100</f>
        <v>0</v>
      </c>
      <c r="G100" s="95"/>
      <c r="H100" s="95"/>
    </row>
    <row r="101" spans="1:8" ht="14">
      <c r="A101" s="166"/>
      <c r="B101" s="159"/>
      <c r="C101" s="160"/>
      <c r="D101" s="160"/>
      <c r="E101" s="668"/>
      <c r="F101" s="174"/>
      <c r="G101" s="95"/>
      <c r="H101" s="95"/>
    </row>
    <row r="102" spans="1:8" ht="98">
      <c r="A102" s="164" t="s">
        <v>82</v>
      </c>
      <c r="B102" s="119" t="s">
        <v>459</v>
      </c>
      <c r="C102" s="188" t="s">
        <v>139</v>
      </c>
      <c r="D102" s="160">
        <v>29</v>
      </c>
      <c r="E102" s="668"/>
      <c r="F102" s="174">
        <f>D102*E102</f>
        <v>0</v>
      </c>
      <c r="G102" s="95"/>
      <c r="H102" s="95"/>
    </row>
    <row r="103" spans="1:8" ht="14">
      <c r="A103" s="166"/>
      <c r="B103" s="159"/>
      <c r="C103" s="160"/>
      <c r="D103" s="160"/>
      <c r="E103" s="668"/>
      <c r="F103" s="174"/>
      <c r="G103" s="95"/>
      <c r="H103" s="95"/>
    </row>
    <row r="104" spans="1:8" ht="98">
      <c r="A104" s="164" t="s">
        <v>83</v>
      </c>
      <c r="B104" s="119" t="s">
        <v>460</v>
      </c>
      <c r="C104" s="188" t="s">
        <v>61</v>
      </c>
      <c r="D104" s="160">
        <v>1</v>
      </c>
      <c r="E104" s="668"/>
      <c r="F104" s="174">
        <f>D104*E104</f>
        <v>0</v>
      </c>
      <c r="G104" s="104"/>
      <c r="H104" s="104"/>
    </row>
    <row r="105" spans="1:8" ht="14.5" thickBot="1">
      <c r="A105" s="184"/>
      <c r="B105" s="185"/>
      <c r="C105" s="185"/>
      <c r="D105" s="185"/>
      <c r="E105" s="669"/>
      <c r="F105" s="190"/>
      <c r="G105" s="105"/>
      <c r="H105" s="105"/>
    </row>
    <row r="106" spans="1:8" ht="15.75" customHeight="1" thickBot="1">
      <c r="A106" s="522" t="s">
        <v>478</v>
      </c>
      <c r="B106" s="523"/>
      <c r="C106" s="523"/>
      <c r="D106" s="523"/>
      <c r="E106" s="523"/>
      <c r="F106" s="180">
        <f>SUM(H88:H104)</f>
        <v>0</v>
      </c>
      <c r="G106" s="106"/>
      <c r="H106" s="104"/>
    </row>
    <row r="107" spans="1:8" ht="14.5" thickBot="1">
      <c r="A107" s="487"/>
      <c r="B107" s="488"/>
      <c r="C107" s="488"/>
      <c r="D107" s="488"/>
      <c r="E107" s="488"/>
      <c r="F107" s="517"/>
      <c r="G107" s="95"/>
      <c r="H107" s="95"/>
    </row>
    <row r="108" spans="1:8" ht="38.25" customHeight="1" thickBot="1">
      <c r="A108" s="530" t="s">
        <v>461</v>
      </c>
      <c r="B108" s="530"/>
      <c r="C108" s="530"/>
      <c r="D108" s="530"/>
      <c r="E108" s="530"/>
      <c r="F108" s="530"/>
      <c r="G108" s="110"/>
      <c r="H108" s="110"/>
    </row>
    <row r="109" spans="1:8" ht="15" customHeight="1" thickBot="1">
      <c r="A109" s="531" t="s">
        <v>479</v>
      </c>
      <c r="B109" s="532"/>
      <c r="C109" s="532"/>
      <c r="D109" s="532"/>
      <c r="E109" s="532"/>
      <c r="F109" s="533"/>
      <c r="G109" s="94"/>
      <c r="H109" s="94"/>
    </row>
    <row r="110" spans="1:8" ht="112">
      <c r="A110" s="162" t="s">
        <v>54</v>
      </c>
      <c r="B110" s="163" t="s">
        <v>763</v>
      </c>
      <c r="C110" s="163"/>
      <c r="D110" s="163"/>
      <c r="E110" s="660"/>
      <c r="F110" s="170"/>
      <c r="G110" s="98"/>
      <c r="H110" s="98"/>
    </row>
    <row r="111" spans="1:8" ht="14">
      <c r="A111" s="183"/>
      <c r="B111" s="191" t="s">
        <v>154</v>
      </c>
      <c r="C111" s="194" t="s">
        <v>63</v>
      </c>
      <c r="D111" s="195">
        <v>464</v>
      </c>
      <c r="E111" s="670"/>
      <c r="F111" s="196">
        <f>D111*E111</f>
        <v>0</v>
      </c>
      <c r="G111" s="95"/>
      <c r="H111" s="95"/>
    </row>
    <row r="112" spans="1:8" ht="28">
      <c r="A112" s="183"/>
      <c r="B112" s="191" t="s">
        <v>155</v>
      </c>
      <c r="C112" s="194" t="s">
        <v>139</v>
      </c>
      <c r="D112" s="195">
        <v>77</v>
      </c>
      <c r="E112" s="670"/>
      <c r="F112" s="196">
        <f>D112*E112</f>
        <v>0</v>
      </c>
      <c r="G112" s="95"/>
      <c r="H112" s="95"/>
    </row>
    <row r="113" spans="1:8" ht="28">
      <c r="A113" s="167"/>
      <c r="B113" s="191" t="s">
        <v>156</v>
      </c>
      <c r="C113" s="194" t="s">
        <v>32</v>
      </c>
      <c r="D113" s="195">
        <v>4</v>
      </c>
      <c r="E113" s="670"/>
      <c r="F113" s="196">
        <f>D113*E113</f>
        <v>0</v>
      </c>
      <c r="G113" s="95"/>
      <c r="H113" s="95"/>
    </row>
    <row r="114" spans="1:8" ht="14">
      <c r="A114" s="166"/>
      <c r="B114" s="159"/>
      <c r="C114" s="160"/>
      <c r="D114" s="159"/>
      <c r="E114" s="671"/>
      <c r="F114" s="196"/>
      <c r="G114" s="95"/>
      <c r="H114" s="95"/>
    </row>
    <row r="115" spans="1:8" ht="112">
      <c r="A115" s="164" t="s">
        <v>13</v>
      </c>
      <c r="B115" s="192" t="s">
        <v>764</v>
      </c>
      <c r="C115" s="197"/>
      <c r="D115" s="198"/>
      <c r="E115" s="672"/>
      <c r="F115" s="196"/>
      <c r="G115" s="95"/>
      <c r="H115" s="95"/>
    </row>
    <row r="116" spans="1:8" ht="14">
      <c r="A116" s="183"/>
      <c r="B116" s="191" t="s">
        <v>154</v>
      </c>
      <c r="C116" s="194" t="s">
        <v>63</v>
      </c>
      <c r="D116" s="195">
        <v>464</v>
      </c>
      <c r="E116" s="670"/>
      <c r="F116" s="196">
        <f>D116*E116</f>
        <v>0</v>
      </c>
      <c r="G116" s="95"/>
      <c r="H116" s="95"/>
    </row>
    <row r="117" spans="1:8" ht="28">
      <c r="A117" s="183"/>
      <c r="B117" s="191" t="s">
        <v>157</v>
      </c>
      <c r="C117" s="194" t="s">
        <v>139</v>
      </c>
      <c r="D117" s="195">
        <v>77</v>
      </c>
      <c r="E117" s="670"/>
      <c r="F117" s="196">
        <f>D117*E117</f>
        <v>0</v>
      </c>
      <c r="G117" s="95"/>
      <c r="H117" s="95"/>
    </row>
    <row r="118" spans="1:8" ht="28">
      <c r="A118" s="167"/>
      <c r="B118" s="191" t="s">
        <v>156</v>
      </c>
      <c r="C118" s="194" t="s">
        <v>32</v>
      </c>
      <c r="D118" s="195">
        <v>4</v>
      </c>
      <c r="E118" s="670"/>
      <c r="F118" s="196">
        <f>D118*E118</f>
        <v>0</v>
      </c>
      <c r="G118" s="95"/>
      <c r="H118" s="95"/>
    </row>
    <row r="119" spans="1:8" ht="14">
      <c r="A119" s="166"/>
      <c r="B119" s="159"/>
      <c r="C119" s="160"/>
      <c r="D119" s="159"/>
      <c r="E119" s="671"/>
      <c r="F119" s="196"/>
      <c r="G119" s="95"/>
      <c r="H119" s="95"/>
    </row>
    <row r="120" spans="1:8" ht="196">
      <c r="A120" s="164" t="s">
        <v>21</v>
      </c>
      <c r="B120" s="192" t="s">
        <v>765</v>
      </c>
      <c r="C120" s="197"/>
      <c r="D120" s="198"/>
      <c r="E120" s="672"/>
      <c r="F120" s="196"/>
      <c r="G120" s="95"/>
      <c r="H120" s="95"/>
    </row>
    <row r="121" spans="1:8" ht="14">
      <c r="A121" s="183"/>
      <c r="B121" s="191" t="s">
        <v>158</v>
      </c>
      <c r="C121" s="194" t="s">
        <v>63</v>
      </c>
      <c r="D121" s="195">
        <v>464</v>
      </c>
      <c r="E121" s="670"/>
      <c r="F121" s="196">
        <f>D121*E121</f>
        <v>0</v>
      </c>
      <c r="G121" s="95"/>
      <c r="H121" s="95"/>
    </row>
    <row r="122" spans="1:8" ht="14">
      <c r="A122" s="167"/>
      <c r="B122" s="191" t="s">
        <v>159</v>
      </c>
      <c r="C122" s="194" t="s">
        <v>139</v>
      </c>
      <c r="D122" s="195">
        <v>77</v>
      </c>
      <c r="E122" s="670"/>
      <c r="F122" s="196">
        <f>D122*E122</f>
        <v>0</v>
      </c>
      <c r="G122" s="95"/>
      <c r="H122" s="95"/>
    </row>
    <row r="123" spans="1:8" ht="28">
      <c r="A123" s="167"/>
      <c r="B123" s="191" t="s">
        <v>156</v>
      </c>
      <c r="C123" s="194" t="s">
        <v>32</v>
      </c>
      <c r="D123" s="195">
        <v>4</v>
      </c>
      <c r="E123" s="670"/>
      <c r="F123" s="196">
        <f>D123*E123</f>
        <v>0</v>
      </c>
      <c r="G123" s="95"/>
      <c r="H123" s="95"/>
    </row>
    <row r="124" spans="1:8" ht="14">
      <c r="A124" s="166"/>
      <c r="B124" s="159"/>
      <c r="C124" s="160"/>
      <c r="D124" s="159"/>
      <c r="E124" s="671"/>
      <c r="F124" s="196"/>
      <c r="G124" s="95"/>
      <c r="H124" s="95"/>
    </row>
    <row r="125" spans="1:8" ht="42">
      <c r="A125" s="164" t="s">
        <v>41</v>
      </c>
      <c r="B125" s="192" t="s">
        <v>462</v>
      </c>
      <c r="C125" s="197" t="s">
        <v>139</v>
      </c>
      <c r="D125" s="198">
        <v>77</v>
      </c>
      <c r="E125" s="672"/>
      <c r="F125" s="175">
        <f>D125*E125</f>
        <v>0</v>
      </c>
      <c r="G125" s="95"/>
      <c r="H125" s="95"/>
    </row>
    <row r="126" spans="1:8" ht="14">
      <c r="A126" s="166"/>
      <c r="B126" s="159"/>
      <c r="C126" s="160"/>
      <c r="D126" s="159"/>
      <c r="E126" s="671"/>
      <c r="F126" s="196"/>
      <c r="G126" s="95"/>
      <c r="H126" s="95"/>
    </row>
    <row r="127" spans="1:8" ht="154.5" thickBot="1">
      <c r="A127" s="184" t="s">
        <v>42</v>
      </c>
      <c r="B127" s="193" t="s">
        <v>463</v>
      </c>
      <c r="C127" s="199" t="s">
        <v>32</v>
      </c>
      <c r="D127" s="200">
        <v>6</v>
      </c>
      <c r="E127" s="673"/>
      <c r="F127" s="201">
        <f>D127*E127</f>
        <v>0</v>
      </c>
      <c r="G127" s="95"/>
      <c r="H127" s="95"/>
    </row>
    <row r="128" spans="1:8" ht="13.5" customHeight="1" thickBot="1">
      <c r="A128" s="522" t="s">
        <v>480</v>
      </c>
      <c r="B128" s="523"/>
      <c r="C128" s="523"/>
      <c r="D128" s="523"/>
      <c r="E128" s="523"/>
      <c r="F128" s="180">
        <f>SUM(H110:H127)</f>
        <v>0</v>
      </c>
      <c r="G128" s="107"/>
      <c r="H128" s="95"/>
    </row>
    <row r="129" spans="1:8" ht="13.5" customHeight="1" thickBot="1">
      <c r="A129" s="522"/>
      <c r="B129" s="523"/>
      <c r="C129" s="523"/>
      <c r="D129" s="523"/>
      <c r="E129" s="523"/>
      <c r="F129" s="524"/>
      <c r="G129" s="202"/>
      <c r="H129" s="104"/>
    </row>
    <row r="130" spans="1:8" ht="15" customHeight="1" thickBot="1">
      <c r="A130" s="512" t="s">
        <v>481</v>
      </c>
      <c r="B130" s="513"/>
      <c r="C130" s="513"/>
      <c r="D130" s="513"/>
      <c r="E130" s="513"/>
      <c r="F130" s="514"/>
      <c r="G130" s="203"/>
      <c r="H130" s="203"/>
    </row>
    <row r="131" spans="1:8" ht="210">
      <c r="A131" s="210" t="s">
        <v>36</v>
      </c>
      <c r="B131" s="211" t="s">
        <v>464</v>
      </c>
      <c r="C131" s="211"/>
      <c r="D131" s="211"/>
      <c r="E131" s="674"/>
      <c r="F131" s="218"/>
      <c r="G131" s="108"/>
      <c r="H131" s="108"/>
    </row>
    <row r="132" spans="1:8" ht="14">
      <c r="A132" s="140"/>
      <c r="B132" s="204" t="s">
        <v>160</v>
      </c>
      <c r="C132" s="152" t="s">
        <v>139</v>
      </c>
      <c r="D132" s="152">
        <v>77</v>
      </c>
      <c r="E132" s="657"/>
      <c r="F132" s="149">
        <f>D132*E132</f>
        <v>0</v>
      </c>
      <c r="G132" s="95"/>
      <c r="H132" s="95"/>
    </row>
    <row r="133" spans="1:8" ht="14">
      <c r="A133" s="140"/>
      <c r="B133" s="205" t="s">
        <v>161</v>
      </c>
      <c r="C133" s="152" t="s">
        <v>139</v>
      </c>
      <c r="D133" s="152">
        <v>4</v>
      </c>
      <c r="E133" s="657"/>
      <c r="F133" s="149">
        <f>D133*E133</f>
        <v>0</v>
      </c>
      <c r="G133" s="95"/>
      <c r="H133" s="95"/>
    </row>
    <row r="134" spans="1:8" ht="14">
      <c r="A134" s="212"/>
      <c r="B134" s="206"/>
      <c r="C134" s="209"/>
      <c r="D134" s="209"/>
      <c r="E134" s="675"/>
      <c r="F134" s="219"/>
      <c r="G134" s="95"/>
      <c r="H134" s="95"/>
    </row>
    <row r="135" spans="1:8" ht="56">
      <c r="A135" s="213" t="s">
        <v>93</v>
      </c>
      <c r="B135" s="119" t="s">
        <v>465</v>
      </c>
      <c r="C135" s="160" t="s">
        <v>32</v>
      </c>
      <c r="D135" s="160">
        <v>5</v>
      </c>
      <c r="E135" s="658"/>
      <c r="F135" s="149">
        <f>D135*E135</f>
        <v>0</v>
      </c>
      <c r="G135" s="95"/>
      <c r="H135" s="95"/>
    </row>
    <row r="136" spans="1:8" ht="14">
      <c r="A136" s="212"/>
      <c r="B136" s="206"/>
      <c r="C136" s="209"/>
      <c r="D136" s="209"/>
      <c r="E136" s="675"/>
      <c r="F136" s="219"/>
      <c r="G136" s="95"/>
      <c r="H136" s="95"/>
    </row>
    <row r="137" spans="1:8" ht="126">
      <c r="A137" s="164" t="s">
        <v>88</v>
      </c>
      <c r="B137" s="119" t="s">
        <v>766</v>
      </c>
      <c r="C137" s="160" t="s">
        <v>63</v>
      </c>
      <c r="D137" s="160">
        <v>16</v>
      </c>
      <c r="E137" s="668"/>
      <c r="F137" s="149">
        <f>D137*E137</f>
        <v>0</v>
      </c>
      <c r="G137" s="95"/>
      <c r="H137" s="95"/>
    </row>
    <row r="138" spans="1:8" ht="14">
      <c r="A138" s="214"/>
      <c r="B138" s="208"/>
      <c r="C138" s="209"/>
      <c r="D138" s="207"/>
      <c r="E138" s="676"/>
      <c r="F138" s="217"/>
      <c r="G138" s="95"/>
      <c r="H138" s="95"/>
    </row>
    <row r="139" spans="1:8" ht="106.5" customHeight="1">
      <c r="A139" s="164" t="s">
        <v>89</v>
      </c>
      <c r="B139" s="119" t="s">
        <v>466</v>
      </c>
      <c r="C139" s="160" t="s">
        <v>139</v>
      </c>
      <c r="D139" s="160">
        <v>77</v>
      </c>
      <c r="E139" s="668"/>
      <c r="F139" s="149">
        <f>D139*E139</f>
        <v>0</v>
      </c>
      <c r="G139" s="95"/>
      <c r="H139" s="95"/>
    </row>
    <row r="140" spans="1:8" ht="14.5" thickBot="1">
      <c r="A140" s="215"/>
      <c r="B140" s="216"/>
      <c r="C140" s="216"/>
      <c r="D140" s="216"/>
      <c r="E140" s="677"/>
      <c r="F140" s="220"/>
      <c r="G140" s="222"/>
      <c r="H140" s="222"/>
    </row>
    <row r="141" spans="1:8" ht="15" customHeight="1" thickBot="1">
      <c r="A141" s="520" t="s">
        <v>482</v>
      </c>
      <c r="B141" s="521"/>
      <c r="C141" s="521"/>
      <c r="D141" s="521"/>
      <c r="E141" s="521"/>
      <c r="F141" s="221">
        <f>SUM(H131:H139)</f>
        <v>0</v>
      </c>
      <c r="G141" s="223"/>
      <c r="H141" s="224"/>
    </row>
    <row r="142" spans="1:8" ht="14.5" thickBot="1">
      <c r="A142" s="492"/>
      <c r="B142" s="493"/>
      <c r="C142" s="493"/>
      <c r="D142" s="493"/>
      <c r="E142" s="493"/>
      <c r="F142" s="494"/>
      <c r="G142" s="95"/>
      <c r="H142" s="95"/>
    </row>
    <row r="143" spans="1:8" ht="15" customHeight="1" thickBot="1">
      <c r="A143" s="512" t="s">
        <v>483</v>
      </c>
      <c r="B143" s="513"/>
      <c r="C143" s="513"/>
      <c r="D143" s="513"/>
      <c r="E143" s="513"/>
      <c r="F143" s="514"/>
      <c r="G143" s="110"/>
      <c r="H143" s="110"/>
    </row>
    <row r="144" spans="1:8" ht="126">
      <c r="A144" s="162" t="s">
        <v>71</v>
      </c>
      <c r="B144" s="163" t="s">
        <v>767</v>
      </c>
      <c r="C144" s="225" t="s">
        <v>32</v>
      </c>
      <c r="D144" s="225">
        <v>23</v>
      </c>
      <c r="E144" s="678"/>
      <c r="F144" s="226">
        <f>D144*E144</f>
        <v>0</v>
      </c>
      <c r="G144" s="95"/>
      <c r="H144" s="95"/>
    </row>
    <row r="145" spans="1:10" ht="14">
      <c r="A145" s="164"/>
      <c r="B145" s="119"/>
      <c r="C145" s="160"/>
      <c r="D145" s="160"/>
      <c r="E145" s="658"/>
      <c r="F145" s="189"/>
      <c r="G145" s="95"/>
      <c r="H145" s="95"/>
    </row>
    <row r="146" spans="1:10" ht="126">
      <c r="A146" s="164" t="s">
        <v>72</v>
      </c>
      <c r="B146" s="119" t="s">
        <v>768</v>
      </c>
      <c r="C146" s="160" t="s">
        <v>32</v>
      </c>
      <c r="D146" s="160">
        <v>19</v>
      </c>
      <c r="E146" s="658"/>
      <c r="F146" s="189">
        <f>D146*E146</f>
        <v>0</v>
      </c>
      <c r="G146" s="95"/>
      <c r="H146" s="95"/>
    </row>
    <row r="147" spans="1:10" ht="14">
      <c r="A147" s="164"/>
      <c r="B147" s="119"/>
      <c r="C147" s="160"/>
      <c r="D147" s="160"/>
      <c r="E147" s="658"/>
      <c r="F147" s="189"/>
      <c r="G147" s="95"/>
      <c r="H147" s="95"/>
    </row>
    <row r="148" spans="1:10" ht="126">
      <c r="A148" s="164" t="s">
        <v>73</v>
      </c>
      <c r="B148" s="119" t="s">
        <v>769</v>
      </c>
      <c r="C148" s="160" t="s">
        <v>32</v>
      </c>
      <c r="D148" s="160">
        <v>1</v>
      </c>
      <c r="E148" s="658"/>
      <c r="F148" s="189">
        <f>D148*E148</f>
        <v>0</v>
      </c>
      <c r="G148" s="95"/>
      <c r="H148" s="95"/>
    </row>
    <row r="149" spans="1:10" ht="14">
      <c r="A149" s="164"/>
      <c r="B149" s="119"/>
      <c r="C149" s="160"/>
      <c r="D149" s="160"/>
      <c r="E149" s="658"/>
      <c r="F149" s="189"/>
      <c r="G149" s="95"/>
      <c r="H149" s="95"/>
    </row>
    <row r="150" spans="1:10" ht="168">
      <c r="A150" s="164" t="s">
        <v>74</v>
      </c>
      <c r="B150" s="119" t="s">
        <v>770</v>
      </c>
      <c r="C150" s="160" t="s">
        <v>32</v>
      </c>
      <c r="D150" s="160">
        <v>1</v>
      </c>
      <c r="E150" s="658"/>
      <c r="F150" s="189">
        <f>D150*E150</f>
        <v>0</v>
      </c>
      <c r="G150" s="95"/>
      <c r="H150" s="95"/>
    </row>
    <row r="151" spans="1:10" ht="14">
      <c r="A151" s="164"/>
      <c r="B151" s="119"/>
      <c r="C151" s="160"/>
      <c r="D151" s="160"/>
      <c r="E151" s="658"/>
      <c r="F151" s="189"/>
      <c r="G151" s="95"/>
      <c r="H151" s="95"/>
    </row>
    <row r="152" spans="1:10" ht="168">
      <c r="A152" s="164" t="s">
        <v>75</v>
      </c>
      <c r="B152" s="119" t="s">
        <v>771</v>
      </c>
      <c r="C152" s="160" t="s">
        <v>32</v>
      </c>
      <c r="D152" s="160">
        <v>1</v>
      </c>
      <c r="E152" s="658"/>
      <c r="F152" s="189">
        <f>D152*E152</f>
        <v>0</v>
      </c>
      <c r="G152" s="95"/>
      <c r="H152" s="95"/>
    </row>
    <row r="153" spans="1:10" ht="14">
      <c r="A153" s="164"/>
      <c r="B153" s="119"/>
      <c r="C153" s="160"/>
      <c r="D153" s="160"/>
      <c r="E153" s="658"/>
      <c r="F153" s="189"/>
      <c r="G153" s="95"/>
      <c r="H153" s="95"/>
    </row>
    <row r="154" spans="1:10" ht="84">
      <c r="A154" s="164" t="s">
        <v>76</v>
      </c>
      <c r="B154" s="119" t="s">
        <v>467</v>
      </c>
      <c r="C154" s="160" t="s">
        <v>139</v>
      </c>
      <c r="D154" s="160">
        <v>47.8</v>
      </c>
      <c r="E154" s="658"/>
      <c r="F154" s="189">
        <f>D154*E154</f>
        <v>0</v>
      </c>
      <c r="G154" s="95"/>
      <c r="H154" s="95"/>
    </row>
    <row r="155" spans="1:10" ht="14.5" thickBot="1">
      <c r="A155" s="184"/>
      <c r="B155" s="185"/>
      <c r="C155" s="185"/>
      <c r="D155" s="185"/>
      <c r="E155" s="669"/>
      <c r="F155" s="190"/>
      <c r="G155" s="256"/>
      <c r="H155" s="256"/>
    </row>
    <row r="156" spans="1:10" ht="14.5" thickBot="1">
      <c r="A156" s="518" t="s">
        <v>162</v>
      </c>
      <c r="B156" s="519"/>
      <c r="C156" s="519"/>
      <c r="D156" s="519"/>
      <c r="E156" s="519"/>
      <c r="F156" s="180">
        <f>SUM(F144:F154)</f>
        <v>0</v>
      </c>
      <c r="G156" s="257"/>
      <c r="H156" s="104"/>
    </row>
    <row r="157" spans="1:10" ht="14.5" thickBot="1">
      <c r="A157" s="492"/>
      <c r="B157" s="493"/>
      <c r="C157" s="493"/>
      <c r="D157" s="493"/>
      <c r="E157" s="493"/>
      <c r="F157" s="494"/>
      <c r="G157" s="95"/>
      <c r="H157" s="95"/>
    </row>
    <row r="158" spans="1:10" ht="132" customHeight="1" thickBot="1">
      <c r="A158" s="500" t="s">
        <v>689</v>
      </c>
      <c r="B158" s="501"/>
      <c r="C158" s="501"/>
      <c r="D158" s="501"/>
      <c r="E158" s="501"/>
      <c r="F158" s="502"/>
      <c r="G158" s="110"/>
      <c r="H158" s="110"/>
      <c r="I158" s="72"/>
      <c r="J158" s="72"/>
    </row>
    <row r="159" spans="1:10" ht="21.75" customHeight="1" thickBot="1">
      <c r="A159" s="497" t="s">
        <v>484</v>
      </c>
      <c r="B159" s="498"/>
      <c r="C159" s="498"/>
      <c r="D159" s="498"/>
      <c r="E159" s="498"/>
      <c r="F159" s="499"/>
      <c r="G159" s="110"/>
      <c r="H159" s="110"/>
      <c r="I159" s="71"/>
      <c r="J159" s="71"/>
    </row>
    <row r="160" spans="1:10" ht="378">
      <c r="A160" s="228" t="s">
        <v>56</v>
      </c>
      <c r="B160" s="163" t="s">
        <v>468</v>
      </c>
      <c r="C160" s="229"/>
      <c r="D160" s="229"/>
      <c r="E160" s="679"/>
      <c r="F160" s="231"/>
      <c r="G160" s="95"/>
      <c r="H160" s="95"/>
    </row>
    <row r="161" spans="1:8" ht="14">
      <c r="A161" s="237"/>
      <c r="B161" s="119"/>
      <c r="C161" s="235" t="s">
        <v>63</v>
      </c>
      <c r="D161" s="236">
        <v>232</v>
      </c>
      <c r="E161" s="680"/>
      <c r="F161" s="238">
        <f>D161*E161</f>
        <v>0</v>
      </c>
      <c r="G161" s="95"/>
      <c r="H161" s="95"/>
    </row>
    <row r="162" spans="1:8" ht="14.5" thickBot="1">
      <c r="A162" s="230"/>
      <c r="B162" s="185"/>
      <c r="C162" s="232"/>
      <c r="D162" s="233"/>
      <c r="E162" s="681"/>
      <c r="F162" s="234"/>
      <c r="G162" s="95"/>
      <c r="H162" s="95"/>
    </row>
    <row r="163" spans="1:8" ht="18" customHeight="1" thickBot="1">
      <c r="A163" s="495" t="s">
        <v>485</v>
      </c>
      <c r="B163" s="496"/>
      <c r="C163" s="496"/>
      <c r="D163" s="496"/>
      <c r="E163" s="496"/>
      <c r="F163" s="239">
        <f>SUM(J160:J161)</f>
        <v>0</v>
      </c>
      <c r="G163" s="95"/>
      <c r="H163" s="95"/>
    </row>
    <row r="164" spans="1:8" ht="14.5" thickBot="1">
      <c r="A164" s="492"/>
      <c r="B164" s="493"/>
      <c r="C164" s="493"/>
      <c r="D164" s="493"/>
      <c r="E164" s="493"/>
      <c r="F164" s="494"/>
      <c r="G164" s="95"/>
      <c r="H164" s="95"/>
    </row>
    <row r="165" spans="1:8" ht="15" customHeight="1">
      <c r="A165" s="503" t="s">
        <v>690</v>
      </c>
      <c r="B165" s="504"/>
      <c r="C165" s="504"/>
      <c r="D165" s="504"/>
      <c r="E165" s="504"/>
      <c r="F165" s="505"/>
      <c r="G165" s="203"/>
      <c r="H165" s="203"/>
    </row>
    <row r="166" spans="1:8" ht="51.75" customHeight="1" thickBot="1">
      <c r="A166" s="506"/>
      <c r="B166" s="507"/>
      <c r="C166" s="507"/>
      <c r="D166" s="507"/>
      <c r="E166" s="507"/>
      <c r="F166" s="508"/>
      <c r="G166" s="112"/>
      <c r="H166" s="112"/>
    </row>
    <row r="167" spans="1:8" ht="15" customHeight="1" thickBot="1">
      <c r="A167" s="509" t="s">
        <v>486</v>
      </c>
      <c r="B167" s="510"/>
      <c r="C167" s="510"/>
      <c r="D167" s="510"/>
      <c r="E167" s="510"/>
      <c r="F167" s="511"/>
      <c r="G167" s="110"/>
      <c r="H167" s="110"/>
    </row>
    <row r="168" spans="1:8" ht="196">
      <c r="A168" s="228" t="s">
        <v>55</v>
      </c>
      <c r="B168" s="163" t="s">
        <v>469</v>
      </c>
      <c r="C168" s="246"/>
      <c r="D168" s="246"/>
      <c r="E168" s="682"/>
      <c r="F168" s="247"/>
      <c r="G168" s="95"/>
      <c r="H168" s="95"/>
    </row>
    <row r="169" spans="1:8" ht="14">
      <c r="A169" s="240"/>
      <c r="B169" s="119"/>
      <c r="C169" s="235" t="s">
        <v>63</v>
      </c>
      <c r="D169" s="155">
        <f>D171</f>
        <v>232</v>
      </c>
      <c r="E169" s="680"/>
      <c r="F169" s="238">
        <f>D169*E169</f>
        <v>0</v>
      </c>
      <c r="G169" s="95"/>
      <c r="H169" s="95"/>
    </row>
    <row r="170" spans="1:8" ht="14">
      <c r="A170" s="240"/>
      <c r="B170" s="227"/>
      <c r="C170" s="155"/>
      <c r="D170" s="155"/>
      <c r="E170" s="680"/>
      <c r="F170" s="238"/>
      <c r="G170" s="95"/>
      <c r="H170" s="95"/>
    </row>
    <row r="171" spans="1:8" ht="81" customHeight="1">
      <c r="A171" s="237" t="s">
        <v>163</v>
      </c>
      <c r="B171" s="121" t="s">
        <v>470</v>
      </c>
      <c r="C171" s="117" t="s">
        <v>63</v>
      </c>
      <c r="D171" s="117">
        <v>232</v>
      </c>
      <c r="E171" s="652"/>
      <c r="F171" s="238">
        <f>D171*E171</f>
        <v>0</v>
      </c>
      <c r="G171" s="95"/>
      <c r="H171" s="95"/>
    </row>
    <row r="172" spans="1:8" ht="14.5" thickBot="1">
      <c r="A172" s="241"/>
      <c r="B172" s="242"/>
      <c r="C172" s="178"/>
      <c r="D172" s="243"/>
      <c r="E172" s="683"/>
      <c r="F172" s="245"/>
      <c r="G172" s="111"/>
      <c r="H172" s="111"/>
    </row>
    <row r="173" spans="1:8" ht="14.5" thickBot="1">
      <c r="A173" s="489" t="s">
        <v>487</v>
      </c>
      <c r="B173" s="490"/>
      <c r="C173" s="490"/>
      <c r="D173" s="490"/>
      <c r="E173" s="490"/>
      <c r="F173" s="239">
        <f>SUM(H168:H171)</f>
        <v>0</v>
      </c>
      <c r="G173" s="111"/>
      <c r="H173" s="95"/>
    </row>
    <row r="174" spans="1:8">
      <c r="A174" s="31"/>
      <c r="B174" s="34"/>
      <c r="C174" s="31"/>
      <c r="D174" s="32"/>
      <c r="E174" s="33"/>
      <c r="F174" s="33"/>
    </row>
    <row r="175" spans="1:8">
      <c r="A175" s="31"/>
      <c r="B175" s="34"/>
      <c r="C175" s="31"/>
      <c r="D175" s="32"/>
      <c r="E175" s="33"/>
      <c r="F175" s="33"/>
    </row>
    <row r="176" spans="1:8" ht="14.5" thickBot="1">
      <c r="A176" s="534" t="s">
        <v>488</v>
      </c>
      <c r="B176" s="534"/>
      <c r="C176" s="534"/>
      <c r="D176" s="534"/>
      <c r="E176" s="534"/>
      <c r="F176" s="534"/>
    </row>
    <row r="177" spans="1:6" ht="15" customHeight="1">
      <c r="A177" s="249" t="s">
        <v>2</v>
      </c>
      <c r="B177" s="535" t="s">
        <v>489</v>
      </c>
      <c r="C177" s="535"/>
      <c r="D177" s="535"/>
      <c r="E177" s="535"/>
      <c r="F177" s="250">
        <f>F34</f>
        <v>0</v>
      </c>
    </row>
    <row r="178" spans="1:6" ht="15" customHeight="1">
      <c r="A178" s="251" t="s">
        <v>12</v>
      </c>
      <c r="B178" s="491" t="s">
        <v>490</v>
      </c>
      <c r="C178" s="491"/>
      <c r="D178" s="491"/>
      <c r="E178" s="491"/>
      <c r="F178" s="252">
        <f>F74</f>
        <v>0</v>
      </c>
    </row>
    <row r="179" spans="1:6" ht="15" customHeight="1">
      <c r="A179" s="251" t="s">
        <v>39</v>
      </c>
      <c r="B179" s="491" t="s">
        <v>491</v>
      </c>
      <c r="C179" s="491"/>
      <c r="D179" s="491"/>
      <c r="E179" s="491"/>
      <c r="F179" s="252">
        <f>F85</f>
        <v>0</v>
      </c>
    </row>
    <row r="180" spans="1:6" ht="15" customHeight="1">
      <c r="A180" s="251" t="s">
        <v>26</v>
      </c>
      <c r="B180" s="491" t="s">
        <v>492</v>
      </c>
      <c r="C180" s="491"/>
      <c r="D180" s="491"/>
      <c r="E180" s="491"/>
      <c r="F180" s="252">
        <f>F106</f>
        <v>0</v>
      </c>
    </row>
    <row r="181" spans="1:6" ht="15" customHeight="1">
      <c r="A181" s="251" t="s">
        <v>4</v>
      </c>
      <c r="B181" s="491" t="s">
        <v>493</v>
      </c>
      <c r="C181" s="491"/>
      <c r="D181" s="491"/>
      <c r="E181" s="491"/>
      <c r="F181" s="252">
        <f>F128</f>
        <v>0</v>
      </c>
    </row>
    <row r="182" spans="1:6" ht="15" customHeight="1">
      <c r="A182" s="251" t="s">
        <v>5</v>
      </c>
      <c r="B182" s="491" t="s">
        <v>494</v>
      </c>
      <c r="C182" s="491"/>
      <c r="D182" s="491"/>
      <c r="E182" s="491"/>
      <c r="F182" s="252">
        <f>F141</f>
        <v>0</v>
      </c>
    </row>
    <row r="183" spans="1:6" ht="15" customHeight="1">
      <c r="A183" s="251" t="s">
        <v>6</v>
      </c>
      <c r="B183" s="491" t="s">
        <v>495</v>
      </c>
      <c r="C183" s="491"/>
      <c r="D183" s="491"/>
      <c r="E183" s="491"/>
      <c r="F183" s="252">
        <f>F156</f>
        <v>0</v>
      </c>
    </row>
    <row r="184" spans="1:6" ht="15.75" customHeight="1">
      <c r="A184" s="251" t="s">
        <v>35</v>
      </c>
      <c r="B184" s="491" t="s">
        <v>496</v>
      </c>
      <c r="C184" s="491"/>
      <c r="D184" s="491"/>
      <c r="E184" s="491"/>
      <c r="F184" s="252">
        <f>F163</f>
        <v>0</v>
      </c>
    </row>
    <row r="185" spans="1:6" ht="15.75" customHeight="1" thickBot="1">
      <c r="A185" s="253" t="s">
        <v>7</v>
      </c>
      <c r="B185" s="538" t="s">
        <v>497</v>
      </c>
      <c r="C185" s="538"/>
      <c r="D185" s="538"/>
      <c r="E185" s="538"/>
      <c r="F185" s="254">
        <f>F173</f>
        <v>0</v>
      </c>
    </row>
    <row r="186" spans="1:6" ht="14.5" thickBot="1">
      <c r="A186" s="536" t="s">
        <v>22</v>
      </c>
      <c r="B186" s="537"/>
      <c r="C186" s="537"/>
      <c r="D186" s="537"/>
      <c r="E186" s="537"/>
      <c r="F186" s="255">
        <f>SUM(F177:F185)</f>
        <v>0</v>
      </c>
    </row>
    <row r="187" spans="1:6" ht="14" thickBot="1">
      <c r="A187" s="31"/>
      <c r="B187" s="34"/>
      <c r="C187" s="31"/>
      <c r="D187" s="32"/>
      <c r="E187" s="33"/>
      <c r="F187" s="33"/>
    </row>
    <row r="188" spans="1:6" ht="35.25" customHeight="1">
      <c r="A188" s="473" t="s">
        <v>77</v>
      </c>
      <c r="B188" s="474"/>
      <c r="C188" s="474"/>
      <c r="D188" s="474"/>
      <c r="E188" s="474"/>
      <c r="F188" s="475"/>
    </row>
    <row r="189" spans="1:6" ht="36.75" customHeight="1" thickBot="1">
      <c r="A189" s="476" t="s">
        <v>78</v>
      </c>
      <c r="B189" s="477"/>
      <c r="C189" s="477"/>
      <c r="D189" s="477"/>
      <c r="E189" s="477"/>
      <c r="F189" s="478"/>
    </row>
    <row r="190" spans="1:6">
      <c r="A190" s="31"/>
      <c r="B190" s="34"/>
      <c r="C190" s="31"/>
      <c r="D190" s="32"/>
      <c r="E190" s="33"/>
      <c r="F190" s="33"/>
    </row>
    <row r="191" spans="1:6">
      <c r="A191" s="40"/>
      <c r="B191" s="41"/>
      <c r="C191" s="31"/>
      <c r="D191" s="32"/>
      <c r="E191" s="33"/>
      <c r="F191" s="33"/>
    </row>
    <row r="192" spans="1:6" ht="14">
      <c r="B192" s="248"/>
    </row>
    <row r="193" spans="2:2" ht="15" customHeight="1">
      <c r="B193" s="248"/>
    </row>
    <row r="194" spans="2:2" ht="15.75" customHeight="1">
      <c r="B194" s="248"/>
    </row>
    <row r="195" spans="2:2" ht="14">
      <c r="B195" s="248"/>
    </row>
    <row r="196" spans="2:2" ht="14">
      <c r="B196" s="248"/>
    </row>
    <row r="197" spans="2:2" ht="14">
      <c r="B197" s="248"/>
    </row>
    <row r="198" spans="2:2" ht="14">
      <c r="B198" s="248"/>
    </row>
    <row r="199" spans="2:2" ht="14">
      <c r="B199" s="248"/>
    </row>
    <row r="200" spans="2:2" ht="14">
      <c r="B200" s="248"/>
    </row>
  </sheetData>
  <sheetProtection algorithmName="SHA-512" hashValue="5kzS/1oyjdaBzlneLBIQLVrN0pfHGJiPXurY3eAuD0nSkxwM9DJEvopCM+AlRIC8xa2amAAYJVdkoHALEErGFQ==" saltValue="EFR8utfj7B73hkF+JXsG3Q==" spinCount="100000" sheet="1" objects="1" scenarios="1" selectLockedCells="1" autoFilter="0" pivotTables="0"/>
  <mergeCells count="45">
    <mergeCell ref="A189:F189"/>
    <mergeCell ref="B180:E180"/>
    <mergeCell ref="B181:E181"/>
    <mergeCell ref="B182:E182"/>
    <mergeCell ref="B183:E183"/>
    <mergeCell ref="A186:E186"/>
    <mergeCell ref="A188:F188"/>
    <mergeCell ref="B185:E185"/>
    <mergeCell ref="A36:F36"/>
    <mergeCell ref="A6:F6"/>
    <mergeCell ref="A106:E106"/>
    <mergeCell ref="A128:E128"/>
    <mergeCell ref="A107:F107"/>
    <mergeCell ref="A108:F108"/>
    <mergeCell ref="A109:F109"/>
    <mergeCell ref="A85:E85"/>
    <mergeCell ref="A86:F86"/>
    <mergeCell ref="A1:F1"/>
    <mergeCell ref="A2:F2"/>
    <mergeCell ref="A3:F4"/>
    <mergeCell ref="A34:E34"/>
    <mergeCell ref="A35:F35"/>
    <mergeCell ref="A87:F87"/>
    <mergeCell ref="A74:E74"/>
    <mergeCell ref="A75:F75"/>
    <mergeCell ref="A76:F76"/>
    <mergeCell ref="A156:E156"/>
    <mergeCell ref="A141:E141"/>
    <mergeCell ref="A142:F142"/>
    <mergeCell ref="A143:F143"/>
    <mergeCell ref="A129:F129"/>
    <mergeCell ref="A130:F130"/>
    <mergeCell ref="A173:E173"/>
    <mergeCell ref="B184:E184"/>
    <mergeCell ref="A157:F157"/>
    <mergeCell ref="A163:E163"/>
    <mergeCell ref="A159:F159"/>
    <mergeCell ref="A158:F158"/>
    <mergeCell ref="A164:F164"/>
    <mergeCell ref="A165:F166"/>
    <mergeCell ref="A167:F167"/>
    <mergeCell ref="B179:E179"/>
    <mergeCell ref="B178:E178"/>
    <mergeCell ref="A176:F176"/>
    <mergeCell ref="B177:E177"/>
  </mergeCells>
  <phoneticPr fontId="4" type="noConversion"/>
  <pageMargins left="0.98425196850393704" right="0.59055118110236227" top="0.98" bottom="0.98" header="0.51" footer="0.51"/>
  <pageSetup paperSize="9" scale="90" orientation="portrait" horizontalDpi="4294967292" verticalDpi="4294967292" r:id="rId1"/>
  <headerFooter alignWithMargins="0">
    <oddFooter>&amp;C&amp;A&amp;RList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5"/>
  <sheetViews>
    <sheetView topLeftCell="A3" zoomScaleNormal="100" workbookViewId="0">
      <selection activeCell="E19" sqref="E19"/>
    </sheetView>
  </sheetViews>
  <sheetFormatPr defaultColWidth="7.84375" defaultRowHeight="11.5"/>
  <cols>
    <col min="1" max="1" width="5.23046875" style="51" customWidth="1"/>
    <col min="2" max="2" width="51.4609375" style="54" customWidth="1"/>
    <col min="3" max="3" width="4.61328125" style="49" customWidth="1"/>
    <col min="4" max="4" width="7.3828125" style="55" customWidth="1"/>
    <col min="5" max="5" width="8.84375" style="47" customWidth="1"/>
    <col min="6" max="6" width="11.4609375" style="47" customWidth="1"/>
    <col min="7" max="16384" width="7.84375" style="12"/>
  </cols>
  <sheetData>
    <row r="1" spans="1:9" ht="57" customHeight="1">
      <c r="A1" s="556" t="s">
        <v>673</v>
      </c>
      <c r="B1" s="557"/>
      <c r="C1" s="557"/>
      <c r="D1" s="557"/>
      <c r="E1" s="557"/>
      <c r="F1" s="558"/>
    </row>
    <row r="2" spans="1:9" ht="243.75" customHeight="1">
      <c r="A2" s="559" t="s">
        <v>773</v>
      </c>
      <c r="B2" s="560"/>
      <c r="C2" s="560"/>
      <c r="D2" s="560"/>
      <c r="E2" s="560"/>
      <c r="F2" s="561"/>
    </row>
    <row r="3" spans="1:9" ht="12" customHeight="1">
      <c r="A3" s="562" t="s">
        <v>666</v>
      </c>
      <c r="B3" s="563"/>
      <c r="C3" s="563"/>
      <c r="D3" s="563"/>
      <c r="E3" s="563"/>
      <c r="F3" s="564"/>
    </row>
    <row r="4" spans="1:9" s="11" customFormat="1" ht="13.5" customHeight="1" thickBot="1">
      <c r="A4" s="455"/>
      <c r="B4" s="456"/>
      <c r="C4" s="456"/>
      <c r="D4" s="456"/>
      <c r="E4" s="456"/>
      <c r="F4" s="457"/>
    </row>
    <row r="5" spans="1:9" ht="13.5" thickBot="1">
      <c r="A5" s="35" t="s">
        <v>65</v>
      </c>
      <c r="B5" s="36" t="s">
        <v>66</v>
      </c>
      <c r="C5" s="37" t="s">
        <v>67</v>
      </c>
      <c r="D5" s="38" t="s">
        <v>68</v>
      </c>
      <c r="E5" s="37" t="s">
        <v>69</v>
      </c>
      <c r="F5" s="39" t="s">
        <v>70</v>
      </c>
    </row>
    <row r="6" spans="1:9" ht="21" customHeight="1" thickBot="1">
      <c r="A6" s="259" t="s">
        <v>2</v>
      </c>
      <c r="B6" s="541" t="s">
        <v>499</v>
      </c>
      <c r="C6" s="542"/>
      <c r="D6" s="542"/>
      <c r="E6" s="542"/>
      <c r="F6" s="543"/>
    </row>
    <row r="7" spans="1:9" ht="14">
      <c r="A7" s="440" t="s">
        <v>3</v>
      </c>
      <c r="B7" s="262" t="s">
        <v>691</v>
      </c>
      <c r="C7" s="441" t="s">
        <v>130</v>
      </c>
      <c r="D7" s="442">
        <v>1</v>
      </c>
      <c r="E7" s="684"/>
      <c r="F7" s="444">
        <f t="shared" ref="F7:F14" si="0">D7*E7</f>
        <v>0</v>
      </c>
    </row>
    <row r="8" spans="1:9" ht="14">
      <c r="A8" s="433" t="s">
        <v>29</v>
      </c>
      <c r="B8" s="260" t="s">
        <v>692</v>
      </c>
      <c r="C8" s="434" t="s">
        <v>130</v>
      </c>
      <c r="D8" s="443">
        <v>2</v>
      </c>
      <c r="E8" s="685"/>
      <c r="F8" s="445">
        <f t="shared" si="0"/>
        <v>0</v>
      </c>
    </row>
    <row r="9" spans="1:9" ht="16.5" customHeight="1">
      <c r="A9" s="433" t="s">
        <v>30</v>
      </c>
      <c r="B9" s="260" t="s">
        <v>693</v>
      </c>
      <c r="C9" s="434" t="s">
        <v>130</v>
      </c>
      <c r="D9" s="443">
        <v>1</v>
      </c>
      <c r="E9" s="685"/>
      <c r="F9" s="445">
        <f t="shared" si="0"/>
        <v>0</v>
      </c>
    </row>
    <row r="10" spans="1:9" ht="14.25" customHeight="1">
      <c r="A10" s="433" t="s">
        <v>11</v>
      </c>
      <c r="B10" s="260" t="s">
        <v>694</v>
      </c>
      <c r="C10" s="434" t="s">
        <v>130</v>
      </c>
      <c r="D10" s="443">
        <v>1</v>
      </c>
      <c r="E10" s="685"/>
      <c r="F10" s="445">
        <f t="shared" si="0"/>
        <v>0</v>
      </c>
      <c r="G10" s="14"/>
      <c r="H10" s="14"/>
      <c r="I10" s="15"/>
    </row>
    <row r="11" spans="1:9" ht="15" customHeight="1">
      <c r="A11" s="433" t="s">
        <v>16</v>
      </c>
      <c r="B11" s="260" t="s">
        <v>695</v>
      </c>
      <c r="C11" s="434" t="s">
        <v>130</v>
      </c>
      <c r="D11" s="443">
        <v>1</v>
      </c>
      <c r="E11" s="685"/>
      <c r="F11" s="445">
        <f t="shared" si="0"/>
        <v>0</v>
      </c>
    </row>
    <row r="12" spans="1:9" ht="15" customHeight="1">
      <c r="A12" s="433" t="s">
        <v>17</v>
      </c>
      <c r="B12" s="260" t="s">
        <v>696</v>
      </c>
      <c r="C12" s="434" t="s">
        <v>130</v>
      </c>
      <c r="D12" s="443">
        <v>1</v>
      </c>
      <c r="E12" s="685"/>
      <c r="F12" s="445">
        <f t="shared" si="0"/>
        <v>0</v>
      </c>
    </row>
    <row r="13" spans="1:9" ht="15" customHeight="1">
      <c r="A13" s="433" t="s">
        <v>18</v>
      </c>
      <c r="B13" s="260" t="s">
        <v>697</v>
      </c>
      <c r="C13" s="434" t="s">
        <v>130</v>
      </c>
      <c r="D13" s="443">
        <v>1</v>
      </c>
      <c r="E13" s="685"/>
      <c r="F13" s="445">
        <f t="shared" si="0"/>
        <v>0</v>
      </c>
    </row>
    <row r="14" spans="1:9" ht="17.25" customHeight="1" thickBot="1">
      <c r="A14" s="263" t="s">
        <v>19</v>
      </c>
      <c r="B14" s="264" t="s">
        <v>164</v>
      </c>
      <c r="C14" s="265" t="s">
        <v>130</v>
      </c>
      <c r="D14" s="266">
        <v>1</v>
      </c>
      <c r="E14" s="686"/>
      <c r="F14" s="267">
        <f t="shared" si="0"/>
        <v>0</v>
      </c>
    </row>
    <row r="15" spans="1:9" ht="18" customHeight="1" thickBot="1">
      <c r="A15" s="544" t="s">
        <v>500</v>
      </c>
      <c r="B15" s="545"/>
      <c r="C15" s="545"/>
      <c r="D15" s="545"/>
      <c r="E15" s="546"/>
      <c r="F15" s="268">
        <f>SUM(F2:F14)</f>
        <v>0</v>
      </c>
    </row>
    <row r="16" spans="1:9" ht="12" customHeight="1" thickBot="1">
      <c r="A16" s="547"/>
      <c r="B16" s="548"/>
      <c r="C16" s="548"/>
      <c r="D16" s="548"/>
      <c r="E16" s="548"/>
      <c r="F16" s="549"/>
    </row>
    <row r="17" spans="1:7" ht="18.75" customHeight="1" thickBot="1">
      <c r="A17" s="269" t="s">
        <v>12</v>
      </c>
      <c r="B17" s="550" t="s">
        <v>165</v>
      </c>
      <c r="C17" s="551"/>
      <c r="D17" s="551"/>
      <c r="E17" s="551"/>
      <c r="F17" s="552"/>
    </row>
    <row r="18" spans="1:7" ht="308">
      <c r="A18" s="440" t="s">
        <v>14</v>
      </c>
      <c r="B18" s="262" t="s">
        <v>774</v>
      </c>
      <c r="C18" s="441" t="s">
        <v>130</v>
      </c>
      <c r="D18" s="442">
        <v>1</v>
      </c>
      <c r="E18" s="684"/>
      <c r="F18" s="444">
        <f t="shared" ref="F18:F25" si="1">D18*E18</f>
        <v>0</v>
      </c>
      <c r="G18" s="16"/>
    </row>
    <row r="19" spans="1:7" ht="259" customHeight="1">
      <c r="A19" s="433" t="s">
        <v>33</v>
      </c>
      <c r="B19" s="260" t="s">
        <v>785</v>
      </c>
      <c r="C19" s="434" t="s">
        <v>130</v>
      </c>
      <c r="D19" s="443">
        <v>2</v>
      </c>
      <c r="E19" s="685"/>
      <c r="F19" s="445">
        <f t="shared" si="1"/>
        <v>0</v>
      </c>
    </row>
    <row r="20" spans="1:7" ht="252">
      <c r="A20" s="433" t="s">
        <v>34</v>
      </c>
      <c r="B20" s="260" t="s">
        <v>786</v>
      </c>
      <c r="C20" s="434" t="s">
        <v>130</v>
      </c>
      <c r="D20" s="443">
        <v>1</v>
      </c>
      <c r="E20" s="685"/>
      <c r="F20" s="445">
        <f t="shared" si="1"/>
        <v>0</v>
      </c>
    </row>
    <row r="21" spans="1:7" ht="247.5" customHeight="1">
      <c r="A21" s="433" t="s">
        <v>31</v>
      </c>
      <c r="B21" s="260" t="s">
        <v>775</v>
      </c>
      <c r="C21" s="434" t="s">
        <v>130</v>
      </c>
      <c r="D21" s="443">
        <v>1</v>
      </c>
      <c r="E21" s="685"/>
      <c r="F21" s="445">
        <f t="shared" si="1"/>
        <v>0</v>
      </c>
    </row>
    <row r="22" spans="1:7" ht="260.5" customHeight="1">
      <c r="A22" s="433" t="s">
        <v>28</v>
      </c>
      <c r="B22" s="260" t="s">
        <v>776</v>
      </c>
      <c r="C22" s="434" t="s">
        <v>130</v>
      </c>
      <c r="D22" s="443">
        <v>1</v>
      </c>
      <c r="E22" s="685"/>
      <c r="F22" s="445">
        <f t="shared" si="1"/>
        <v>0</v>
      </c>
    </row>
    <row r="23" spans="1:7" ht="236.5" customHeight="1">
      <c r="A23" s="433" t="s">
        <v>48</v>
      </c>
      <c r="B23" s="260" t="s">
        <v>787</v>
      </c>
      <c r="C23" s="434" t="s">
        <v>130</v>
      </c>
      <c r="D23" s="443">
        <v>1</v>
      </c>
      <c r="E23" s="685"/>
      <c r="F23" s="445">
        <f t="shared" si="1"/>
        <v>0</v>
      </c>
    </row>
    <row r="24" spans="1:7" ht="197.5" customHeight="1">
      <c r="A24" s="433" t="s">
        <v>46</v>
      </c>
      <c r="B24" s="260" t="s">
        <v>788</v>
      </c>
      <c r="C24" s="434" t="s">
        <v>130</v>
      </c>
      <c r="D24" s="443">
        <v>1</v>
      </c>
      <c r="E24" s="685"/>
      <c r="F24" s="445">
        <f t="shared" si="1"/>
        <v>0</v>
      </c>
    </row>
    <row r="25" spans="1:7" ht="336.5" thickBot="1">
      <c r="A25" s="263" t="s">
        <v>49</v>
      </c>
      <c r="B25" s="264" t="s">
        <v>777</v>
      </c>
      <c r="C25" s="265" t="s">
        <v>130</v>
      </c>
      <c r="D25" s="266">
        <v>1</v>
      </c>
      <c r="E25" s="686"/>
      <c r="F25" s="267">
        <f t="shared" si="1"/>
        <v>0</v>
      </c>
    </row>
    <row r="26" spans="1:7" ht="21.75" customHeight="1" thickBot="1">
      <c r="A26" s="544" t="s">
        <v>501</v>
      </c>
      <c r="B26" s="545"/>
      <c r="C26" s="545"/>
      <c r="D26" s="545"/>
      <c r="E26" s="546"/>
      <c r="F26" s="268">
        <f>SUM(F18:F25)</f>
        <v>0</v>
      </c>
    </row>
    <row r="27" spans="1:7" s="18" customFormat="1" ht="13">
      <c r="A27" s="57"/>
      <c r="B27" s="58"/>
      <c r="C27" s="48"/>
      <c r="D27" s="59"/>
      <c r="E27" s="60"/>
      <c r="F27" s="60"/>
      <c r="G27" s="56"/>
    </row>
    <row r="28" spans="1:7" s="18" customFormat="1" ht="14.5" thickBot="1">
      <c r="A28" s="270"/>
      <c r="B28" s="271"/>
      <c r="C28" s="272"/>
      <c r="D28" s="273"/>
      <c r="E28" s="274"/>
      <c r="F28" s="275"/>
    </row>
    <row r="29" spans="1:7" s="18" customFormat="1" ht="14.5" thickBot="1">
      <c r="A29" s="553" t="s">
        <v>502</v>
      </c>
      <c r="B29" s="554"/>
      <c r="C29" s="554"/>
      <c r="D29" s="554"/>
      <c r="E29" s="554"/>
      <c r="F29" s="555"/>
    </row>
    <row r="30" spans="1:7" s="22" customFormat="1" ht="18" customHeight="1">
      <c r="A30" s="276" t="s">
        <v>1</v>
      </c>
      <c r="B30" s="539" t="s">
        <v>503</v>
      </c>
      <c r="C30" s="539"/>
      <c r="D30" s="539"/>
      <c r="E30" s="539"/>
      <c r="F30" s="277">
        <f>F15</f>
        <v>0</v>
      </c>
    </row>
    <row r="31" spans="1:7" s="18" customFormat="1" ht="17.25" customHeight="1" thickBot="1">
      <c r="A31" s="278" t="s">
        <v>24</v>
      </c>
      <c r="B31" s="540" t="s">
        <v>165</v>
      </c>
      <c r="C31" s="540"/>
      <c r="D31" s="540"/>
      <c r="E31" s="540"/>
      <c r="F31" s="279">
        <f>F26</f>
        <v>0</v>
      </c>
    </row>
    <row r="32" spans="1:7" ht="18.75" customHeight="1" thickBot="1">
      <c r="A32" s="565" t="s">
        <v>64</v>
      </c>
      <c r="B32" s="566"/>
      <c r="C32" s="566"/>
      <c r="D32" s="566"/>
      <c r="E32" s="567"/>
      <c r="F32" s="280">
        <f>SUM(F30:F31)</f>
        <v>0</v>
      </c>
    </row>
    <row r="33" spans="1:6" ht="13.5" thickBot="1">
      <c r="A33" s="50"/>
      <c r="B33" s="52"/>
      <c r="C33" s="46"/>
      <c r="D33" s="53"/>
      <c r="E33" s="44"/>
      <c r="F33" s="44"/>
    </row>
    <row r="34" spans="1:6" ht="48" customHeight="1">
      <c r="A34" s="473" t="s">
        <v>77</v>
      </c>
      <c r="B34" s="474"/>
      <c r="C34" s="474"/>
      <c r="D34" s="474"/>
      <c r="E34" s="474"/>
      <c r="F34" s="475"/>
    </row>
    <row r="35" spans="1:6" ht="38.25" customHeight="1" thickBot="1">
      <c r="A35" s="476" t="s">
        <v>78</v>
      </c>
      <c r="B35" s="477"/>
      <c r="C35" s="477"/>
      <c r="D35" s="477"/>
      <c r="E35" s="477"/>
      <c r="F35" s="478"/>
    </row>
  </sheetData>
  <sheetProtection algorithmName="SHA-512" hashValue="Q12yyIRSRJAqL/7ONSY4YqIu54rwDk7deCI14BsJHcszbm3jYTSmlmT3pkexS0eaB/q5YEeX6U2xRf3vz89NUQ==" saltValue="eAzzx3+t506HFtNg4DpHSg==" spinCount="100000" sheet="1" objects="1" scenarios="1" selectLockedCells="1" sort="0" autoFilter="0" pivotTables="0"/>
  <mergeCells count="14">
    <mergeCell ref="A1:F1"/>
    <mergeCell ref="A2:F2"/>
    <mergeCell ref="A3:F4"/>
    <mergeCell ref="A32:E32"/>
    <mergeCell ref="A34:F34"/>
    <mergeCell ref="A35:F35"/>
    <mergeCell ref="B30:E30"/>
    <mergeCell ref="B31:E31"/>
    <mergeCell ref="B6:F6"/>
    <mergeCell ref="A15:E15"/>
    <mergeCell ref="A16:F16"/>
    <mergeCell ref="B17:F17"/>
    <mergeCell ref="A26:E26"/>
    <mergeCell ref="A29:F29"/>
  </mergeCells>
  <pageMargins left="0.6692913385826772" right="0.23622047244094491" top="0.82677165354330717" bottom="0.47244094488188981" header="0.23622047244094491" footer="0.19685039370078741"/>
  <pageSetup paperSize="9" orientation="portrait" useFirstPageNumber="1" horizontalDpi="180" verticalDpi="300"/>
  <headerFooter alignWithMargins="0">
    <oddHeader>&amp;LTD 3743.&amp;C POSLOVNA GRAĐEVINA (Pogon za izradu stolarije)
na k.č. 2107/1, k.o. Križevci&amp;Rstr. &amp;P</oddHeader>
    <oddFooter>&amp;C&amp;8"MINERVA"d.o.o.- Bjelovar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47"/>
  <sheetViews>
    <sheetView showZeros="0" topLeftCell="A366" zoomScale="85" zoomScaleNormal="85" zoomScaleSheetLayoutView="100" workbookViewId="0">
      <selection activeCell="E382" sqref="E382"/>
    </sheetView>
  </sheetViews>
  <sheetFormatPr defaultColWidth="9.3828125" defaultRowHeight="11.5"/>
  <cols>
    <col min="1" max="1" width="5.84375" style="5" customWidth="1"/>
    <col min="2" max="2" width="51.23046875" style="6" customWidth="1"/>
    <col min="3" max="3" width="8.4609375" style="5" customWidth="1"/>
    <col min="4" max="4" width="13.3828125" style="7" customWidth="1"/>
    <col min="5" max="5" width="10.61328125" style="3" customWidth="1"/>
    <col min="6" max="6" width="11.84375" style="4" customWidth="1"/>
    <col min="7" max="16384" width="9.3828125" style="1"/>
  </cols>
  <sheetData>
    <row r="1" spans="1:6" ht="55.5" customHeight="1">
      <c r="A1" s="556" t="s">
        <v>673</v>
      </c>
      <c r="B1" s="557"/>
      <c r="C1" s="557"/>
      <c r="D1" s="557"/>
      <c r="E1" s="557"/>
      <c r="F1" s="558"/>
    </row>
    <row r="2" spans="1:6" ht="232.5" customHeight="1">
      <c r="A2" s="559" t="s">
        <v>773</v>
      </c>
      <c r="B2" s="560"/>
      <c r="C2" s="560"/>
      <c r="D2" s="560"/>
      <c r="E2" s="560"/>
      <c r="F2" s="561"/>
    </row>
    <row r="3" spans="1:6" ht="52.5" customHeight="1" thickBot="1">
      <c r="A3" s="622" t="s">
        <v>667</v>
      </c>
      <c r="B3" s="623"/>
      <c r="C3" s="623"/>
      <c r="D3" s="623"/>
      <c r="E3" s="623"/>
      <c r="F3" s="624"/>
    </row>
    <row r="4" spans="1:6" ht="13.5" thickBot="1">
      <c r="A4" s="35" t="s">
        <v>65</v>
      </c>
      <c r="B4" s="36" t="s">
        <v>66</v>
      </c>
      <c r="C4" s="37" t="s">
        <v>67</v>
      </c>
      <c r="D4" s="38" t="s">
        <v>68</v>
      </c>
      <c r="E4" s="37" t="s">
        <v>69</v>
      </c>
      <c r="F4" s="39" t="s">
        <v>70</v>
      </c>
    </row>
    <row r="5" spans="1:6" ht="18" customHeight="1" thickBot="1">
      <c r="A5" s="269">
        <v>1</v>
      </c>
      <c r="B5" s="550" t="s">
        <v>166</v>
      </c>
      <c r="C5" s="551"/>
      <c r="D5" s="551"/>
      <c r="E5" s="551"/>
      <c r="F5" s="552"/>
    </row>
    <row r="6" spans="1:6" ht="28">
      <c r="A6" s="284" t="s">
        <v>14</v>
      </c>
      <c r="B6" s="285" t="s">
        <v>167</v>
      </c>
      <c r="C6" s="286" t="s">
        <v>130</v>
      </c>
      <c r="D6" s="287">
        <v>1</v>
      </c>
      <c r="E6" s="687"/>
      <c r="F6" s="91">
        <f>D6*E6</f>
        <v>0</v>
      </c>
    </row>
    <row r="7" spans="1:6" ht="42">
      <c r="A7" s="288" t="s">
        <v>33</v>
      </c>
      <c r="B7" s="281" t="s">
        <v>168</v>
      </c>
      <c r="C7" s="282" t="s">
        <v>130</v>
      </c>
      <c r="D7" s="283">
        <v>1</v>
      </c>
      <c r="E7" s="688"/>
      <c r="F7" s="289">
        <f>D7*E7</f>
        <v>0</v>
      </c>
    </row>
    <row r="8" spans="1:6" ht="14">
      <c r="A8" s="288" t="s">
        <v>34</v>
      </c>
      <c r="B8" s="281" t="s">
        <v>169</v>
      </c>
      <c r="C8" s="282" t="s">
        <v>130</v>
      </c>
      <c r="D8" s="283">
        <v>1</v>
      </c>
      <c r="E8" s="688"/>
      <c r="F8" s="289">
        <f>D8*E8</f>
        <v>0</v>
      </c>
    </row>
    <row r="9" spans="1:6" ht="28">
      <c r="A9" s="87" t="s">
        <v>31</v>
      </c>
      <c r="B9" s="281" t="s">
        <v>170</v>
      </c>
      <c r="C9" s="282" t="s">
        <v>130</v>
      </c>
      <c r="D9" s="283">
        <v>1</v>
      </c>
      <c r="E9" s="688"/>
      <c r="F9" s="289">
        <f>E9*D9</f>
        <v>0</v>
      </c>
    </row>
    <row r="10" spans="1:6" ht="28">
      <c r="A10" s="87" t="s">
        <v>28</v>
      </c>
      <c r="B10" s="281" t="s">
        <v>171</v>
      </c>
      <c r="C10" s="282" t="s">
        <v>130</v>
      </c>
      <c r="D10" s="283">
        <v>1</v>
      </c>
      <c r="E10" s="688"/>
      <c r="F10" s="289">
        <f>E10*D10</f>
        <v>0</v>
      </c>
    </row>
    <row r="11" spans="1:6" ht="28">
      <c r="A11" s="87" t="s">
        <v>48</v>
      </c>
      <c r="B11" s="281" t="s">
        <v>172</v>
      </c>
      <c r="C11" s="282" t="s">
        <v>130</v>
      </c>
      <c r="D11" s="283">
        <v>1</v>
      </c>
      <c r="E11" s="688"/>
      <c r="F11" s="92">
        <f>D11*E11</f>
        <v>0</v>
      </c>
    </row>
    <row r="12" spans="1:6" ht="42.5" thickBot="1">
      <c r="A12" s="88" t="s">
        <v>46</v>
      </c>
      <c r="B12" s="290" t="s">
        <v>173</v>
      </c>
      <c r="C12" s="291" t="s">
        <v>130</v>
      </c>
      <c r="D12" s="292">
        <v>1</v>
      </c>
      <c r="E12" s="689"/>
      <c r="F12" s="93">
        <f>D12*E12</f>
        <v>0</v>
      </c>
    </row>
    <row r="13" spans="1:6" ht="21" customHeight="1" thickBot="1">
      <c r="A13" s="544" t="s">
        <v>500</v>
      </c>
      <c r="B13" s="545"/>
      <c r="C13" s="545"/>
      <c r="D13" s="545"/>
      <c r="E13" s="546"/>
      <c r="F13" s="83">
        <f>SUM(F6:F12)</f>
        <v>0</v>
      </c>
    </row>
    <row r="14" spans="1:6" ht="13.5" thickBot="1">
      <c r="A14" s="609"/>
      <c r="B14" s="610"/>
      <c r="C14" s="610"/>
      <c r="D14" s="610"/>
      <c r="E14" s="610"/>
      <c r="F14" s="611"/>
    </row>
    <row r="15" spans="1:6" ht="14.5" thickBot="1">
      <c r="A15" s="269">
        <v>2</v>
      </c>
      <c r="B15" s="585" t="s">
        <v>174</v>
      </c>
      <c r="C15" s="586"/>
      <c r="D15" s="586"/>
      <c r="E15" s="586"/>
      <c r="F15" s="587"/>
    </row>
    <row r="16" spans="1:6" ht="182">
      <c r="A16" s="440" t="s">
        <v>14</v>
      </c>
      <c r="B16" s="297" t="s">
        <v>778</v>
      </c>
      <c r="C16" s="298"/>
      <c r="D16" s="299"/>
      <c r="E16" s="690"/>
      <c r="F16" s="305"/>
    </row>
    <row r="17" spans="1:6" ht="266">
      <c r="A17" s="433"/>
      <c r="B17" s="437" t="s">
        <v>779</v>
      </c>
      <c r="C17" s="434" t="s">
        <v>130</v>
      </c>
      <c r="D17" s="435">
        <v>2</v>
      </c>
      <c r="E17" s="691"/>
      <c r="F17" s="445">
        <f>E17*D17</f>
        <v>0</v>
      </c>
    </row>
    <row r="18" spans="1:6" ht="70">
      <c r="A18" s="433" t="s">
        <v>33</v>
      </c>
      <c r="B18" s="437" t="s">
        <v>175</v>
      </c>
      <c r="C18" s="80"/>
      <c r="D18" s="294"/>
      <c r="E18" s="692"/>
      <c r="F18" s="306"/>
    </row>
    <row r="19" spans="1:6" ht="14">
      <c r="A19" s="433"/>
      <c r="B19" s="437" t="s">
        <v>176</v>
      </c>
      <c r="C19" s="80" t="s">
        <v>37</v>
      </c>
      <c r="D19" s="294">
        <v>15</v>
      </c>
      <c r="E19" s="692"/>
      <c r="F19" s="306">
        <f t="shared" ref="F19:F26" si="0">D19*E19</f>
        <v>0</v>
      </c>
    </row>
    <row r="20" spans="1:6" ht="14">
      <c r="A20" s="433"/>
      <c r="B20" s="437" t="s">
        <v>177</v>
      </c>
      <c r="C20" s="80" t="s">
        <v>37</v>
      </c>
      <c r="D20" s="294">
        <v>15</v>
      </c>
      <c r="E20" s="692"/>
      <c r="F20" s="306">
        <f t="shared" si="0"/>
        <v>0</v>
      </c>
    </row>
    <row r="21" spans="1:6" ht="56">
      <c r="A21" s="433" t="s">
        <v>34</v>
      </c>
      <c r="B21" s="79" t="s">
        <v>178</v>
      </c>
      <c r="C21" s="434" t="s">
        <v>38</v>
      </c>
      <c r="D21" s="295">
        <v>10</v>
      </c>
      <c r="E21" s="691"/>
      <c r="F21" s="445">
        <f t="shared" si="0"/>
        <v>0</v>
      </c>
    </row>
    <row r="22" spans="1:6" ht="70">
      <c r="A22" s="300" t="s">
        <v>31</v>
      </c>
      <c r="B22" s="79" t="s">
        <v>179</v>
      </c>
      <c r="C22" s="438" t="s">
        <v>130</v>
      </c>
      <c r="D22" s="295">
        <v>1</v>
      </c>
      <c r="E22" s="691"/>
      <c r="F22" s="445">
        <f t="shared" si="0"/>
        <v>0</v>
      </c>
    </row>
    <row r="23" spans="1:6" ht="28">
      <c r="A23" s="300" t="s">
        <v>28</v>
      </c>
      <c r="B23" s="79" t="s">
        <v>780</v>
      </c>
      <c r="C23" s="438" t="s">
        <v>130</v>
      </c>
      <c r="D23" s="295">
        <v>1</v>
      </c>
      <c r="E23" s="691"/>
      <c r="F23" s="445">
        <f t="shared" si="0"/>
        <v>0</v>
      </c>
    </row>
    <row r="24" spans="1:6" ht="28">
      <c r="A24" s="433" t="s">
        <v>48</v>
      </c>
      <c r="B24" s="296" t="s">
        <v>180</v>
      </c>
      <c r="C24" s="438" t="s">
        <v>130</v>
      </c>
      <c r="D24" s="295">
        <v>2</v>
      </c>
      <c r="E24" s="691"/>
      <c r="F24" s="445">
        <f t="shared" si="0"/>
        <v>0</v>
      </c>
    </row>
    <row r="25" spans="1:6" ht="84">
      <c r="A25" s="300" t="s">
        <v>46</v>
      </c>
      <c r="B25" s="437" t="s">
        <v>181</v>
      </c>
      <c r="C25" s="438" t="s">
        <v>130</v>
      </c>
      <c r="D25" s="295">
        <v>2</v>
      </c>
      <c r="E25" s="691"/>
      <c r="F25" s="445">
        <f t="shared" si="0"/>
        <v>0</v>
      </c>
    </row>
    <row r="26" spans="1:6" ht="224.5" thickBot="1">
      <c r="A26" s="301" t="s">
        <v>49</v>
      </c>
      <c r="B26" s="302" t="s">
        <v>182</v>
      </c>
      <c r="C26" s="303" t="s">
        <v>130</v>
      </c>
      <c r="D26" s="304">
        <v>1</v>
      </c>
      <c r="E26" s="693"/>
      <c r="F26" s="267">
        <f t="shared" si="0"/>
        <v>0</v>
      </c>
    </row>
    <row r="27" spans="1:6" ht="21.75" customHeight="1" thickBot="1">
      <c r="A27" s="544" t="s">
        <v>507</v>
      </c>
      <c r="B27" s="545"/>
      <c r="C27" s="545"/>
      <c r="D27" s="545"/>
      <c r="E27" s="546"/>
      <c r="F27" s="307">
        <f>SUM(F16:F26)</f>
        <v>0</v>
      </c>
    </row>
    <row r="28" spans="1:6" ht="16.5" customHeight="1" thickBot="1">
      <c r="A28" s="609"/>
      <c r="B28" s="610"/>
      <c r="C28" s="610"/>
      <c r="D28" s="610"/>
      <c r="E28" s="610"/>
      <c r="F28" s="611"/>
    </row>
    <row r="29" spans="1:6" ht="14.5" thickBot="1">
      <c r="A29" s="269">
        <v>3</v>
      </c>
      <c r="B29" s="585" t="s">
        <v>183</v>
      </c>
      <c r="C29" s="586"/>
      <c r="D29" s="586"/>
      <c r="E29" s="586"/>
      <c r="F29" s="587"/>
    </row>
    <row r="30" spans="1:6" ht="70">
      <c r="A30" s="440" t="s">
        <v>40</v>
      </c>
      <c r="B30" s="297" t="s">
        <v>184</v>
      </c>
      <c r="C30" s="315"/>
      <c r="D30" s="315"/>
      <c r="E30" s="694"/>
      <c r="F30" s="323"/>
    </row>
    <row r="31" spans="1:6" ht="16">
      <c r="A31" s="316"/>
      <c r="B31" s="308" t="s">
        <v>504</v>
      </c>
      <c r="C31" s="42"/>
      <c r="D31" s="42"/>
      <c r="E31" s="649"/>
      <c r="F31" s="43"/>
    </row>
    <row r="32" spans="1:6" ht="14">
      <c r="A32" s="316"/>
      <c r="B32" s="308" t="s">
        <v>185</v>
      </c>
      <c r="C32" s="42"/>
      <c r="D32" s="42"/>
      <c r="E32" s="649"/>
      <c r="F32" s="43"/>
    </row>
    <row r="33" spans="1:6" ht="14">
      <c r="A33" s="316"/>
      <c r="B33" s="308" t="s">
        <v>186</v>
      </c>
      <c r="C33" s="42"/>
      <c r="D33" s="42"/>
      <c r="E33" s="649"/>
      <c r="F33" s="43"/>
    </row>
    <row r="34" spans="1:6" ht="14">
      <c r="A34" s="316"/>
      <c r="B34" s="308" t="s">
        <v>187</v>
      </c>
      <c r="C34" s="42"/>
      <c r="D34" s="42"/>
      <c r="E34" s="649"/>
      <c r="F34" s="43"/>
    </row>
    <row r="35" spans="1:6" ht="14">
      <c r="A35" s="316"/>
      <c r="B35" s="308" t="s">
        <v>188</v>
      </c>
      <c r="C35" s="42"/>
      <c r="D35" s="42"/>
      <c r="E35" s="649"/>
      <c r="F35" s="43"/>
    </row>
    <row r="36" spans="1:6" ht="14">
      <c r="A36" s="316"/>
      <c r="B36" s="308" t="s">
        <v>189</v>
      </c>
      <c r="C36" s="42"/>
      <c r="D36" s="42"/>
      <c r="E36" s="649"/>
      <c r="F36" s="43"/>
    </row>
    <row r="37" spans="1:6" ht="14">
      <c r="A37" s="316"/>
      <c r="B37" s="308" t="s">
        <v>190</v>
      </c>
      <c r="C37" s="42"/>
      <c r="D37" s="42"/>
      <c r="E37" s="649"/>
      <c r="F37" s="43"/>
    </row>
    <row r="38" spans="1:6" ht="14">
      <c r="A38" s="316"/>
      <c r="B38" s="308" t="s">
        <v>191</v>
      </c>
      <c r="C38" s="42"/>
      <c r="D38" s="42"/>
      <c r="E38" s="649"/>
      <c r="F38" s="43"/>
    </row>
    <row r="39" spans="1:6" ht="14">
      <c r="A39" s="316"/>
      <c r="B39" s="308" t="s">
        <v>192</v>
      </c>
      <c r="C39" s="42"/>
      <c r="D39" s="42"/>
      <c r="E39" s="649"/>
      <c r="F39" s="43"/>
    </row>
    <row r="40" spans="1:6" ht="14">
      <c r="A40" s="316"/>
      <c r="B40" s="308" t="s">
        <v>698</v>
      </c>
      <c r="C40" s="42"/>
      <c r="D40" s="42"/>
      <c r="E40" s="649"/>
      <c r="F40" s="43"/>
    </row>
    <row r="41" spans="1:6" ht="14">
      <c r="A41" s="316"/>
      <c r="B41" s="309" t="s">
        <v>193</v>
      </c>
      <c r="C41" s="282" t="s">
        <v>130</v>
      </c>
      <c r="D41" s="310">
        <v>3</v>
      </c>
      <c r="E41" s="649"/>
      <c r="F41" s="92">
        <f>E41*D41</f>
        <v>0</v>
      </c>
    </row>
    <row r="42" spans="1:6" ht="14">
      <c r="A42" s="316"/>
      <c r="B42" s="309"/>
      <c r="C42" s="282"/>
      <c r="D42" s="310"/>
      <c r="E42" s="649"/>
      <c r="F42" s="92"/>
    </row>
    <row r="43" spans="1:6" ht="56">
      <c r="A43" s="433" t="s">
        <v>9</v>
      </c>
      <c r="B43" s="293" t="s">
        <v>194</v>
      </c>
      <c r="C43" s="42"/>
      <c r="D43" s="42"/>
      <c r="E43" s="649"/>
      <c r="F43" s="43"/>
    </row>
    <row r="44" spans="1:6" ht="14">
      <c r="A44" s="316"/>
      <c r="B44" s="293" t="s">
        <v>195</v>
      </c>
      <c r="C44" s="42"/>
      <c r="D44" s="42"/>
      <c r="E44" s="649"/>
      <c r="F44" s="43"/>
    </row>
    <row r="45" spans="1:6" ht="14">
      <c r="A45" s="316"/>
      <c r="B45" s="293" t="s">
        <v>196</v>
      </c>
      <c r="C45" s="42"/>
      <c r="D45" s="42"/>
      <c r="E45" s="649"/>
      <c r="F45" s="43"/>
    </row>
    <row r="46" spans="1:6" ht="14">
      <c r="A46" s="316"/>
      <c r="B46" s="293" t="s">
        <v>197</v>
      </c>
      <c r="C46" s="42"/>
      <c r="D46" s="42"/>
      <c r="E46" s="649"/>
      <c r="F46" s="43"/>
    </row>
    <row r="47" spans="1:6" ht="14">
      <c r="A47" s="316"/>
      <c r="B47" s="293" t="s">
        <v>198</v>
      </c>
      <c r="C47" s="42"/>
      <c r="D47" s="42"/>
      <c r="E47" s="649"/>
      <c r="F47" s="43"/>
    </row>
    <row r="48" spans="1:6" ht="14">
      <c r="A48" s="316"/>
      <c r="B48" s="293" t="s">
        <v>199</v>
      </c>
      <c r="C48" s="282" t="s">
        <v>130</v>
      </c>
      <c r="D48" s="310">
        <v>3</v>
      </c>
      <c r="E48" s="649"/>
      <c r="F48" s="92">
        <f>E48*D48</f>
        <v>0</v>
      </c>
    </row>
    <row r="49" spans="1:6" ht="14">
      <c r="A49" s="316"/>
      <c r="B49" s="293"/>
      <c r="C49" s="282"/>
      <c r="D49" s="310"/>
      <c r="E49" s="649"/>
      <c r="F49" s="92"/>
    </row>
    <row r="50" spans="1:6" ht="126">
      <c r="A50" s="433" t="s">
        <v>103</v>
      </c>
      <c r="B50" s="293" t="s">
        <v>699</v>
      </c>
      <c r="C50" s="261" t="s">
        <v>32</v>
      </c>
      <c r="D50" s="311">
        <v>3</v>
      </c>
      <c r="E50" s="691"/>
      <c r="F50" s="445">
        <f>E50*D50</f>
        <v>0</v>
      </c>
    </row>
    <row r="51" spans="1:6" ht="14">
      <c r="A51" s="433"/>
      <c r="B51" s="293"/>
      <c r="C51" s="261"/>
      <c r="D51" s="311"/>
      <c r="E51" s="691"/>
      <c r="F51" s="445"/>
    </row>
    <row r="52" spans="1:6" ht="28">
      <c r="A52" s="433" t="s">
        <v>104</v>
      </c>
      <c r="B52" s="437" t="s">
        <v>700</v>
      </c>
      <c r="C52" s="438"/>
      <c r="D52" s="443"/>
      <c r="E52" s="691"/>
      <c r="F52" s="445"/>
    </row>
    <row r="53" spans="1:6" ht="14">
      <c r="A53" s="433"/>
      <c r="B53" s="437" t="s">
        <v>200</v>
      </c>
      <c r="C53" s="438"/>
      <c r="D53" s="443"/>
      <c r="E53" s="691"/>
      <c r="F53" s="445"/>
    </row>
    <row r="54" spans="1:6" ht="14">
      <c r="A54" s="433"/>
      <c r="B54" s="437" t="s">
        <v>201</v>
      </c>
      <c r="C54" s="438" t="s">
        <v>130</v>
      </c>
      <c r="D54" s="443">
        <v>3</v>
      </c>
      <c r="E54" s="691"/>
      <c r="F54" s="445">
        <f>D54*E54</f>
        <v>0</v>
      </c>
    </row>
    <row r="55" spans="1:6" ht="14">
      <c r="A55" s="433"/>
      <c r="B55" s="437"/>
      <c r="C55" s="438"/>
      <c r="D55" s="443"/>
      <c r="E55" s="691"/>
      <c r="F55" s="445"/>
    </row>
    <row r="56" spans="1:6" ht="42">
      <c r="A56" s="288" t="s">
        <v>105</v>
      </c>
      <c r="B56" s="79" t="s">
        <v>701</v>
      </c>
      <c r="C56" s="434"/>
      <c r="D56" s="312"/>
      <c r="E56" s="695"/>
      <c r="F56" s="324"/>
    </row>
    <row r="57" spans="1:6" ht="14">
      <c r="A57" s="433"/>
      <c r="B57" s="79" t="s">
        <v>203</v>
      </c>
      <c r="C57" s="434" t="s">
        <v>32</v>
      </c>
      <c r="D57" s="312">
        <v>6</v>
      </c>
      <c r="E57" s="695"/>
      <c r="F57" s="324">
        <f>E57*D57</f>
        <v>0</v>
      </c>
    </row>
    <row r="58" spans="1:6" ht="14">
      <c r="A58" s="433"/>
      <c r="B58" s="79"/>
      <c r="C58" s="434"/>
      <c r="D58" s="312"/>
      <c r="E58" s="695"/>
      <c r="F58" s="324"/>
    </row>
    <row r="59" spans="1:6" ht="14">
      <c r="A59" s="433" t="s">
        <v>106</v>
      </c>
      <c r="B59" s="79" t="s">
        <v>204</v>
      </c>
      <c r="C59" s="80"/>
      <c r="D59" s="294"/>
      <c r="E59" s="692"/>
      <c r="F59" s="306"/>
    </row>
    <row r="60" spans="1:6" ht="14">
      <c r="A60" s="433"/>
      <c r="B60" s="79" t="s">
        <v>205</v>
      </c>
      <c r="C60" s="80" t="s">
        <v>32</v>
      </c>
      <c r="D60" s="294">
        <v>6</v>
      </c>
      <c r="E60" s="692"/>
      <c r="F60" s="306">
        <f>E60*D60</f>
        <v>0</v>
      </c>
    </row>
    <row r="61" spans="1:6" ht="14">
      <c r="A61" s="433"/>
      <c r="B61" s="79"/>
      <c r="C61" s="80"/>
      <c r="D61" s="294"/>
      <c r="E61" s="692"/>
      <c r="F61" s="306"/>
    </row>
    <row r="62" spans="1:6" ht="42">
      <c r="A62" s="433" t="s">
        <v>107</v>
      </c>
      <c r="B62" s="79" t="s">
        <v>206</v>
      </c>
      <c r="C62" s="434"/>
      <c r="D62" s="435"/>
      <c r="E62" s="696"/>
      <c r="F62" s="306"/>
    </row>
    <row r="63" spans="1:6" ht="14">
      <c r="A63" s="433"/>
      <c r="B63" s="313" t="s">
        <v>207</v>
      </c>
      <c r="C63" s="434" t="s">
        <v>37</v>
      </c>
      <c r="D63" s="435">
        <v>15</v>
      </c>
      <c r="E63" s="692"/>
      <c r="F63" s="306">
        <f>D63*E63</f>
        <v>0</v>
      </c>
    </row>
    <row r="64" spans="1:6" ht="14">
      <c r="A64" s="433"/>
      <c r="B64" s="313"/>
      <c r="C64" s="434"/>
      <c r="D64" s="435"/>
      <c r="E64" s="692"/>
      <c r="F64" s="306"/>
    </row>
    <row r="65" spans="1:6" ht="28">
      <c r="A65" s="433" t="s">
        <v>108</v>
      </c>
      <c r="B65" s="79" t="s">
        <v>208</v>
      </c>
      <c r="C65" s="434" t="s">
        <v>32</v>
      </c>
      <c r="D65" s="435">
        <v>1</v>
      </c>
      <c r="E65" s="695"/>
      <c r="F65" s="436">
        <f>E65*D65</f>
        <v>0</v>
      </c>
    </row>
    <row r="66" spans="1:6" ht="14">
      <c r="A66" s="433"/>
      <c r="B66" s="79"/>
      <c r="C66" s="434"/>
      <c r="D66" s="435"/>
      <c r="E66" s="695"/>
      <c r="F66" s="436"/>
    </row>
    <row r="67" spans="1:6" ht="42">
      <c r="A67" s="433" t="s">
        <v>109</v>
      </c>
      <c r="B67" s="293" t="s">
        <v>209</v>
      </c>
      <c r="C67" s="42"/>
      <c r="D67" s="310"/>
      <c r="E67" s="649"/>
      <c r="F67" s="43"/>
    </row>
    <row r="68" spans="1:6" ht="14">
      <c r="A68" s="433"/>
      <c r="B68" s="293" t="s">
        <v>210</v>
      </c>
      <c r="C68" s="42"/>
      <c r="D68" s="310"/>
      <c r="E68" s="649"/>
      <c r="F68" s="43"/>
    </row>
    <row r="69" spans="1:6" ht="14">
      <c r="A69" s="433"/>
      <c r="B69" s="293" t="s">
        <v>211</v>
      </c>
      <c r="C69" s="42"/>
      <c r="D69" s="310"/>
      <c r="E69" s="649"/>
      <c r="F69" s="43"/>
    </row>
    <row r="70" spans="1:6" ht="14">
      <c r="A70" s="433"/>
      <c r="B70" s="293" t="s">
        <v>212</v>
      </c>
      <c r="C70" s="282" t="s">
        <v>38</v>
      </c>
      <c r="D70" s="310">
        <v>50</v>
      </c>
      <c r="E70" s="649"/>
      <c r="F70" s="92">
        <f>E70*D70</f>
        <v>0</v>
      </c>
    </row>
    <row r="71" spans="1:6" ht="14">
      <c r="A71" s="433"/>
      <c r="B71" s="293"/>
      <c r="C71" s="282"/>
      <c r="D71" s="310"/>
      <c r="E71" s="649"/>
      <c r="F71" s="92"/>
    </row>
    <row r="72" spans="1:6" ht="42">
      <c r="A72" s="433" t="s">
        <v>110</v>
      </c>
      <c r="B72" s="293" t="s">
        <v>702</v>
      </c>
      <c r="C72" s="42"/>
      <c r="D72" s="310"/>
      <c r="E72" s="649"/>
      <c r="F72" s="43"/>
    </row>
    <row r="73" spans="1:6" ht="14">
      <c r="A73" s="433"/>
      <c r="B73" s="293" t="s">
        <v>213</v>
      </c>
      <c r="C73" s="42"/>
      <c r="D73" s="310"/>
      <c r="E73" s="649"/>
      <c r="F73" s="43"/>
    </row>
    <row r="74" spans="1:6" ht="14">
      <c r="A74" s="433"/>
      <c r="B74" s="293" t="s">
        <v>214</v>
      </c>
      <c r="C74" s="42"/>
      <c r="D74" s="310"/>
      <c r="E74" s="649"/>
      <c r="F74" s="43"/>
    </row>
    <row r="75" spans="1:6" ht="14">
      <c r="A75" s="433"/>
      <c r="B75" s="293" t="s">
        <v>215</v>
      </c>
      <c r="C75" s="282"/>
      <c r="D75" s="310"/>
      <c r="E75" s="649"/>
      <c r="F75" s="43"/>
    </row>
    <row r="76" spans="1:6" ht="14">
      <c r="A76" s="433"/>
      <c r="B76" s="293" t="s">
        <v>216</v>
      </c>
      <c r="C76" s="282" t="s">
        <v>37</v>
      </c>
      <c r="D76" s="310">
        <v>90</v>
      </c>
      <c r="E76" s="649"/>
      <c r="F76" s="92">
        <f>E76*D76</f>
        <v>0</v>
      </c>
    </row>
    <row r="77" spans="1:6" ht="14">
      <c r="A77" s="433"/>
      <c r="B77" s="293" t="s">
        <v>217</v>
      </c>
      <c r="C77" s="282" t="s">
        <v>37</v>
      </c>
      <c r="D77" s="310">
        <v>14</v>
      </c>
      <c r="E77" s="649"/>
      <c r="F77" s="92">
        <f>E77*D77</f>
        <v>0</v>
      </c>
    </row>
    <row r="78" spans="1:6" ht="14">
      <c r="A78" s="433"/>
      <c r="B78" s="314" t="s">
        <v>218</v>
      </c>
      <c r="C78" s="282" t="s">
        <v>37</v>
      </c>
      <c r="D78" s="310">
        <v>14</v>
      </c>
      <c r="E78" s="649"/>
      <c r="F78" s="92">
        <f>E78*D78</f>
        <v>0</v>
      </c>
    </row>
    <row r="79" spans="1:6" ht="14">
      <c r="A79" s="433"/>
      <c r="B79" s="314"/>
      <c r="C79" s="282"/>
      <c r="D79" s="310"/>
      <c r="E79" s="649"/>
      <c r="F79" s="92"/>
    </row>
    <row r="80" spans="1:6" ht="14">
      <c r="A80" s="433" t="s">
        <v>111</v>
      </c>
      <c r="B80" s="293" t="s">
        <v>219</v>
      </c>
      <c r="C80" s="282"/>
      <c r="D80" s="310"/>
      <c r="E80" s="649"/>
      <c r="F80" s="43"/>
    </row>
    <row r="81" spans="1:6" ht="14">
      <c r="A81" s="433"/>
      <c r="B81" s="293" t="s">
        <v>220</v>
      </c>
      <c r="C81" s="282" t="s">
        <v>37</v>
      </c>
      <c r="D81" s="310">
        <v>20</v>
      </c>
      <c r="E81" s="649"/>
      <c r="F81" s="92">
        <f>E81*D81</f>
        <v>0</v>
      </c>
    </row>
    <row r="82" spans="1:6" ht="14">
      <c r="A82" s="433"/>
      <c r="B82" s="293" t="s">
        <v>217</v>
      </c>
      <c r="C82" s="282" t="s">
        <v>37</v>
      </c>
      <c r="D82" s="310">
        <v>8</v>
      </c>
      <c r="E82" s="649"/>
      <c r="F82" s="92">
        <f>E82*D82</f>
        <v>0</v>
      </c>
    </row>
    <row r="83" spans="1:6" ht="14">
      <c r="A83" s="433"/>
      <c r="B83" s="293"/>
      <c r="C83" s="282"/>
      <c r="D83" s="310"/>
      <c r="E83" s="649"/>
      <c r="F83" s="92"/>
    </row>
    <row r="84" spans="1:6" ht="28">
      <c r="A84" s="433" t="s">
        <v>112</v>
      </c>
      <c r="B84" s="293" t="s">
        <v>221</v>
      </c>
      <c r="C84" s="282"/>
      <c r="D84" s="310"/>
      <c r="E84" s="649"/>
      <c r="F84" s="43"/>
    </row>
    <row r="85" spans="1:6" ht="14">
      <c r="A85" s="433"/>
      <c r="B85" s="293" t="s">
        <v>222</v>
      </c>
      <c r="C85" s="282" t="s">
        <v>32</v>
      </c>
      <c r="D85" s="310">
        <v>12</v>
      </c>
      <c r="E85" s="649"/>
      <c r="F85" s="92">
        <f>E85*D85</f>
        <v>0</v>
      </c>
    </row>
    <row r="86" spans="1:6" ht="14">
      <c r="A86" s="433"/>
      <c r="B86" s="293"/>
      <c r="C86" s="282"/>
      <c r="D86" s="310"/>
      <c r="E86" s="649"/>
      <c r="F86" s="92"/>
    </row>
    <row r="87" spans="1:6" ht="28">
      <c r="A87" s="433" t="s">
        <v>113</v>
      </c>
      <c r="B87" s="293" t="s">
        <v>223</v>
      </c>
      <c r="C87" s="282"/>
      <c r="D87" s="310"/>
      <c r="E87" s="649"/>
      <c r="F87" s="43"/>
    </row>
    <row r="88" spans="1:6" ht="14">
      <c r="A88" s="433"/>
      <c r="B88" s="293" t="s">
        <v>224</v>
      </c>
      <c r="C88" s="282" t="s">
        <v>32</v>
      </c>
      <c r="D88" s="310">
        <v>2</v>
      </c>
      <c r="E88" s="649"/>
      <c r="F88" s="92">
        <f>E88*D88</f>
        <v>0</v>
      </c>
    </row>
    <row r="89" spans="1:6" ht="14">
      <c r="A89" s="433"/>
      <c r="B89" s="293" t="s">
        <v>225</v>
      </c>
      <c r="C89" s="282" t="s">
        <v>32</v>
      </c>
      <c r="D89" s="310">
        <v>2</v>
      </c>
      <c r="E89" s="649"/>
      <c r="F89" s="92">
        <f>E89*D89</f>
        <v>0</v>
      </c>
    </row>
    <row r="90" spans="1:6" ht="14">
      <c r="A90" s="433"/>
      <c r="B90" s="293"/>
      <c r="C90" s="282"/>
      <c r="D90" s="310"/>
      <c r="E90" s="649"/>
      <c r="F90" s="92"/>
    </row>
    <row r="91" spans="1:6" ht="28">
      <c r="A91" s="433" t="s">
        <v>114</v>
      </c>
      <c r="B91" s="293" t="s">
        <v>703</v>
      </c>
      <c r="C91" s="282"/>
      <c r="D91" s="310"/>
      <c r="E91" s="649"/>
      <c r="F91" s="43"/>
    </row>
    <row r="92" spans="1:6" ht="14">
      <c r="A92" s="433"/>
      <c r="B92" s="293" t="s">
        <v>226</v>
      </c>
      <c r="C92" s="282" t="s">
        <v>63</v>
      </c>
      <c r="D92" s="310">
        <v>20</v>
      </c>
      <c r="E92" s="649"/>
      <c r="F92" s="92">
        <f>E92*D92</f>
        <v>0</v>
      </c>
    </row>
    <row r="93" spans="1:6" ht="14">
      <c r="A93" s="433"/>
      <c r="B93" s="293"/>
      <c r="C93" s="282"/>
      <c r="D93" s="310"/>
      <c r="E93" s="649"/>
      <c r="F93" s="92"/>
    </row>
    <row r="94" spans="1:6" ht="56">
      <c r="A94" s="433" t="s">
        <v>115</v>
      </c>
      <c r="B94" s="293" t="s">
        <v>227</v>
      </c>
      <c r="C94" s="282" t="s">
        <v>38</v>
      </c>
      <c r="D94" s="310">
        <v>50</v>
      </c>
      <c r="E94" s="649"/>
      <c r="F94" s="92">
        <f>E94*D94</f>
        <v>0</v>
      </c>
    </row>
    <row r="95" spans="1:6" ht="14">
      <c r="A95" s="433"/>
      <c r="B95" s="293"/>
      <c r="C95" s="282"/>
      <c r="D95" s="310"/>
      <c r="E95" s="649"/>
      <c r="F95" s="92"/>
    </row>
    <row r="96" spans="1:6" ht="28">
      <c r="A96" s="433" t="s">
        <v>508</v>
      </c>
      <c r="B96" s="293" t="s">
        <v>228</v>
      </c>
      <c r="C96" s="282"/>
      <c r="D96" s="310"/>
      <c r="E96" s="649"/>
      <c r="F96" s="43"/>
    </row>
    <row r="97" spans="1:6" ht="14">
      <c r="A97" s="433"/>
      <c r="B97" s="293" t="s">
        <v>229</v>
      </c>
      <c r="C97" s="282" t="s">
        <v>32</v>
      </c>
      <c r="D97" s="310">
        <v>2</v>
      </c>
      <c r="E97" s="649"/>
      <c r="F97" s="92">
        <f>E97*D97</f>
        <v>0</v>
      </c>
    </row>
    <row r="98" spans="1:6" ht="14">
      <c r="A98" s="433"/>
      <c r="B98" s="293" t="s">
        <v>230</v>
      </c>
      <c r="C98" s="282" t="s">
        <v>32</v>
      </c>
      <c r="D98" s="310">
        <v>2</v>
      </c>
      <c r="E98" s="649"/>
      <c r="F98" s="92">
        <f>E98*D98</f>
        <v>0</v>
      </c>
    </row>
    <row r="99" spans="1:6" ht="14">
      <c r="A99" s="433"/>
      <c r="B99" s="293"/>
      <c r="C99" s="282"/>
      <c r="D99" s="310"/>
      <c r="E99" s="649"/>
      <c r="F99" s="92"/>
    </row>
    <row r="100" spans="1:6" ht="56">
      <c r="A100" s="433" t="s">
        <v>509</v>
      </c>
      <c r="B100" s="293" t="s">
        <v>231</v>
      </c>
      <c r="C100" s="282" t="s">
        <v>130</v>
      </c>
      <c r="D100" s="310">
        <v>1</v>
      </c>
      <c r="E100" s="649"/>
      <c r="F100" s="92">
        <f>E100*D100</f>
        <v>0</v>
      </c>
    </row>
    <row r="101" spans="1:6" ht="14">
      <c r="A101" s="433"/>
      <c r="B101" s="293"/>
      <c r="C101" s="282"/>
      <c r="D101" s="310"/>
      <c r="E101" s="649"/>
      <c r="F101" s="92"/>
    </row>
    <row r="102" spans="1:6" ht="14">
      <c r="A102" s="433" t="s">
        <v>510</v>
      </c>
      <c r="B102" s="293" t="s">
        <v>232</v>
      </c>
      <c r="C102" s="282" t="s">
        <v>130</v>
      </c>
      <c r="D102" s="310">
        <v>1</v>
      </c>
      <c r="E102" s="649"/>
      <c r="F102" s="92">
        <f>E102*D102</f>
        <v>0</v>
      </c>
    </row>
    <row r="103" spans="1:6" ht="14">
      <c r="A103" s="433"/>
      <c r="B103" s="293"/>
      <c r="C103" s="282"/>
      <c r="D103" s="310"/>
      <c r="E103" s="649"/>
      <c r="F103" s="92"/>
    </row>
    <row r="104" spans="1:6" ht="84">
      <c r="A104" s="300" t="s">
        <v>511</v>
      </c>
      <c r="B104" s="79" t="s">
        <v>181</v>
      </c>
      <c r="C104" s="438" t="s">
        <v>130</v>
      </c>
      <c r="D104" s="295">
        <v>1</v>
      </c>
      <c r="E104" s="691"/>
      <c r="F104" s="445">
        <f>D104*E104</f>
        <v>0</v>
      </c>
    </row>
    <row r="105" spans="1:6" ht="14">
      <c r="A105" s="319"/>
      <c r="B105" s="320"/>
      <c r="C105" s="321"/>
      <c r="D105" s="322"/>
      <c r="E105" s="697"/>
      <c r="F105" s="325"/>
    </row>
    <row r="106" spans="1:6" ht="182.5" thickBot="1">
      <c r="A106" s="263" t="s">
        <v>512</v>
      </c>
      <c r="B106" s="317" t="s">
        <v>233</v>
      </c>
      <c r="C106" s="291" t="s">
        <v>130</v>
      </c>
      <c r="D106" s="318">
        <v>1</v>
      </c>
      <c r="E106" s="650"/>
      <c r="F106" s="93">
        <f>E106*D106</f>
        <v>0</v>
      </c>
    </row>
    <row r="107" spans="1:6" ht="14.5" thickBot="1">
      <c r="A107" s="625" t="s">
        <v>513</v>
      </c>
      <c r="B107" s="626"/>
      <c r="C107" s="626"/>
      <c r="D107" s="626"/>
      <c r="E107" s="627"/>
      <c r="F107" s="307">
        <f>SUM(F30:F106)</f>
        <v>0</v>
      </c>
    </row>
    <row r="108" spans="1:6" ht="13.5" thickBot="1">
      <c r="A108" s="609"/>
      <c r="B108" s="610"/>
      <c r="C108" s="610"/>
      <c r="D108" s="610"/>
      <c r="E108" s="610"/>
      <c r="F108" s="611"/>
    </row>
    <row r="109" spans="1:6" ht="14.5" thickBot="1">
      <c r="A109" s="269" t="s">
        <v>26</v>
      </c>
      <c r="B109" s="612" t="s">
        <v>234</v>
      </c>
      <c r="C109" s="613"/>
      <c r="D109" s="613"/>
      <c r="E109" s="613"/>
      <c r="F109" s="614"/>
    </row>
    <row r="110" spans="1:6" ht="84">
      <c r="A110" s="440" t="s">
        <v>27</v>
      </c>
      <c r="B110" s="109" t="s">
        <v>235</v>
      </c>
      <c r="C110" s="441"/>
      <c r="D110" s="334"/>
      <c r="E110" s="698"/>
      <c r="F110" s="343"/>
    </row>
    <row r="111" spans="1:6" ht="28">
      <c r="A111" s="595" t="s">
        <v>514</v>
      </c>
      <c r="B111" s="79" t="s">
        <v>236</v>
      </c>
      <c r="C111" s="597" t="s">
        <v>32</v>
      </c>
      <c r="D111" s="616">
        <v>1</v>
      </c>
      <c r="E111" s="699"/>
      <c r="F111" s="617">
        <f>D111*E111</f>
        <v>0</v>
      </c>
    </row>
    <row r="112" spans="1:6" ht="14">
      <c r="A112" s="595"/>
      <c r="B112" s="79" t="s">
        <v>237</v>
      </c>
      <c r="C112" s="597"/>
      <c r="D112" s="616"/>
      <c r="E112" s="699"/>
      <c r="F112" s="617"/>
    </row>
    <row r="113" spans="1:6" ht="14">
      <c r="A113" s="595"/>
      <c r="B113" s="79" t="s">
        <v>705</v>
      </c>
      <c r="C113" s="597"/>
      <c r="D113" s="616"/>
      <c r="E113" s="699"/>
      <c r="F113" s="617"/>
    </row>
    <row r="114" spans="1:6" ht="14">
      <c r="A114" s="595"/>
      <c r="B114" s="79" t="s">
        <v>707</v>
      </c>
      <c r="C114" s="597"/>
      <c r="D114" s="616"/>
      <c r="E114" s="699"/>
      <c r="F114" s="617"/>
    </row>
    <row r="115" spans="1:6" ht="14">
      <c r="A115" s="595"/>
      <c r="B115" s="79" t="s">
        <v>708</v>
      </c>
      <c r="C115" s="597"/>
      <c r="D115" s="616"/>
      <c r="E115" s="699"/>
      <c r="F115" s="617"/>
    </row>
    <row r="116" spans="1:6" ht="14">
      <c r="A116" s="595"/>
      <c r="B116" s="79" t="s">
        <v>709</v>
      </c>
      <c r="C116" s="597"/>
      <c r="D116" s="616"/>
      <c r="E116" s="699"/>
      <c r="F116" s="617"/>
    </row>
    <row r="117" spans="1:6" ht="14">
      <c r="A117" s="595"/>
      <c r="B117" s="79" t="s">
        <v>710</v>
      </c>
      <c r="C117" s="597"/>
      <c r="D117" s="616"/>
      <c r="E117" s="699"/>
      <c r="F117" s="617"/>
    </row>
    <row r="118" spans="1:6" ht="14">
      <c r="A118" s="595"/>
      <c r="B118" s="79" t="s">
        <v>711</v>
      </c>
      <c r="C118" s="597"/>
      <c r="D118" s="616"/>
      <c r="E118" s="699"/>
      <c r="F118" s="617"/>
    </row>
    <row r="119" spans="1:6" ht="14">
      <c r="A119" s="595"/>
      <c r="B119" s="79" t="s">
        <v>712</v>
      </c>
      <c r="C119" s="597"/>
      <c r="D119" s="616"/>
      <c r="E119" s="699"/>
      <c r="F119" s="617"/>
    </row>
    <row r="120" spans="1:6" ht="14">
      <c r="A120" s="595"/>
      <c r="B120" s="79" t="s">
        <v>704</v>
      </c>
      <c r="C120" s="597"/>
      <c r="D120" s="616"/>
      <c r="E120" s="699"/>
      <c r="F120" s="617"/>
    </row>
    <row r="121" spans="1:6" ht="28">
      <c r="A121" s="595" t="s">
        <v>515</v>
      </c>
      <c r="B121" s="79" t="s">
        <v>238</v>
      </c>
      <c r="C121" s="597" t="s">
        <v>32</v>
      </c>
      <c r="D121" s="616">
        <v>1</v>
      </c>
      <c r="E121" s="699"/>
      <c r="F121" s="617">
        <f>D121*E121</f>
        <v>0</v>
      </c>
    </row>
    <row r="122" spans="1:6" ht="14">
      <c r="A122" s="595"/>
      <c r="B122" s="79" t="s">
        <v>239</v>
      </c>
      <c r="C122" s="597"/>
      <c r="D122" s="616"/>
      <c r="E122" s="699"/>
      <c r="F122" s="617"/>
    </row>
    <row r="123" spans="1:6" ht="14">
      <c r="A123" s="595"/>
      <c r="B123" s="79" t="s">
        <v>706</v>
      </c>
      <c r="C123" s="597"/>
      <c r="D123" s="616"/>
      <c r="E123" s="699"/>
      <c r="F123" s="617"/>
    </row>
    <row r="124" spans="1:6" ht="14">
      <c r="A124" s="595"/>
      <c r="B124" s="79" t="s">
        <v>713</v>
      </c>
      <c r="C124" s="597"/>
      <c r="D124" s="616"/>
      <c r="E124" s="699"/>
      <c r="F124" s="617"/>
    </row>
    <row r="125" spans="1:6" ht="14">
      <c r="A125" s="595"/>
      <c r="B125" s="79" t="s">
        <v>714</v>
      </c>
      <c r="C125" s="597"/>
      <c r="D125" s="616"/>
      <c r="E125" s="699"/>
      <c r="F125" s="617"/>
    </row>
    <row r="126" spans="1:6" ht="14">
      <c r="A126" s="595"/>
      <c r="B126" s="79" t="s">
        <v>715</v>
      </c>
      <c r="C126" s="597"/>
      <c r="D126" s="616"/>
      <c r="E126" s="699"/>
      <c r="F126" s="617"/>
    </row>
    <row r="127" spans="1:6" ht="14">
      <c r="A127" s="595"/>
      <c r="B127" s="79" t="s">
        <v>716</v>
      </c>
      <c r="C127" s="597"/>
      <c r="D127" s="616"/>
      <c r="E127" s="699"/>
      <c r="F127" s="617"/>
    </row>
    <row r="128" spans="1:6" ht="14">
      <c r="A128" s="595"/>
      <c r="B128" s="79" t="s">
        <v>717</v>
      </c>
      <c r="C128" s="597"/>
      <c r="D128" s="616"/>
      <c r="E128" s="699"/>
      <c r="F128" s="617"/>
    </row>
    <row r="129" spans="1:6" ht="14">
      <c r="A129" s="595"/>
      <c r="B129" s="79" t="s">
        <v>718</v>
      </c>
      <c r="C129" s="597"/>
      <c r="D129" s="616"/>
      <c r="E129" s="699"/>
      <c r="F129" s="617"/>
    </row>
    <row r="130" spans="1:6" ht="14">
      <c r="A130" s="595"/>
      <c r="B130" s="79" t="s">
        <v>719</v>
      </c>
      <c r="C130" s="597"/>
      <c r="D130" s="616"/>
      <c r="E130" s="699"/>
      <c r="F130" s="617"/>
    </row>
    <row r="131" spans="1:6" ht="28">
      <c r="A131" s="595" t="s">
        <v>516</v>
      </c>
      <c r="B131" s="79" t="s">
        <v>240</v>
      </c>
      <c r="C131" s="597" t="s">
        <v>32</v>
      </c>
      <c r="D131" s="616">
        <v>5</v>
      </c>
      <c r="E131" s="699"/>
      <c r="F131" s="617">
        <f>E131*D131</f>
        <v>0</v>
      </c>
    </row>
    <row r="132" spans="1:6" ht="14">
      <c r="A132" s="595"/>
      <c r="B132" s="79" t="s">
        <v>241</v>
      </c>
      <c r="C132" s="597"/>
      <c r="D132" s="616"/>
      <c r="E132" s="699"/>
      <c r="F132" s="617"/>
    </row>
    <row r="133" spans="1:6" ht="14">
      <c r="A133" s="595"/>
      <c r="B133" s="79" t="s">
        <v>720</v>
      </c>
      <c r="C133" s="597"/>
      <c r="D133" s="616"/>
      <c r="E133" s="699"/>
      <c r="F133" s="617"/>
    </row>
    <row r="134" spans="1:6" ht="14">
      <c r="A134" s="595"/>
      <c r="B134" s="79" t="s">
        <v>721</v>
      </c>
      <c r="C134" s="597"/>
      <c r="D134" s="616"/>
      <c r="E134" s="699"/>
      <c r="F134" s="617"/>
    </row>
    <row r="135" spans="1:6" ht="14">
      <c r="A135" s="595"/>
      <c r="B135" s="79" t="s">
        <v>722</v>
      </c>
      <c r="C135" s="597"/>
      <c r="D135" s="616"/>
      <c r="E135" s="699"/>
      <c r="F135" s="617"/>
    </row>
    <row r="136" spans="1:6" ht="14">
      <c r="A136" s="595"/>
      <c r="B136" s="79" t="s">
        <v>723</v>
      </c>
      <c r="C136" s="597"/>
      <c r="D136" s="616"/>
      <c r="E136" s="699"/>
      <c r="F136" s="617"/>
    </row>
    <row r="137" spans="1:6" ht="14">
      <c r="A137" s="595"/>
      <c r="B137" s="79" t="s">
        <v>724</v>
      </c>
      <c r="C137" s="597"/>
      <c r="D137" s="616"/>
      <c r="E137" s="699"/>
      <c r="F137" s="617"/>
    </row>
    <row r="138" spans="1:6" ht="14">
      <c r="A138" s="595"/>
      <c r="B138" s="79" t="s">
        <v>725</v>
      </c>
      <c r="C138" s="597"/>
      <c r="D138" s="616"/>
      <c r="E138" s="699"/>
      <c r="F138" s="617"/>
    </row>
    <row r="139" spans="1:6" ht="14">
      <c r="A139" s="595"/>
      <c r="B139" s="79" t="s">
        <v>726</v>
      </c>
      <c r="C139" s="597"/>
      <c r="D139" s="616"/>
      <c r="E139" s="699"/>
      <c r="F139" s="617"/>
    </row>
    <row r="140" spans="1:6" ht="14">
      <c r="A140" s="595"/>
      <c r="B140" s="79" t="s">
        <v>727</v>
      </c>
      <c r="C140" s="597"/>
      <c r="D140" s="616"/>
      <c r="E140" s="699"/>
      <c r="F140" s="617"/>
    </row>
    <row r="141" spans="1:6" ht="28">
      <c r="A141" s="433"/>
      <c r="B141" s="79" t="s">
        <v>242</v>
      </c>
      <c r="C141" s="80"/>
      <c r="D141" s="294"/>
      <c r="E141" s="692"/>
      <c r="F141" s="306"/>
    </row>
    <row r="142" spans="1:6" ht="42">
      <c r="A142" s="433" t="s">
        <v>50</v>
      </c>
      <c r="B142" s="79" t="s">
        <v>243</v>
      </c>
      <c r="C142" s="80"/>
      <c r="D142" s="294"/>
      <c r="E142" s="692"/>
      <c r="F142" s="306"/>
    </row>
    <row r="143" spans="1:6" ht="14">
      <c r="A143" s="433"/>
      <c r="B143" s="293" t="s">
        <v>244</v>
      </c>
      <c r="C143" s="80" t="s">
        <v>32</v>
      </c>
      <c r="D143" s="294">
        <v>2</v>
      </c>
      <c r="E143" s="692"/>
      <c r="F143" s="306">
        <f>D143*E143</f>
        <v>0</v>
      </c>
    </row>
    <row r="144" spans="1:6" ht="14">
      <c r="A144" s="433"/>
      <c r="B144" s="293" t="s">
        <v>245</v>
      </c>
      <c r="C144" s="80" t="s">
        <v>32</v>
      </c>
      <c r="D144" s="294">
        <v>36</v>
      </c>
      <c r="E144" s="692"/>
      <c r="F144" s="306">
        <f>D144*E144</f>
        <v>0</v>
      </c>
    </row>
    <row r="145" spans="1:6" ht="14">
      <c r="A145" s="433"/>
      <c r="B145" s="293" t="s">
        <v>246</v>
      </c>
      <c r="C145" s="80"/>
      <c r="D145" s="294"/>
      <c r="E145" s="692"/>
      <c r="F145" s="306"/>
    </row>
    <row r="146" spans="1:6" ht="28">
      <c r="A146" s="433" t="s">
        <v>51</v>
      </c>
      <c r="B146" s="293" t="s">
        <v>247</v>
      </c>
      <c r="C146" s="434" t="s">
        <v>505</v>
      </c>
      <c r="D146" s="435">
        <v>7</v>
      </c>
      <c r="E146" s="695"/>
      <c r="F146" s="436">
        <f>D146*E146</f>
        <v>0</v>
      </c>
    </row>
    <row r="147" spans="1:6" ht="42">
      <c r="A147" s="433" t="s">
        <v>52</v>
      </c>
      <c r="B147" s="326" t="s">
        <v>248</v>
      </c>
      <c r="C147" s="80"/>
      <c r="D147" s="294"/>
      <c r="E147" s="692"/>
      <c r="F147" s="306"/>
    </row>
    <row r="148" spans="1:6" ht="14">
      <c r="A148" s="433"/>
      <c r="B148" s="326" t="s">
        <v>210</v>
      </c>
      <c r="C148" s="326"/>
      <c r="D148" s="326"/>
      <c r="E148" s="700"/>
      <c r="F148" s="344"/>
    </row>
    <row r="149" spans="1:6" ht="14">
      <c r="A149" s="433"/>
      <c r="B149" s="326" t="s">
        <v>211</v>
      </c>
      <c r="C149" s="326"/>
      <c r="D149" s="326"/>
      <c r="E149" s="700"/>
      <c r="F149" s="344"/>
    </row>
    <row r="150" spans="1:6" ht="14">
      <c r="A150" s="433"/>
      <c r="B150" s="326" t="s">
        <v>212</v>
      </c>
      <c r="C150" s="443" t="s">
        <v>38</v>
      </c>
      <c r="D150" s="81">
        <v>330</v>
      </c>
      <c r="E150" s="692"/>
      <c r="F150" s="306">
        <f>D150*E150</f>
        <v>0</v>
      </c>
    </row>
    <row r="151" spans="1:6" s="8" customFormat="1" ht="42">
      <c r="A151" s="335" t="s">
        <v>53</v>
      </c>
      <c r="B151" s="281" t="s">
        <v>728</v>
      </c>
      <c r="C151" s="80"/>
      <c r="D151" s="327"/>
      <c r="E151" s="692"/>
      <c r="F151" s="306"/>
    </row>
    <row r="152" spans="1:6" ht="14">
      <c r="A152" s="335"/>
      <c r="B152" s="281" t="s">
        <v>213</v>
      </c>
      <c r="C152" s="80"/>
      <c r="D152" s="327"/>
      <c r="E152" s="692"/>
      <c r="F152" s="306"/>
    </row>
    <row r="153" spans="1:6" ht="14">
      <c r="A153" s="335"/>
      <c r="B153" s="281" t="s">
        <v>214</v>
      </c>
      <c r="C153" s="80"/>
      <c r="D153" s="327"/>
      <c r="E153" s="692"/>
      <c r="F153" s="306"/>
    </row>
    <row r="154" spans="1:6" ht="14">
      <c r="A154" s="335"/>
      <c r="B154" s="281" t="s">
        <v>249</v>
      </c>
      <c r="C154" s="80"/>
      <c r="D154" s="327"/>
      <c r="E154" s="692"/>
      <c r="F154" s="306"/>
    </row>
    <row r="155" spans="1:6" ht="14">
      <c r="A155" s="335"/>
      <c r="B155" s="281" t="s">
        <v>250</v>
      </c>
      <c r="C155" s="80" t="s">
        <v>37</v>
      </c>
      <c r="D155" s="327">
        <v>36</v>
      </c>
      <c r="E155" s="692"/>
      <c r="F155" s="306">
        <f>E155*D155</f>
        <v>0</v>
      </c>
    </row>
    <row r="156" spans="1:6" ht="14">
      <c r="A156" s="433"/>
      <c r="B156" s="281" t="s">
        <v>251</v>
      </c>
      <c r="C156" s="443" t="s">
        <v>37</v>
      </c>
      <c r="D156" s="81">
        <v>140</v>
      </c>
      <c r="E156" s="692"/>
      <c r="F156" s="306">
        <f>E156*D156</f>
        <v>0</v>
      </c>
    </row>
    <row r="157" spans="1:6" ht="14">
      <c r="A157" s="433"/>
      <c r="B157" s="281" t="s">
        <v>252</v>
      </c>
      <c r="C157" s="443" t="s">
        <v>37</v>
      </c>
      <c r="D157" s="81">
        <v>30</v>
      </c>
      <c r="E157" s="692"/>
      <c r="F157" s="306">
        <f>E157*D157</f>
        <v>0</v>
      </c>
    </row>
    <row r="158" spans="1:6" s="8" customFormat="1" ht="84">
      <c r="A158" s="433" t="s">
        <v>81</v>
      </c>
      <c r="B158" s="296" t="s">
        <v>729</v>
      </c>
      <c r="C158" s="181"/>
      <c r="D158" s="181"/>
      <c r="E158" s="692"/>
      <c r="F158" s="306"/>
    </row>
    <row r="159" spans="1:6" ht="16">
      <c r="A159" s="433"/>
      <c r="B159" s="326" t="s">
        <v>253</v>
      </c>
      <c r="C159" s="434" t="s">
        <v>505</v>
      </c>
      <c r="D159" s="435">
        <v>28</v>
      </c>
      <c r="E159" s="692"/>
      <c r="F159" s="306">
        <f>E159*E159</f>
        <v>0</v>
      </c>
    </row>
    <row r="160" spans="1:6" ht="42">
      <c r="A160" s="433" t="s">
        <v>82</v>
      </c>
      <c r="B160" s="326" t="s">
        <v>254</v>
      </c>
      <c r="C160" s="434" t="s">
        <v>32</v>
      </c>
      <c r="D160" s="443">
        <v>14</v>
      </c>
      <c r="E160" s="691"/>
      <c r="F160" s="445">
        <f>D160*E160</f>
        <v>0</v>
      </c>
    </row>
    <row r="161" spans="1:6" ht="70">
      <c r="A161" s="433" t="s">
        <v>83</v>
      </c>
      <c r="B161" s="79" t="s">
        <v>255</v>
      </c>
      <c r="C161" s="434" t="s">
        <v>32</v>
      </c>
      <c r="D161" s="443">
        <v>10</v>
      </c>
      <c r="E161" s="691"/>
      <c r="F161" s="445">
        <f>D161*E161</f>
        <v>0</v>
      </c>
    </row>
    <row r="162" spans="1:6" ht="42">
      <c r="A162" s="433" t="s">
        <v>84</v>
      </c>
      <c r="B162" s="79" t="s">
        <v>701</v>
      </c>
      <c r="C162" s="434"/>
      <c r="D162" s="312"/>
      <c r="E162" s="695"/>
      <c r="F162" s="324"/>
    </row>
    <row r="163" spans="1:6" ht="14">
      <c r="A163" s="433"/>
      <c r="B163" s="79" t="s">
        <v>203</v>
      </c>
      <c r="C163" s="434" t="s">
        <v>32</v>
      </c>
      <c r="D163" s="312">
        <v>14</v>
      </c>
      <c r="E163" s="695"/>
      <c r="F163" s="324">
        <f>E163*D163</f>
        <v>0</v>
      </c>
    </row>
    <row r="164" spans="1:6" ht="14">
      <c r="A164" s="433" t="s">
        <v>85</v>
      </c>
      <c r="B164" s="79" t="s">
        <v>204</v>
      </c>
      <c r="C164" s="80"/>
      <c r="D164" s="294"/>
      <c r="E164" s="692"/>
      <c r="F164" s="306"/>
    </row>
    <row r="165" spans="1:6" ht="14">
      <c r="A165" s="433"/>
      <c r="B165" s="79" t="s">
        <v>205</v>
      </c>
      <c r="C165" s="80" t="s">
        <v>32</v>
      </c>
      <c r="D165" s="294">
        <v>2</v>
      </c>
      <c r="E165" s="692"/>
      <c r="F165" s="306">
        <f>E165*D165</f>
        <v>0</v>
      </c>
    </row>
    <row r="166" spans="1:6" ht="14">
      <c r="A166" s="433"/>
      <c r="B166" s="79" t="s">
        <v>256</v>
      </c>
      <c r="C166" s="80" t="s">
        <v>32</v>
      </c>
      <c r="D166" s="294">
        <v>12</v>
      </c>
      <c r="E166" s="692"/>
      <c r="F166" s="306">
        <f>E166*D166</f>
        <v>0</v>
      </c>
    </row>
    <row r="167" spans="1:6" ht="126">
      <c r="A167" s="433" t="s">
        <v>86</v>
      </c>
      <c r="B167" s="328" t="s">
        <v>257</v>
      </c>
      <c r="C167" s="434" t="s">
        <v>32</v>
      </c>
      <c r="D167" s="435">
        <v>4</v>
      </c>
      <c r="E167" s="695"/>
      <c r="F167" s="436">
        <f t="shared" ref="F167:F171" si="1">E167*D167</f>
        <v>0</v>
      </c>
    </row>
    <row r="168" spans="1:6" ht="28">
      <c r="A168" s="336" t="s">
        <v>87</v>
      </c>
      <c r="B168" s="329" t="s">
        <v>258</v>
      </c>
      <c r="C168" s="330" t="s">
        <v>32</v>
      </c>
      <c r="D168" s="330">
        <v>1</v>
      </c>
      <c r="E168" s="701"/>
      <c r="F168" s="436">
        <f t="shared" si="1"/>
        <v>0</v>
      </c>
    </row>
    <row r="169" spans="1:6" ht="42">
      <c r="A169" s="433" t="s">
        <v>517</v>
      </c>
      <c r="B169" s="79" t="s">
        <v>259</v>
      </c>
      <c r="C169" s="434"/>
      <c r="D169" s="435"/>
      <c r="E169" s="696"/>
      <c r="F169" s="436">
        <f t="shared" si="1"/>
        <v>0</v>
      </c>
    </row>
    <row r="170" spans="1:6" ht="14">
      <c r="A170" s="433"/>
      <c r="B170" s="313" t="s">
        <v>207</v>
      </c>
      <c r="C170" s="434" t="s">
        <v>37</v>
      </c>
      <c r="D170" s="435">
        <v>75</v>
      </c>
      <c r="E170" s="692"/>
      <c r="F170" s="436">
        <f t="shared" si="1"/>
        <v>0</v>
      </c>
    </row>
    <row r="171" spans="1:6" ht="28">
      <c r="A171" s="433" t="s">
        <v>518</v>
      </c>
      <c r="B171" s="79" t="s">
        <v>260</v>
      </c>
      <c r="C171" s="434" t="s">
        <v>32</v>
      </c>
      <c r="D171" s="435">
        <v>3</v>
      </c>
      <c r="E171" s="695"/>
      <c r="F171" s="436">
        <f t="shared" si="1"/>
        <v>0</v>
      </c>
    </row>
    <row r="172" spans="1:6" ht="56">
      <c r="A172" s="433" t="s">
        <v>519</v>
      </c>
      <c r="B172" s="437" t="s">
        <v>178</v>
      </c>
      <c r="C172" s="434" t="s">
        <v>38</v>
      </c>
      <c r="D172" s="435">
        <v>50</v>
      </c>
      <c r="E172" s="695"/>
      <c r="F172" s="436">
        <f>E172*D172</f>
        <v>0</v>
      </c>
    </row>
    <row r="173" spans="1:6" ht="84">
      <c r="A173" s="433" t="s">
        <v>520</v>
      </c>
      <c r="B173" s="79" t="s">
        <v>261</v>
      </c>
      <c r="C173" s="80"/>
      <c r="D173" s="80"/>
      <c r="E173" s="649"/>
      <c r="F173" s="92"/>
    </row>
    <row r="174" spans="1:6" ht="14">
      <c r="A174" s="433"/>
      <c r="B174" s="331" t="s">
        <v>262</v>
      </c>
      <c r="C174" s="80" t="s">
        <v>37</v>
      </c>
      <c r="D174" s="81">
        <v>18</v>
      </c>
      <c r="E174" s="649"/>
      <c r="F174" s="92">
        <f>D174*E174</f>
        <v>0</v>
      </c>
    </row>
    <row r="175" spans="1:6" s="8" customFormat="1" ht="14">
      <c r="A175" s="433"/>
      <c r="B175" s="331" t="s">
        <v>263</v>
      </c>
      <c r="C175" s="80" t="s">
        <v>37</v>
      </c>
      <c r="D175" s="81">
        <v>28</v>
      </c>
      <c r="E175" s="649"/>
      <c r="F175" s="92">
        <f>D175*E175</f>
        <v>0</v>
      </c>
    </row>
    <row r="176" spans="1:6" ht="84">
      <c r="A176" s="433" t="s">
        <v>521</v>
      </c>
      <c r="B176" s="331" t="s">
        <v>264</v>
      </c>
      <c r="C176" s="80"/>
      <c r="D176" s="81"/>
      <c r="E176" s="649"/>
      <c r="F176" s="92"/>
    </row>
    <row r="177" spans="1:7" ht="14">
      <c r="A177" s="337"/>
      <c r="B177" s="331" t="s">
        <v>265</v>
      </c>
      <c r="C177" s="80" t="s">
        <v>37</v>
      </c>
      <c r="D177" s="80">
        <v>28</v>
      </c>
      <c r="E177" s="649"/>
      <c r="F177" s="92">
        <f>D177*E177</f>
        <v>0</v>
      </c>
    </row>
    <row r="178" spans="1:7" ht="14">
      <c r="A178" s="433"/>
      <c r="B178" s="331" t="s">
        <v>266</v>
      </c>
      <c r="C178" s="80" t="s">
        <v>37</v>
      </c>
      <c r="D178" s="81">
        <v>120</v>
      </c>
      <c r="E178" s="649"/>
      <c r="F178" s="92">
        <f>D178*E178</f>
        <v>0</v>
      </c>
    </row>
    <row r="179" spans="1:7" ht="14">
      <c r="A179" s="433"/>
      <c r="B179" s="331" t="s">
        <v>267</v>
      </c>
      <c r="C179" s="80" t="s">
        <v>37</v>
      </c>
      <c r="D179" s="81">
        <v>36</v>
      </c>
      <c r="E179" s="649"/>
      <c r="F179" s="92">
        <f>D179*E179</f>
        <v>0</v>
      </c>
    </row>
    <row r="180" spans="1:7" ht="14">
      <c r="A180" s="433"/>
      <c r="B180" s="331" t="s">
        <v>268</v>
      </c>
      <c r="C180" s="80" t="s">
        <v>37</v>
      </c>
      <c r="D180" s="81">
        <v>78</v>
      </c>
      <c r="E180" s="649"/>
      <c r="F180" s="92">
        <f>D180*E180</f>
        <v>0</v>
      </c>
      <c r="G180" s="8"/>
    </row>
    <row r="181" spans="1:7" ht="168">
      <c r="A181" s="433" t="s">
        <v>522</v>
      </c>
      <c r="B181" s="79" t="s">
        <v>506</v>
      </c>
      <c r="C181" s="80"/>
      <c r="D181" s="81"/>
      <c r="E181" s="649"/>
      <c r="F181" s="92"/>
    </row>
    <row r="182" spans="1:7" ht="14">
      <c r="A182" s="338"/>
      <c r="B182" s="331" t="s">
        <v>269</v>
      </c>
      <c r="C182" s="80" t="s">
        <v>37</v>
      </c>
      <c r="D182" s="81">
        <v>28</v>
      </c>
      <c r="E182" s="695"/>
      <c r="F182" s="345">
        <f t="shared" ref="F182:F187" si="2">E182*D182</f>
        <v>0</v>
      </c>
    </row>
    <row r="183" spans="1:7" ht="14">
      <c r="A183" s="338"/>
      <c r="B183" s="331" t="s">
        <v>270</v>
      </c>
      <c r="C183" s="80" t="s">
        <v>37</v>
      </c>
      <c r="D183" s="81">
        <v>120</v>
      </c>
      <c r="E183" s="695"/>
      <c r="F183" s="345">
        <f t="shared" si="2"/>
        <v>0</v>
      </c>
    </row>
    <row r="184" spans="1:7" ht="14">
      <c r="A184" s="338"/>
      <c r="B184" s="331" t="s">
        <v>271</v>
      </c>
      <c r="C184" s="80" t="s">
        <v>37</v>
      </c>
      <c r="D184" s="81">
        <v>36</v>
      </c>
      <c r="E184" s="695"/>
      <c r="F184" s="345">
        <f t="shared" si="2"/>
        <v>0</v>
      </c>
    </row>
    <row r="185" spans="1:7" ht="14">
      <c r="A185" s="339"/>
      <c r="B185" s="331" t="s">
        <v>272</v>
      </c>
      <c r="C185" s="80" t="s">
        <v>37</v>
      </c>
      <c r="D185" s="81">
        <v>78</v>
      </c>
      <c r="E185" s="695"/>
      <c r="F185" s="345">
        <f t="shared" si="2"/>
        <v>0</v>
      </c>
    </row>
    <row r="186" spans="1:7" ht="14">
      <c r="A186" s="340"/>
      <c r="B186" s="331" t="s">
        <v>262</v>
      </c>
      <c r="C186" s="80" t="s">
        <v>37</v>
      </c>
      <c r="D186" s="81">
        <v>18</v>
      </c>
      <c r="E186" s="695"/>
      <c r="F186" s="345">
        <f t="shared" si="2"/>
        <v>0</v>
      </c>
    </row>
    <row r="187" spans="1:7" s="8" customFormat="1" ht="14">
      <c r="A187" s="340"/>
      <c r="B187" s="331" t="s">
        <v>263</v>
      </c>
      <c r="C187" s="80" t="s">
        <v>37</v>
      </c>
      <c r="D187" s="81">
        <v>28</v>
      </c>
      <c r="E187" s="695"/>
      <c r="F187" s="92">
        <f t="shared" si="2"/>
        <v>0</v>
      </c>
      <c r="G187" s="1"/>
    </row>
    <row r="188" spans="1:7" ht="42">
      <c r="A188" s="433" t="s">
        <v>523</v>
      </c>
      <c r="B188" s="296" t="s">
        <v>273</v>
      </c>
      <c r="C188" s="434" t="s">
        <v>505</v>
      </c>
      <c r="D188" s="443">
        <v>10</v>
      </c>
      <c r="E188" s="695"/>
      <c r="F188" s="436">
        <f>D188*E188</f>
        <v>0</v>
      </c>
    </row>
    <row r="189" spans="1:7" ht="140">
      <c r="A189" s="341" t="s">
        <v>524</v>
      </c>
      <c r="B189" s="293" t="s">
        <v>274</v>
      </c>
      <c r="C189" s="443" t="s">
        <v>130</v>
      </c>
      <c r="D189" s="435">
        <v>1</v>
      </c>
      <c r="E189" s="695"/>
      <c r="F189" s="436">
        <f>E189*D189</f>
        <v>0</v>
      </c>
    </row>
    <row r="190" spans="1:7" s="8" customFormat="1" ht="14">
      <c r="A190" s="300" t="s">
        <v>525</v>
      </c>
      <c r="B190" s="332" t="s">
        <v>275</v>
      </c>
      <c r="C190" s="438" t="s">
        <v>32</v>
      </c>
      <c r="D190" s="295">
        <v>4</v>
      </c>
      <c r="E190" s="691"/>
      <c r="F190" s="436">
        <f>D190*E190</f>
        <v>0</v>
      </c>
    </row>
    <row r="191" spans="1:7" s="8" customFormat="1" ht="14">
      <c r="A191" s="341" t="s">
        <v>526</v>
      </c>
      <c r="B191" s="333" t="s">
        <v>276</v>
      </c>
      <c r="C191" s="443" t="s">
        <v>32</v>
      </c>
      <c r="D191" s="435">
        <v>7</v>
      </c>
      <c r="E191" s="695"/>
      <c r="F191" s="436">
        <f>D191*E191</f>
        <v>0</v>
      </c>
    </row>
    <row r="192" spans="1:7" s="8" customFormat="1" ht="14">
      <c r="A192" s="341" t="s">
        <v>527</v>
      </c>
      <c r="B192" s="333" t="s">
        <v>277</v>
      </c>
      <c r="C192" s="443" t="s">
        <v>130</v>
      </c>
      <c r="D192" s="435">
        <v>1</v>
      </c>
      <c r="E192" s="695"/>
      <c r="F192" s="436">
        <f>D192*E192</f>
        <v>0</v>
      </c>
    </row>
    <row r="193" spans="1:6" s="8" customFormat="1" ht="28">
      <c r="A193" s="341" t="s">
        <v>528</v>
      </c>
      <c r="B193" s="293" t="s">
        <v>278</v>
      </c>
      <c r="C193" s="443" t="s">
        <v>130</v>
      </c>
      <c r="D193" s="435">
        <v>1</v>
      </c>
      <c r="E193" s="695"/>
      <c r="F193" s="436">
        <f>E193*D193</f>
        <v>0</v>
      </c>
    </row>
    <row r="194" spans="1:6" s="8" customFormat="1" ht="272.25" customHeight="1" thickBot="1">
      <c r="A194" s="263" t="s">
        <v>529</v>
      </c>
      <c r="B194" s="103" t="s">
        <v>730</v>
      </c>
      <c r="C194" s="303" t="s">
        <v>130</v>
      </c>
      <c r="D194" s="342">
        <v>1</v>
      </c>
      <c r="E194" s="693"/>
      <c r="F194" s="267">
        <f>E194*D194</f>
        <v>0</v>
      </c>
    </row>
    <row r="195" spans="1:6" s="8" customFormat="1" ht="14.5" thickBot="1">
      <c r="A195" s="582" t="s">
        <v>279</v>
      </c>
      <c r="B195" s="583"/>
      <c r="C195" s="583"/>
      <c r="D195" s="583"/>
      <c r="E195" s="583"/>
      <c r="F195" s="346">
        <f>SUM(F110:F194)</f>
        <v>0</v>
      </c>
    </row>
    <row r="196" spans="1:6" s="8" customFormat="1" ht="14.5" thickBot="1">
      <c r="A196" s="582"/>
      <c r="B196" s="583"/>
      <c r="C196" s="583"/>
      <c r="D196" s="583"/>
      <c r="E196" s="583"/>
      <c r="F196" s="584"/>
    </row>
    <row r="197" spans="1:6" s="8" customFormat="1" ht="14.5" thickBot="1">
      <c r="A197" s="269">
        <v>5</v>
      </c>
      <c r="B197" s="585" t="s">
        <v>280</v>
      </c>
      <c r="C197" s="586"/>
      <c r="D197" s="586"/>
      <c r="E197" s="586"/>
      <c r="F197" s="587"/>
    </row>
    <row r="198" spans="1:6" s="8" customFormat="1" ht="106.5" customHeight="1">
      <c r="A198" s="349" t="s">
        <v>54</v>
      </c>
      <c r="B198" s="350" t="s">
        <v>731</v>
      </c>
      <c r="C198" s="441"/>
      <c r="D198" s="442"/>
      <c r="E198" s="702"/>
      <c r="F198" s="444"/>
    </row>
    <row r="199" spans="1:6" s="8" customFormat="1" ht="14">
      <c r="A199" s="351"/>
      <c r="B199" s="347" t="s">
        <v>281</v>
      </c>
      <c r="C199" s="434" t="s">
        <v>37</v>
      </c>
      <c r="D199" s="443">
        <v>3300</v>
      </c>
      <c r="E199" s="691"/>
      <c r="F199" s="445">
        <f>D199*E199</f>
        <v>0</v>
      </c>
    </row>
    <row r="200" spans="1:6" s="8" customFormat="1" ht="135.65" customHeight="1">
      <c r="A200" s="351" t="s">
        <v>13</v>
      </c>
      <c r="B200" s="347" t="s">
        <v>732</v>
      </c>
      <c r="C200" s="434"/>
      <c r="D200" s="443"/>
      <c r="E200" s="691"/>
      <c r="F200" s="445"/>
    </row>
    <row r="201" spans="1:6" ht="14">
      <c r="A201" s="351"/>
      <c r="B201" s="347" t="s">
        <v>282</v>
      </c>
      <c r="C201" s="434" t="s">
        <v>37</v>
      </c>
      <c r="D201" s="443">
        <v>30</v>
      </c>
      <c r="E201" s="691"/>
      <c r="F201" s="445">
        <f>D201*E201</f>
        <v>0</v>
      </c>
    </row>
    <row r="202" spans="1:6" ht="14">
      <c r="A202" s="351"/>
      <c r="B202" s="347" t="s">
        <v>283</v>
      </c>
      <c r="C202" s="434" t="s">
        <v>37</v>
      </c>
      <c r="D202" s="443">
        <v>60</v>
      </c>
      <c r="E202" s="691"/>
      <c r="F202" s="445">
        <f>D202*E202</f>
        <v>0</v>
      </c>
    </row>
    <row r="203" spans="1:6" ht="70">
      <c r="A203" s="351" t="s">
        <v>21</v>
      </c>
      <c r="B203" s="347" t="s">
        <v>284</v>
      </c>
      <c r="C203" s="434"/>
      <c r="D203" s="443"/>
      <c r="E203" s="691"/>
      <c r="F203" s="445"/>
    </row>
    <row r="204" spans="1:6" ht="14">
      <c r="A204" s="351"/>
      <c r="B204" s="347" t="s">
        <v>285</v>
      </c>
      <c r="C204" s="434" t="s">
        <v>32</v>
      </c>
      <c r="D204" s="443">
        <v>2</v>
      </c>
      <c r="E204" s="691"/>
      <c r="F204" s="445">
        <f>D204*E204</f>
        <v>0</v>
      </c>
    </row>
    <row r="205" spans="1:6" ht="14">
      <c r="A205" s="351"/>
      <c r="B205" s="347" t="s">
        <v>286</v>
      </c>
      <c r="C205" s="434" t="s">
        <v>32</v>
      </c>
      <c r="D205" s="443">
        <v>12</v>
      </c>
      <c r="E205" s="691"/>
      <c r="F205" s="445">
        <f t="shared" ref="F205:F216" si="3">D205*E205</f>
        <v>0</v>
      </c>
    </row>
    <row r="206" spans="1:6" ht="14">
      <c r="A206" s="351"/>
      <c r="B206" s="347" t="s">
        <v>287</v>
      </c>
      <c r="C206" s="434" t="s">
        <v>32</v>
      </c>
      <c r="D206" s="443">
        <v>12</v>
      </c>
      <c r="E206" s="691"/>
      <c r="F206" s="445">
        <f t="shared" si="3"/>
        <v>0</v>
      </c>
    </row>
    <row r="207" spans="1:6" ht="14">
      <c r="A207" s="351"/>
      <c r="B207" s="347" t="s">
        <v>288</v>
      </c>
      <c r="C207" s="434" t="s">
        <v>32</v>
      </c>
      <c r="D207" s="443">
        <v>4</v>
      </c>
      <c r="E207" s="691"/>
      <c r="F207" s="445">
        <f t="shared" si="3"/>
        <v>0</v>
      </c>
    </row>
    <row r="208" spans="1:6" ht="14">
      <c r="A208" s="351"/>
      <c r="B208" s="347" t="s">
        <v>289</v>
      </c>
      <c r="C208" s="434" t="s">
        <v>32</v>
      </c>
      <c r="D208" s="443">
        <v>8</v>
      </c>
      <c r="E208" s="691"/>
      <c r="F208" s="445">
        <f t="shared" si="3"/>
        <v>0</v>
      </c>
    </row>
    <row r="209" spans="1:6" ht="14">
      <c r="A209" s="351"/>
      <c r="B209" s="347" t="s">
        <v>290</v>
      </c>
      <c r="C209" s="434" t="s">
        <v>32</v>
      </c>
      <c r="D209" s="443">
        <v>4</v>
      </c>
      <c r="E209" s="691"/>
      <c r="F209" s="445">
        <f t="shared" si="3"/>
        <v>0</v>
      </c>
    </row>
    <row r="210" spans="1:6" ht="14">
      <c r="A210" s="351"/>
      <c r="B210" s="347" t="s">
        <v>291</v>
      </c>
      <c r="C210" s="434" t="s">
        <v>32</v>
      </c>
      <c r="D210" s="443">
        <v>4</v>
      </c>
      <c r="E210" s="691"/>
      <c r="F210" s="445">
        <f t="shared" si="3"/>
        <v>0</v>
      </c>
    </row>
    <row r="211" spans="1:6" ht="14">
      <c r="A211" s="351"/>
      <c r="B211" s="347" t="s">
        <v>292</v>
      </c>
      <c r="C211" s="434" t="s">
        <v>32</v>
      </c>
      <c r="D211" s="443">
        <v>40</v>
      </c>
      <c r="E211" s="691"/>
      <c r="F211" s="445">
        <f t="shared" si="3"/>
        <v>0</v>
      </c>
    </row>
    <row r="212" spans="1:6" ht="14">
      <c r="A212" s="351"/>
      <c r="B212" s="347" t="s">
        <v>293</v>
      </c>
      <c r="C212" s="434" t="s">
        <v>32</v>
      </c>
      <c r="D212" s="443">
        <v>40</v>
      </c>
      <c r="E212" s="691"/>
      <c r="F212" s="445">
        <f t="shared" si="3"/>
        <v>0</v>
      </c>
    </row>
    <row r="213" spans="1:6" ht="42">
      <c r="A213" s="351" t="s">
        <v>41</v>
      </c>
      <c r="B213" s="347" t="s">
        <v>733</v>
      </c>
      <c r="C213" s="434" t="s">
        <v>32</v>
      </c>
      <c r="D213" s="443">
        <v>2</v>
      </c>
      <c r="E213" s="691"/>
      <c r="F213" s="445">
        <f t="shared" si="3"/>
        <v>0</v>
      </c>
    </row>
    <row r="214" spans="1:6" ht="14">
      <c r="A214" s="351" t="s">
        <v>42</v>
      </c>
      <c r="B214" s="347" t="s">
        <v>294</v>
      </c>
      <c r="C214" s="434" t="s">
        <v>295</v>
      </c>
      <c r="D214" s="443">
        <v>2</v>
      </c>
      <c r="E214" s="691"/>
      <c r="F214" s="445">
        <f t="shared" si="3"/>
        <v>0</v>
      </c>
    </row>
    <row r="215" spans="1:6" ht="14">
      <c r="A215" s="351" t="s">
        <v>92</v>
      </c>
      <c r="B215" s="347" t="s">
        <v>296</v>
      </c>
      <c r="C215" s="434" t="s">
        <v>32</v>
      </c>
      <c r="D215" s="443">
        <v>2</v>
      </c>
      <c r="E215" s="691"/>
      <c r="F215" s="445">
        <f t="shared" si="3"/>
        <v>0</v>
      </c>
    </row>
    <row r="216" spans="1:6" ht="14">
      <c r="A216" s="351" t="s">
        <v>43</v>
      </c>
      <c r="B216" s="347" t="s">
        <v>297</v>
      </c>
      <c r="C216" s="434" t="s">
        <v>32</v>
      </c>
      <c r="D216" s="443">
        <v>2</v>
      </c>
      <c r="E216" s="691"/>
      <c r="F216" s="445">
        <f t="shared" si="3"/>
        <v>0</v>
      </c>
    </row>
    <row r="217" spans="1:6" ht="168">
      <c r="A217" s="341" t="s">
        <v>44</v>
      </c>
      <c r="B217" s="347" t="s">
        <v>734</v>
      </c>
      <c r="C217" s="434" t="s">
        <v>298</v>
      </c>
      <c r="D217" s="443">
        <v>480</v>
      </c>
      <c r="E217" s="691"/>
      <c r="F217" s="445">
        <f>D217*E217</f>
        <v>0</v>
      </c>
    </row>
    <row r="218" spans="1:6" ht="84">
      <c r="A218" s="341" t="s">
        <v>530</v>
      </c>
      <c r="B218" s="347" t="s">
        <v>735</v>
      </c>
      <c r="C218" s="434"/>
      <c r="D218" s="443"/>
      <c r="E218" s="691"/>
      <c r="F218" s="445"/>
    </row>
    <row r="219" spans="1:6" ht="14">
      <c r="A219" s="341"/>
      <c r="B219" s="347" t="s">
        <v>299</v>
      </c>
      <c r="C219" s="434" t="s">
        <v>300</v>
      </c>
      <c r="D219" s="443">
        <v>1</v>
      </c>
      <c r="E219" s="691"/>
      <c r="F219" s="445">
        <f t="shared" ref="F219:F239" si="4">D219*E219</f>
        <v>0</v>
      </c>
    </row>
    <row r="220" spans="1:6" ht="14">
      <c r="A220" s="341"/>
      <c r="B220" s="347" t="s">
        <v>301</v>
      </c>
      <c r="C220" s="434" t="s">
        <v>300</v>
      </c>
      <c r="D220" s="443">
        <v>1</v>
      </c>
      <c r="E220" s="691"/>
      <c r="F220" s="445">
        <f t="shared" si="4"/>
        <v>0</v>
      </c>
    </row>
    <row r="221" spans="1:6" ht="14">
      <c r="A221" s="341"/>
      <c r="B221" s="347" t="s">
        <v>302</v>
      </c>
      <c r="C221" s="434" t="s">
        <v>300</v>
      </c>
      <c r="D221" s="443">
        <v>1</v>
      </c>
      <c r="E221" s="691"/>
      <c r="F221" s="445">
        <f t="shared" si="4"/>
        <v>0</v>
      </c>
    </row>
    <row r="222" spans="1:6" ht="14">
      <c r="A222" s="341"/>
      <c r="B222" s="347" t="s">
        <v>303</v>
      </c>
      <c r="C222" s="434" t="s">
        <v>300</v>
      </c>
      <c r="D222" s="443">
        <v>1</v>
      </c>
      <c r="E222" s="691"/>
      <c r="F222" s="445">
        <f t="shared" si="4"/>
        <v>0</v>
      </c>
    </row>
    <row r="223" spans="1:6" ht="14">
      <c r="A223" s="341" t="s">
        <v>531</v>
      </c>
      <c r="B223" s="347" t="s">
        <v>304</v>
      </c>
      <c r="C223" s="434" t="s">
        <v>305</v>
      </c>
      <c r="D223" s="443">
        <v>4</v>
      </c>
      <c r="E223" s="691"/>
      <c r="F223" s="445">
        <f t="shared" si="4"/>
        <v>0</v>
      </c>
    </row>
    <row r="224" spans="1:6" ht="28">
      <c r="A224" s="341" t="s">
        <v>532</v>
      </c>
      <c r="B224" s="347" t="s">
        <v>306</v>
      </c>
      <c r="C224" s="434" t="s">
        <v>300</v>
      </c>
      <c r="D224" s="443">
        <v>70</v>
      </c>
      <c r="E224" s="691"/>
      <c r="F224" s="445">
        <f t="shared" si="4"/>
        <v>0</v>
      </c>
    </row>
    <row r="225" spans="1:6" ht="14">
      <c r="A225" s="341" t="s">
        <v>533</v>
      </c>
      <c r="B225" s="347" t="s">
        <v>307</v>
      </c>
      <c r="C225" s="434" t="s">
        <v>300</v>
      </c>
      <c r="D225" s="443">
        <v>70</v>
      </c>
      <c r="E225" s="691"/>
      <c r="F225" s="445">
        <f t="shared" si="4"/>
        <v>0</v>
      </c>
    </row>
    <row r="226" spans="1:6" ht="56">
      <c r="A226" s="341" t="s">
        <v>534</v>
      </c>
      <c r="B226" s="347" t="s">
        <v>736</v>
      </c>
      <c r="C226" s="434" t="s">
        <v>300</v>
      </c>
      <c r="D226" s="443">
        <v>1</v>
      </c>
      <c r="E226" s="691"/>
      <c r="F226" s="445">
        <f t="shared" si="4"/>
        <v>0</v>
      </c>
    </row>
    <row r="227" spans="1:6" ht="56">
      <c r="A227" s="341" t="s">
        <v>535</v>
      </c>
      <c r="B227" s="347" t="s">
        <v>737</v>
      </c>
      <c r="C227" s="434" t="s">
        <v>300</v>
      </c>
      <c r="D227" s="443">
        <v>3</v>
      </c>
      <c r="E227" s="691"/>
      <c r="F227" s="445">
        <f t="shared" si="4"/>
        <v>0</v>
      </c>
    </row>
    <row r="228" spans="1:6" ht="84">
      <c r="A228" s="341" t="s">
        <v>97</v>
      </c>
      <c r="B228" s="347" t="s">
        <v>781</v>
      </c>
      <c r="C228" s="434" t="s">
        <v>37</v>
      </c>
      <c r="D228" s="443">
        <v>350</v>
      </c>
      <c r="E228" s="691"/>
      <c r="F228" s="445">
        <f t="shared" si="4"/>
        <v>0</v>
      </c>
    </row>
    <row r="229" spans="1:6" ht="70">
      <c r="A229" s="341" t="s">
        <v>536</v>
      </c>
      <c r="B229" s="347" t="s">
        <v>738</v>
      </c>
      <c r="C229" s="434" t="s">
        <v>38</v>
      </c>
      <c r="D229" s="443">
        <v>120</v>
      </c>
      <c r="E229" s="691"/>
      <c r="F229" s="445">
        <f t="shared" si="4"/>
        <v>0</v>
      </c>
    </row>
    <row r="230" spans="1:6" ht="14">
      <c r="A230" s="341" t="s">
        <v>537</v>
      </c>
      <c r="B230" s="347" t="s">
        <v>308</v>
      </c>
      <c r="C230" s="434" t="s">
        <v>37</v>
      </c>
      <c r="D230" s="443">
        <v>100</v>
      </c>
      <c r="E230" s="691"/>
      <c r="F230" s="445">
        <f t="shared" si="4"/>
        <v>0</v>
      </c>
    </row>
    <row r="231" spans="1:6" ht="14">
      <c r="A231" s="341" t="s">
        <v>538</v>
      </c>
      <c r="B231" s="347" t="s">
        <v>309</v>
      </c>
      <c r="C231" s="434" t="s">
        <v>32</v>
      </c>
      <c r="D231" s="443">
        <v>1</v>
      </c>
      <c r="E231" s="691"/>
      <c r="F231" s="445">
        <f t="shared" si="4"/>
        <v>0</v>
      </c>
    </row>
    <row r="232" spans="1:6" ht="14">
      <c r="A232" s="341" t="s">
        <v>539</v>
      </c>
      <c r="B232" s="347" t="s">
        <v>310</v>
      </c>
      <c r="C232" s="434" t="s">
        <v>32</v>
      </c>
      <c r="D232" s="443">
        <v>9</v>
      </c>
      <c r="E232" s="691"/>
      <c r="F232" s="445">
        <f t="shared" si="4"/>
        <v>0</v>
      </c>
    </row>
    <row r="233" spans="1:6" ht="42">
      <c r="A233" s="341" t="s">
        <v>540</v>
      </c>
      <c r="B233" s="347" t="s">
        <v>782</v>
      </c>
      <c r="C233" s="434" t="s">
        <v>300</v>
      </c>
      <c r="D233" s="443">
        <v>2</v>
      </c>
      <c r="E233" s="691"/>
      <c r="F233" s="445">
        <f t="shared" si="4"/>
        <v>0</v>
      </c>
    </row>
    <row r="234" spans="1:6" ht="14">
      <c r="A234" s="341" t="s">
        <v>541</v>
      </c>
      <c r="B234" s="347" t="s">
        <v>311</v>
      </c>
      <c r="C234" s="434" t="s">
        <v>300</v>
      </c>
      <c r="D234" s="443">
        <v>2</v>
      </c>
      <c r="E234" s="691"/>
      <c r="F234" s="445">
        <f t="shared" si="4"/>
        <v>0</v>
      </c>
    </row>
    <row r="235" spans="1:6" ht="14">
      <c r="A235" s="341" t="s">
        <v>542</v>
      </c>
      <c r="B235" s="347" t="s">
        <v>312</v>
      </c>
      <c r="C235" s="434" t="s">
        <v>300</v>
      </c>
      <c r="D235" s="443">
        <v>18</v>
      </c>
      <c r="E235" s="691"/>
      <c r="F235" s="445">
        <f t="shared" si="4"/>
        <v>0</v>
      </c>
    </row>
    <row r="236" spans="1:6" ht="84">
      <c r="A236" s="341" t="s">
        <v>543</v>
      </c>
      <c r="B236" s="347" t="s">
        <v>739</v>
      </c>
      <c r="C236" s="434" t="s">
        <v>130</v>
      </c>
      <c r="D236" s="348">
        <v>1</v>
      </c>
      <c r="E236" s="691"/>
      <c r="F236" s="445">
        <f t="shared" si="4"/>
        <v>0</v>
      </c>
    </row>
    <row r="237" spans="1:6" ht="14">
      <c r="A237" s="341" t="s">
        <v>544</v>
      </c>
      <c r="B237" s="347" t="s">
        <v>313</v>
      </c>
      <c r="C237" s="434" t="s">
        <v>130</v>
      </c>
      <c r="D237" s="348">
        <v>1</v>
      </c>
      <c r="E237" s="691"/>
      <c r="F237" s="445">
        <f t="shared" si="4"/>
        <v>0</v>
      </c>
    </row>
    <row r="238" spans="1:6" ht="28">
      <c r="A238" s="341" t="s">
        <v>545</v>
      </c>
      <c r="B238" s="347" t="s">
        <v>314</v>
      </c>
      <c r="C238" s="434" t="s">
        <v>130</v>
      </c>
      <c r="D238" s="348">
        <v>1</v>
      </c>
      <c r="E238" s="691"/>
      <c r="F238" s="445">
        <f t="shared" si="4"/>
        <v>0</v>
      </c>
    </row>
    <row r="239" spans="1:6" ht="14.5" thickBot="1">
      <c r="A239" s="352" t="s">
        <v>546</v>
      </c>
      <c r="B239" s="103" t="s">
        <v>315</v>
      </c>
      <c r="C239" s="265" t="s">
        <v>130</v>
      </c>
      <c r="D239" s="266">
        <v>1</v>
      </c>
      <c r="E239" s="693"/>
      <c r="F239" s="267">
        <f t="shared" si="4"/>
        <v>0</v>
      </c>
    </row>
    <row r="240" spans="1:6" ht="16.5" customHeight="1" thickBot="1">
      <c r="A240" s="487" t="s">
        <v>547</v>
      </c>
      <c r="B240" s="488"/>
      <c r="C240" s="488"/>
      <c r="D240" s="488"/>
      <c r="E240" s="615"/>
      <c r="F240" s="353">
        <f>SUM(F198:F239)</f>
        <v>0</v>
      </c>
    </row>
    <row r="241" spans="1:6" ht="15.75" customHeight="1" thickBot="1">
      <c r="A241" s="582"/>
      <c r="B241" s="583"/>
      <c r="C241" s="583"/>
      <c r="D241" s="583"/>
      <c r="E241" s="583"/>
      <c r="F241" s="584"/>
    </row>
    <row r="242" spans="1:6" ht="14.5" thickBot="1">
      <c r="A242" s="259" t="s">
        <v>5</v>
      </c>
      <c r="B242" s="585" t="s">
        <v>316</v>
      </c>
      <c r="C242" s="586"/>
      <c r="D242" s="586"/>
      <c r="E242" s="586"/>
      <c r="F242" s="587"/>
    </row>
    <row r="243" spans="1:6" ht="70">
      <c r="A243" s="440" t="s">
        <v>36</v>
      </c>
      <c r="B243" s="363" t="s">
        <v>317</v>
      </c>
      <c r="C243" s="441" t="s">
        <v>300</v>
      </c>
      <c r="D243" s="442">
        <v>1</v>
      </c>
      <c r="E243" s="702"/>
      <c r="F243" s="444">
        <f>D243*E243</f>
        <v>0</v>
      </c>
    </row>
    <row r="244" spans="1:6">
      <c r="A244" s="595" t="s">
        <v>93</v>
      </c>
      <c r="B244" s="618" t="s">
        <v>318</v>
      </c>
      <c r="C244" s="619" t="s">
        <v>32</v>
      </c>
      <c r="D244" s="619">
        <v>1</v>
      </c>
      <c r="E244" s="703"/>
      <c r="F244" s="620">
        <f>D244*E244</f>
        <v>0</v>
      </c>
    </row>
    <row r="245" spans="1:6">
      <c r="A245" s="595"/>
      <c r="B245" s="618"/>
      <c r="C245" s="619"/>
      <c r="D245" s="619"/>
      <c r="E245" s="703"/>
      <c r="F245" s="620"/>
    </row>
    <row r="246" spans="1:6">
      <c r="A246" s="595"/>
      <c r="B246" s="618"/>
      <c r="C246" s="619"/>
      <c r="D246" s="619"/>
      <c r="E246" s="703"/>
      <c r="F246" s="621"/>
    </row>
    <row r="247" spans="1:6">
      <c r="A247" s="595"/>
      <c r="B247" s="618"/>
      <c r="C247" s="619"/>
      <c r="D247" s="619"/>
      <c r="E247" s="703"/>
      <c r="F247" s="621"/>
    </row>
    <row r="248" spans="1:6">
      <c r="A248" s="595"/>
      <c r="B248" s="618"/>
      <c r="C248" s="619"/>
      <c r="D248" s="619"/>
      <c r="E248" s="703"/>
      <c r="F248" s="621"/>
    </row>
    <row r="249" spans="1:6">
      <c r="A249" s="595"/>
      <c r="B249" s="618"/>
      <c r="C249" s="619"/>
      <c r="D249" s="619"/>
      <c r="E249" s="703"/>
      <c r="F249" s="621"/>
    </row>
    <row r="250" spans="1:6">
      <c r="A250" s="595"/>
      <c r="B250" s="618"/>
      <c r="C250" s="619"/>
      <c r="D250" s="619"/>
      <c r="E250" s="703"/>
      <c r="F250" s="621"/>
    </row>
    <row r="251" spans="1:6">
      <c r="A251" s="595"/>
      <c r="B251" s="618"/>
      <c r="C251" s="619"/>
      <c r="D251" s="619"/>
      <c r="E251" s="703"/>
      <c r="F251" s="621"/>
    </row>
    <row r="252" spans="1:6">
      <c r="A252" s="595"/>
      <c r="B252" s="618"/>
      <c r="C252" s="619"/>
      <c r="D252" s="619"/>
      <c r="E252" s="703"/>
      <c r="F252" s="621"/>
    </row>
    <row r="253" spans="1:6">
      <c r="A253" s="595"/>
      <c r="B253" s="618"/>
      <c r="C253" s="619"/>
      <c r="D253" s="619"/>
      <c r="E253" s="703"/>
      <c r="F253" s="621"/>
    </row>
    <row r="254" spans="1:6">
      <c r="A254" s="595"/>
      <c r="B254" s="618"/>
      <c r="C254" s="619"/>
      <c r="D254" s="619"/>
      <c r="E254" s="703"/>
      <c r="F254" s="621"/>
    </row>
    <row r="255" spans="1:6" ht="53.25" customHeight="1">
      <c r="A255" s="595"/>
      <c r="B255" s="618"/>
      <c r="C255" s="619"/>
      <c r="D255" s="619"/>
      <c r="E255" s="703"/>
      <c r="F255" s="621"/>
    </row>
    <row r="256" spans="1:6" ht="24" customHeight="1">
      <c r="A256" s="433" t="s">
        <v>88</v>
      </c>
      <c r="B256" s="437" t="s">
        <v>319</v>
      </c>
      <c r="C256" s="438" t="s">
        <v>32</v>
      </c>
      <c r="D256" s="438">
        <v>1</v>
      </c>
      <c r="E256" s="704"/>
      <c r="F256" s="439">
        <f>E256*D256</f>
        <v>0</v>
      </c>
    </row>
    <row r="257" spans="1:6" ht="168">
      <c r="A257" s="433" t="s">
        <v>89</v>
      </c>
      <c r="B257" s="79" t="s">
        <v>740</v>
      </c>
      <c r="C257" s="438" t="s">
        <v>130</v>
      </c>
      <c r="D257" s="295">
        <v>1</v>
      </c>
      <c r="E257" s="691"/>
      <c r="F257" s="445">
        <f>D257*E257</f>
        <v>0</v>
      </c>
    </row>
    <row r="258" spans="1:6" ht="182">
      <c r="A258" s="433" t="s">
        <v>90</v>
      </c>
      <c r="B258" s="79" t="s">
        <v>741</v>
      </c>
      <c r="C258" s="438" t="s">
        <v>32</v>
      </c>
      <c r="D258" s="438">
        <v>2</v>
      </c>
      <c r="E258" s="704"/>
      <c r="F258" s="439">
        <f>E258*D258</f>
        <v>0</v>
      </c>
    </row>
    <row r="259" spans="1:6" ht="168">
      <c r="A259" s="433" t="s">
        <v>91</v>
      </c>
      <c r="B259" s="79" t="s">
        <v>742</v>
      </c>
      <c r="C259" s="438" t="s">
        <v>130</v>
      </c>
      <c r="D259" s="295">
        <v>1</v>
      </c>
      <c r="E259" s="691"/>
      <c r="F259" s="445">
        <f>D259*E259</f>
        <v>0</v>
      </c>
    </row>
    <row r="260" spans="1:6" ht="14">
      <c r="A260" s="433" t="s">
        <v>548</v>
      </c>
      <c r="B260" s="437" t="s">
        <v>320</v>
      </c>
      <c r="C260" s="438"/>
      <c r="D260" s="443"/>
      <c r="E260" s="691"/>
      <c r="F260" s="445"/>
    </row>
    <row r="261" spans="1:6" ht="14">
      <c r="A261" s="433"/>
      <c r="B261" s="437" t="s">
        <v>200</v>
      </c>
      <c r="C261" s="438"/>
      <c r="D261" s="443"/>
      <c r="E261" s="691"/>
      <c r="F261" s="445"/>
    </row>
    <row r="262" spans="1:6" ht="14">
      <c r="A262" s="433"/>
      <c r="B262" s="437" t="s">
        <v>321</v>
      </c>
      <c r="C262" s="438" t="s">
        <v>130</v>
      </c>
      <c r="D262" s="443">
        <v>4</v>
      </c>
      <c r="E262" s="691"/>
      <c r="F262" s="445">
        <f>D262*E262</f>
        <v>0</v>
      </c>
    </row>
    <row r="263" spans="1:6" ht="42">
      <c r="A263" s="433" t="s">
        <v>549</v>
      </c>
      <c r="B263" s="437" t="s">
        <v>783</v>
      </c>
      <c r="C263" s="438" t="s">
        <v>32</v>
      </c>
      <c r="D263" s="438">
        <v>1</v>
      </c>
      <c r="E263" s="704"/>
      <c r="F263" s="439">
        <f>E263*D263</f>
        <v>0</v>
      </c>
    </row>
    <row r="264" spans="1:6" ht="56">
      <c r="A264" s="336" t="s">
        <v>550</v>
      </c>
      <c r="B264" s="329" t="s">
        <v>322</v>
      </c>
      <c r="C264" s="354" t="s">
        <v>130</v>
      </c>
      <c r="D264" s="355">
        <v>1</v>
      </c>
      <c r="E264" s="691"/>
      <c r="F264" s="445">
        <f>D264*E264</f>
        <v>0</v>
      </c>
    </row>
    <row r="265" spans="1:6" ht="56">
      <c r="A265" s="336" t="s">
        <v>551</v>
      </c>
      <c r="B265" s="329" t="s">
        <v>323</v>
      </c>
      <c r="C265" s="354" t="s">
        <v>130</v>
      </c>
      <c r="D265" s="355">
        <v>1</v>
      </c>
      <c r="E265" s="691"/>
      <c r="F265" s="445">
        <f>D265*E265</f>
        <v>0</v>
      </c>
    </row>
    <row r="266" spans="1:6" ht="42">
      <c r="A266" s="336" t="s">
        <v>552</v>
      </c>
      <c r="B266" s="329" t="s">
        <v>324</v>
      </c>
      <c r="C266" s="354"/>
      <c r="D266" s="356"/>
      <c r="E266" s="691"/>
      <c r="F266" s="445"/>
    </row>
    <row r="267" spans="1:6" ht="14">
      <c r="A267" s="336"/>
      <c r="B267" s="357" t="s">
        <v>325</v>
      </c>
      <c r="C267" s="358" t="s">
        <v>32</v>
      </c>
      <c r="D267" s="356">
        <v>1</v>
      </c>
      <c r="E267" s="691"/>
      <c r="F267" s="445">
        <f>D267*E267</f>
        <v>0</v>
      </c>
    </row>
    <row r="268" spans="1:6" ht="14">
      <c r="A268" s="336"/>
      <c r="B268" s="357" t="s">
        <v>326</v>
      </c>
      <c r="C268" s="358" t="s">
        <v>32</v>
      </c>
      <c r="D268" s="356">
        <v>1</v>
      </c>
      <c r="E268" s="691"/>
      <c r="F268" s="445">
        <f>D268*E268</f>
        <v>0</v>
      </c>
    </row>
    <row r="269" spans="1:6" ht="62.25" customHeight="1">
      <c r="A269" s="102" t="s">
        <v>553</v>
      </c>
      <c r="B269" s="347" t="s">
        <v>327</v>
      </c>
      <c r="C269" s="434" t="s">
        <v>32</v>
      </c>
      <c r="D269" s="443">
        <v>1</v>
      </c>
      <c r="E269" s="691"/>
      <c r="F269" s="445">
        <f>E269*D269</f>
        <v>0</v>
      </c>
    </row>
    <row r="270" spans="1:6" ht="42">
      <c r="A270" s="102" t="s">
        <v>555</v>
      </c>
      <c r="B270" s="79" t="s">
        <v>328</v>
      </c>
      <c r="C270" s="434"/>
      <c r="D270" s="443"/>
      <c r="E270" s="691"/>
      <c r="F270" s="445"/>
    </row>
    <row r="271" spans="1:6" ht="14">
      <c r="A271" s="364"/>
      <c r="B271" s="296" t="s">
        <v>326</v>
      </c>
      <c r="C271" s="434" t="s">
        <v>32</v>
      </c>
      <c r="D271" s="443">
        <v>1</v>
      </c>
      <c r="E271" s="691"/>
      <c r="F271" s="445">
        <f>E271*D271</f>
        <v>0</v>
      </c>
    </row>
    <row r="272" spans="1:6" ht="28">
      <c r="A272" s="433" t="s">
        <v>556</v>
      </c>
      <c r="B272" s="79" t="s">
        <v>329</v>
      </c>
      <c r="C272" s="434" t="s">
        <v>32</v>
      </c>
      <c r="D272" s="443">
        <v>1</v>
      </c>
      <c r="E272" s="691"/>
      <c r="F272" s="445">
        <f>D272*E272</f>
        <v>0</v>
      </c>
    </row>
    <row r="273" spans="1:6" ht="14">
      <c r="A273" s="433" t="s">
        <v>558</v>
      </c>
      <c r="B273" s="79" t="s">
        <v>330</v>
      </c>
      <c r="C273" s="434" t="s">
        <v>32</v>
      </c>
      <c r="D273" s="443">
        <v>8</v>
      </c>
      <c r="E273" s="691"/>
      <c r="F273" s="445">
        <f>D273*E273</f>
        <v>0</v>
      </c>
    </row>
    <row r="274" spans="1:6" ht="28">
      <c r="A274" s="433" t="s">
        <v>559</v>
      </c>
      <c r="B274" s="296" t="s">
        <v>202</v>
      </c>
      <c r="C274" s="359"/>
      <c r="D274" s="359"/>
      <c r="E274" s="705"/>
      <c r="F274" s="370"/>
    </row>
    <row r="275" spans="1:6" ht="14">
      <c r="A275" s="433"/>
      <c r="B275" s="296" t="s">
        <v>203</v>
      </c>
      <c r="C275" s="443" t="s">
        <v>32</v>
      </c>
      <c r="D275" s="443">
        <v>2</v>
      </c>
      <c r="E275" s="691"/>
      <c r="F275" s="445">
        <f>D275*E275</f>
        <v>0</v>
      </c>
    </row>
    <row r="276" spans="1:6" ht="14">
      <c r="A276" s="433"/>
      <c r="B276" s="296" t="s">
        <v>331</v>
      </c>
      <c r="C276" s="443" t="s">
        <v>32</v>
      </c>
      <c r="D276" s="443">
        <v>2</v>
      </c>
      <c r="E276" s="691"/>
      <c r="F276" s="445">
        <f>D276*E276</f>
        <v>0</v>
      </c>
    </row>
    <row r="277" spans="1:6" ht="14">
      <c r="A277" s="433"/>
      <c r="B277" s="296" t="s">
        <v>332</v>
      </c>
      <c r="C277" s="443" t="s">
        <v>32</v>
      </c>
      <c r="D277" s="443">
        <v>10</v>
      </c>
      <c r="E277" s="691"/>
      <c r="F277" s="370">
        <f>D277*E277</f>
        <v>0</v>
      </c>
    </row>
    <row r="278" spans="1:6" ht="14">
      <c r="A278" s="433"/>
      <c r="B278" s="296" t="s">
        <v>333</v>
      </c>
      <c r="C278" s="443" t="s">
        <v>32</v>
      </c>
      <c r="D278" s="443">
        <v>6</v>
      </c>
      <c r="E278" s="691"/>
      <c r="F278" s="370">
        <f>D278*E278</f>
        <v>0</v>
      </c>
    </row>
    <row r="279" spans="1:6" ht="14">
      <c r="A279" s="433"/>
      <c r="B279" s="296" t="s">
        <v>263</v>
      </c>
      <c r="C279" s="443" t="s">
        <v>32</v>
      </c>
      <c r="D279" s="443">
        <v>3</v>
      </c>
      <c r="E279" s="691"/>
      <c r="F279" s="370">
        <f>D279*E279</f>
        <v>0</v>
      </c>
    </row>
    <row r="280" spans="1:6" ht="28">
      <c r="A280" s="433" t="s">
        <v>560</v>
      </c>
      <c r="B280" s="79" t="s">
        <v>334</v>
      </c>
      <c r="C280" s="360"/>
      <c r="D280" s="360"/>
      <c r="E280" s="706"/>
      <c r="F280" s="370"/>
    </row>
    <row r="281" spans="1:6" ht="14">
      <c r="A281" s="433"/>
      <c r="B281" s="296" t="s">
        <v>335</v>
      </c>
      <c r="C281" s="443" t="s">
        <v>32</v>
      </c>
      <c r="D281" s="443">
        <v>3</v>
      </c>
      <c r="E281" s="691"/>
      <c r="F281" s="445">
        <f>D281*E281</f>
        <v>0</v>
      </c>
    </row>
    <row r="282" spans="1:6" ht="14">
      <c r="A282" s="433"/>
      <c r="B282" s="79" t="s">
        <v>336</v>
      </c>
      <c r="C282" s="443" t="s">
        <v>32</v>
      </c>
      <c r="D282" s="443">
        <v>1</v>
      </c>
      <c r="E282" s="706"/>
      <c r="F282" s="370">
        <f>D282*E282</f>
        <v>0</v>
      </c>
    </row>
    <row r="283" spans="1:6" ht="28">
      <c r="A283" s="433" t="s">
        <v>561</v>
      </c>
      <c r="B283" s="296" t="s">
        <v>337</v>
      </c>
      <c r="C283" s="359"/>
      <c r="D283" s="359"/>
      <c r="E283" s="691"/>
      <c r="F283" s="445"/>
    </row>
    <row r="284" spans="1:6" ht="14">
      <c r="A284" s="433"/>
      <c r="B284" s="296" t="s">
        <v>335</v>
      </c>
      <c r="C284" s="443" t="s">
        <v>32</v>
      </c>
      <c r="D284" s="443">
        <v>2</v>
      </c>
      <c r="E284" s="691"/>
      <c r="F284" s="445">
        <f>D284*E284</f>
        <v>0</v>
      </c>
    </row>
    <row r="285" spans="1:6" ht="28">
      <c r="A285" s="433" t="s">
        <v>562</v>
      </c>
      <c r="B285" s="326" t="s">
        <v>338</v>
      </c>
      <c r="C285" s="443"/>
      <c r="D285" s="443"/>
      <c r="E285" s="691"/>
      <c r="F285" s="445"/>
    </row>
    <row r="286" spans="1:6" ht="14">
      <c r="A286" s="433"/>
      <c r="B286" s="326" t="s">
        <v>339</v>
      </c>
      <c r="C286" s="359" t="s">
        <v>32</v>
      </c>
      <c r="D286" s="443">
        <v>1</v>
      </c>
      <c r="E286" s="691"/>
      <c r="F286" s="445">
        <f>D286*E286</f>
        <v>0</v>
      </c>
    </row>
    <row r="287" spans="1:6" ht="64" customHeight="1">
      <c r="A287" s="433" t="s">
        <v>563</v>
      </c>
      <c r="B287" s="79" t="s">
        <v>340</v>
      </c>
      <c r="C287" s="438" t="s">
        <v>130</v>
      </c>
      <c r="D287" s="295">
        <v>4</v>
      </c>
      <c r="E287" s="691"/>
      <c r="F287" s="445">
        <f>D287*E287</f>
        <v>0</v>
      </c>
    </row>
    <row r="288" spans="1:6" ht="42">
      <c r="A288" s="433" t="s">
        <v>564</v>
      </c>
      <c r="B288" s="79" t="s">
        <v>341</v>
      </c>
      <c r="C288" s="438" t="s">
        <v>130</v>
      </c>
      <c r="D288" s="443">
        <v>6</v>
      </c>
      <c r="E288" s="691"/>
      <c r="F288" s="445">
        <f>D288*E288</f>
        <v>0</v>
      </c>
    </row>
    <row r="289" spans="1:6" ht="56">
      <c r="A289" s="433" t="s">
        <v>554</v>
      </c>
      <c r="B289" s="79" t="s">
        <v>342</v>
      </c>
      <c r="C289" s="438" t="s">
        <v>130</v>
      </c>
      <c r="D289" s="443">
        <v>6</v>
      </c>
      <c r="E289" s="691"/>
      <c r="F289" s="445">
        <f>D289*E289</f>
        <v>0</v>
      </c>
    </row>
    <row r="290" spans="1:6" ht="112">
      <c r="A290" s="433" t="s">
        <v>565</v>
      </c>
      <c r="B290" s="296" t="s">
        <v>743</v>
      </c>
      <c r="C290" s="434"/>
      <c r="D290" s="361"/>
      <c r="E290" s="707"/>
      <c r="F290" s="371"/>
    </row>
    <row r="291" spans="1:6" ht="14">
      <c r="A291" s="365"/>
      <c r="B291" s="331" t="s">
        <v>266</v>
      </c>
      <c r="C291" s="434" t="s">
        <v>37</v>
      </c>
      <c r="D291" s="443">
        <v>8</v>
      </c>
      <c r="E291" s="691"/>
      <c r="F291" s="436">
        <f>D291*E291</f>
        <v>0</v>
      </c>
    </row>
    <row r="292" spans="1:6" ht="14">
      <c r="A292" s="365"/>
      <c r="B292" s="331" t="s">
        <v>267</v>
      </c>
      <c r="C292" s="434" t="s">
        <v>37</v>
      </c>
      <c r="D292" s="443">
        <v>8</v>
      </c>
      <c r="E292" s="691"/>
      <c r="F292" s="436">
        <f>D292*E292</f>
        <v>0</v>
      </c>
    </row>
    <row r="293" spans="1:6" ht="14">
      <c r="A293" s="365"/>
      <c r="B293" s="331" t="s">
        <v>268</v>
      </c>
      <c r="C293" s="434" t="s">
        <v>37</v>
      </c>
      <c r="D293" s="443">
        <v>26</v>
      </c>
      <c r="E293" s="691"/>
      <c r="F293" s="436">
        <f>D293*E293</f>
        <v>0</v>
      </c>
    </row>
    <row r="294" spans="1:6" ht="168">
      <c r="A294" s="433" t="s">
        <v>557</v>
      </c>
      <c r="B294" s="79" t="s">
        <v>343</v>
      </c>
      <c r="C294" s="434"/>
      <c r="D294" s="362"/>
      <c r="E294" s="707"/>
      <c r="F294" s="371"/>
    </row>
    <row r="295" spans="1:6" ht="14">
      <c r="A295" s="365"/>
      <c r="B295" s="331" t="s">
        <v>266</v>
      </c>
      <c r="C295" s="434" t="s">
        <v>37</v>
      </c>
      <c r="D295" s="443">
        <v>8</v>
      </c>
      <c r="E295" s="691"/>
      <c r="F295" s="436">
        <f t="shared" ref="F295:F301" si="5">D295*E295</f>
        <v>0</v>
      </c>
    </row>
    <row r="296" spans="1:6" ht="14">
      <c r="A296" s="433"/>
      <c r="B296" s="331" t="s">
        <v>267</v>
      </c>
      <c r="C296" s="434" t="s">
        <v>37</v>
      </c>
      <c r="D296" s="443">
        <v>8</v>
      </c>
      <c r="E296" s="695"/>
      <c r="F296" s="436">
        <f t="shared" si="5"/>
        <v>0</v>
      </c>
    </row>
    <row r="297" spans="1:6" ht="14">
      <c r="A297" s="365"/>
      <c r="B297" s="331" t="s">
        <v>268</v>
      </c>
      <c r="C297" s="434" t="s">
        <v>37</v>
      </c>
      <c r="D297" s="443">
        <v>26</v>
      </c>
      <c r="E297" s="691"/>
      <c r="F297" s="436">
        <f t="shared" si="5"/>
        <v>0</v>
      </c>
    </row>
    <row r="298" spans="1:6" ht="56">
      <c r="A298" s="433" t="s">
        <v>566</v>
      </c>
      <c r="B298" s="79" t="s">
        <v>178</v>
      </c>
      <c r="C298" s="434" t="s">
        <v>38</v>
      </c>
      <c r="D298" s="295">
        <v>40</v>
      </c>
      <c r="E298" s="691"/>
      <c r="F298" s="445">
        <f t="shared" si="5"/>
        <v>0</v>
      </c>
    </row>
    <row r="299" spans="1:6" ht="154">
      <c r="A299" s="433" t="s">
        <v>567</v>
      </c>
      <c r="B299" s="79" t="s">
        <v>344</v>
      </c>
      <c r="C299" s="438" t="s">
        <v>130</v>
      </c>
      <c r="D299" s="295">
        <v>1</v>
      </c>
      <c r="E299" s="691"/>
      <c r="F299" s="445">
        <f t="shared" si="5"/>
        <v>0</v>
      </c>
    </row>
    <row r="300" spans="1:6" ht="112">
      <c r="A300" s="335" t="s">
        <v>568</v>
      </c>
      <c r="B300" s="79" t="s">
        <v>345</v>
      </c>
      <c r="C300" s="438" t="s">
        <v>130</v>
      </c>
      <c r="D300" s="295">
        <v>1</v>
      </c>
      <c r="E300" s="691"/>
      <c r="F300" s="445">
        <f t="shared" si="5"/>
        <v>0</v>
      </c>
    </row>
    <row r="301" spans="1:6" ht="238.5" thickBot="1">
      <c r="A301" s="366" t="s">
        <v>569</v>
      </c>
      <c r="B301" s="367" t="s">
        <v>730</v>
      </c>
      <c r="C301" s="368" t="s">
        <v>130</v>
      </c>
      <c r="D301" s="369">
        <v>1</v>
      </c>
      <c r="E301" s="693"/>
      <c r="F301" s="267">
        <f t="shared" si="5"/>
        <v>0</v>
      </c>
    </row>
    <row r="302" spans="1:6" ht="19.5" customHeight="1" thickBot="1">
      <c r="A302" s="579" t="s">
        <v>570</v>
      </c>
      <c r="B302" s="580"/>
      <c r="C302" s="580"/>
      <c r="D302" s="580"/>
      <c r="E302" s="581"/>
      <c r="F302" s="353">
        <f>SUM(F243:F301)</f>
        <v>0</v>
      </c>
    </row>
    <row r="303" spans="1:6" ht="15" customHeight="1" thickBot="1">
      <c r="A303" s="582"/>
      <c r="B303" s="583"/>
      <c r="C303" s="583"/>
      <c r="D303" s="583"/>
      <c r="E303" s="583"/>
      <c r="F303" s="584"/>
    </row>
    <row r="304" spans="1:6" ht="18" customHeight="1" thickBot="1">
      <c r="A304" s="372" t="s">
        <v>6</v>
      </c>
      <c r="B304" s="585" t="s">
        <v>346</v>
      </c>
      <c r="C304" s="586"/>
      <c r="D304" s="586"/>
      <c r="E304" s="586"/>
      <c r="F304" s="587"/>
    </row>
    <row r="305" spans="1:6" ht="14">
      <c r="A305" s="383" t="s">
        <v>71</v>
      </c>
      <c r="B305" s="384" t="s">
        <v>347</v>
      </c>
      <c r="C305" s="385"/>
      <c r="D305" s="385"/>
      <c r="E305" s="708"/>
      <c r="F305" s="393"/>
    </row>
    <row r="306" spans="1:6" ht="112">
      <c r="A306" s="386" t="s">
        <v>571</v>
      </c>
      <c r="B306" s="375" t="s">
        <v>348</v>
      </c>
      <c r="C306" s="376" t="s">
        <v>128</v>
      </c>
      <c r="D306" s="376">
        <v>1</v>
      </c>
      <c r="E306" s="649"/>
      <c r="F306" s="92">
        <f>+E306*D306</f>
        <v>0</v>
      </c>
    </row>
    <row r="307" spans="1:6" ht="14">
      <c r="A307" s="387" t="s">
        <v>72</v>
      </c>
      <c r="B307" s="373" t="s">
        <v>349</v>
      </c>
      <c r="C307" s="374"/>
      <c r="D307" s="374"/>
      <c r="E307" s="709"/>
      <c r="F307" s="394"/>
    </row>
    <row r="308" spans="1:6" ht="299">
      <c r="A308" s="386" t="s">
        <v>572</v>
      </c>
      <c r="B308" s="377" t="s">
        <v>744</v>
      </c>
      <c r="C308" s="376" t="s">
        <v>62</v>
      </c>
      <c r="D308" s="376">
        <v>1</v>
      </c>
      <c r="E308" s="649"/>
      <c r="F308" s="92">
        <f>+E308*D308</f>
        <v>0</v>
      </c>
    </row>
    <row r="309" spans="1:6" ht="28">
      <c r="A309" s="387" t="s">
        <v>73</v>
      </c>
      <c r="B309" s="373" t="s">
        <v>350</v>
      </c>
      <c r="C309" s="374"/>
      <c r="D309" s="374"/>
      <c r="E309" s="709"/>
      <c r="F309" s="394"/>
    </row>
    <row r="310" spans="1:6" ht="42">
      <c r="A310" s="386" t="s">
        <v>573</v>
      </c>
      <c r="B310" s="378" t="s">
        <v>351</v>
      </c>
      <c r="C310" s="376" t="s">
        <v>130</v>
      </c>
      <c r="D310" s="376">
        <v>1</v>
      </c>
      <c r="E310" s="649"/>
      <c r="F310" s="92">
        <f t="shared" ref="F310:F326" si="6">+E310*D310</f>
        <v>0</v>
      </c>
    </row>
    <row r="311" spans="1:6" ht="28">
      <c r="A311" s="386" t="s">
        <v>574</v>
      </c>
      <c r="B311" s="378" t="s">
        <v>352</v>
      </c>
      <c r="C311" s="376" t="s">
        <v>37</v>
      </c>
      <c r="D311" s="376">
        <v>150</v>
      </c>
      <c r="E311" s="649"/>
      <c r="F311" s="92">
        <f t="shared" si="6"/>
        <v>0</v>
      </c>
    </row>
    <row r="312" spans="1:6" ht="28">
      <c r="A312" s="386" t="s">
        <v>575</v>
      </c>
      <c r="B312" s="378" t="s">
        <v>353</v>
      </c>
      <c r="C312" s="376" t="s">
        <v>37</v>
      </c>
      <c r="D312" s="376">
        <v>120</v>
      </c>
      <c r="E312" s="649"/>
      <c r="F312" s="92">
        <f t="shared" si="6"/>
        <v>0</v>
      </c>
    </row>
    <row r="313" spans="1:6" ht="28">
      <c r="A313" s="386" t="s">
        <v>576</v>
      </c>
      <c r="B313" s="378" t="s">
        <v>129</v>
      </c>
      <c r="C313" s="376" t="s">
        <v>37</v>
      </c>
      <c r="D313" s="376">
        <v>600</v>
      </c>
      <c r="E313" s="649"/>
      <c r="F313" s="92">
        <f t="shared" si="6"/>
        <v>0</v>
      </c>
    </row>
    <row r="314" spans="1:6" ht="28">
      <c r="A314" s="386" t="s">
        <v>577</v>
      </c>
      <c r="B314" s="378" t="s">
        <v>354</v>
      </c>
      <c r="C314" s="376" t="s">
        <v>37</v>
      </c>
      <c r="D314" s="376">
        <v>160</v>
      </c>
      <c r="E314" s="649"/>
      <c r="F314" s="92">
        <f t="shared" si="6"/>
        <v>0</v>
      </c>
    </row>
    <row r="315" spans="1:6" ht="28">
      <c r="A315" s="386" t="s">
        <v>578</v>
      </c>
      <c r="B315" s="378" t="s">
        <v>355</v>
      </c>
      <c r="C315" s="376" t="s">
        <v>37</v>
      </c>
      <c r="D315" s="376">
        <v>300</v>
      </c>
      <c r="E315" s="649"/>
      <c r="F315" s="92">
        <f t="shared" si="6"/>
        <v>0</v>
      </c>
    </row>
    <row r="316" spans="1:6" ht="28">
      <c r="A316" s="386" t="s">
        <v>579</v>
      </c>
      <c r="B316" s="378" t="s">
        <v>356</v>
      </c>
      <c r="C316" s="376" t="s">
        <v>37</v>
      </c>
      <c r="D316" s="376">
        <v>100</v>
      </c>
      <c r="E316" s="649"/>
      <c r="F316" s="92">
        <f t="shared" si="6"/>
        <v>0</v>
      </c>
    </row>
    <row r="317" spans="1:6" ht="28">
      <c r="A317" s="386" t="s">
        <v>580</v>
      </c>
      <c r="B317" s="378" t="s">
        <v>357</v>
      </c>
      <c r="C317" s="376" t="s">
        <v>37</v>
      </c>
      <c r="D317" s="376">
        <v>150</v>
      </c>
      <c r="E317" s="649"/>
      <c r="F317" s="92">
        <f t="shared" si="6"/>
        <v>0</v>
      </c>
    </row>
    <row r="318" spans="1:6" ht="14">
      <c r="A318" s="386" t="s">
        <v>581</v>
      </c>
      <c r="B318" s="378" t="s">
        <v>358</v>
      </c>
      <c r="C318" s="376" t="s">
        <v>37</v>
      </c>
      <c r="D318" s="376">
        <v>200</v>
      </c>
      <c r="E318" s="649"/>
      <c r="F318" s="92">
        <f t="shared" si="6"/>
        <v>0</v>
      </c>
    </row>
    <row r="319" spans="1:6" ht="28">
      <c r="A319" s="386" t="s">
        <v>582</v>
      </c>
      <c r="B319" s="378" t="s">
        <v>359</v>
      </c>
      <c r="C319" s="376" t="s">
        <v>37</v>
      </c>
      <c r="D319" s="376">
        <v>50</v>
      </c>
      <c r="E319" s="649"/>
      <c r="F319" s="92">
        <f t="shared" si="6"/>
        <v>0</v>
      </c>
    </row>
    <row r="320" spans="1:6" ht="28">
      <c r="A320" s="386" t="s">
        <v>583</v>
      </c>
      <c r="B320" s="378" t="s">
        <v>360</v>
      </c>
      <c r="C320" s="376" t="s">
        <v>37</v>
      </c>
      <c r="D320" s="376">
        <v>50</v>
      </c>
      <c r="E320" s="649"/>
      <c r="F320" s="92">
        <f t="shared" si="6"/>
        <v>0</v>
      </c>
    </row>
    <row r="321" spans="1:6" ht="28">
      <c r="A321" s="386" t="s">
        <v>584</v>
      </c>
      <c r="B321" s="378" t="s">
        <v>361</v>
      </c>
      <c r="C321" s="376" t="s">
        <v>130</v>
      </c>
      <c r="D321" s="376">
        <v>1</v>
      </c>
      <c r="E321" s="649"/>
      <c r="F321" s="92">
        <f t="shared" si="6"/>
        <v>0</v>
      </c>
    </row>
    <row r="322" spans="1:6" ht="56">
      <c r="A322" s="386" t="s">
        <v>585</v>
      </c>
      <c r="B322" s="378" t="s">
        <v>745</v>
      </c>
      <c r="C322" s="376" t="s">
        <v>37</v>
      </c>
      <c r="D322" s="376">
        <v>20</v>
      </c>
      <c r="E322" s="649"/>
      <c r="F322" s="92">
        <f t="shared" si="6"/>
        <v>0</v>
      </c>
    </row>
    <row r="323" spans="1:6" ht="28">
      <c r="A323" s="386" t="s">
        <v>586</v>
      </c>
      <c r="B323" s="378" t="s">
        <v>131</v>
      </c>
      <c r="C323" s="376" t="s">
        <v>130</v>
      </c>
      <c r="D323" s="376">
        <v>1</v>
      </c>
      <c r="E323" s="649"/>
      <c r="F323" s="92">
        <f t="shared" si="6"/>
        <v>0</v>
      </c>
    </row>
    <row r="324" spans="1:6" ht="28">
      <c r="A324" s="386" t="s">
        <v>587</v>
      </c>
      <c r="B324" s="378" t="s">
        <v>362</v>
      </c>
      <c r="C324" s="376" t="s">
        <v>130</v>
      </c>
      <c r="D324" s="376">
        <v>1</v>
      </c>
      <c r="E324" s="649"/>
      <c r="F324" s="92">
        <f>+E324*D324</f>
        <v>0</v>
      </c>
    </row>
    <row r="325" spans="1:6" ht="28">
      <c r="A325" s="386" t="s">
        <v>588</v>
      </c>
      <c r="B325" s="378" t="s">
        <v>363</v>
      </c>
      <c r="C325" s="376" t="s">
        <v>130</v>
      </c>
      <c r="D325" s="376">
        <v>1</v>
      </c>
      <c r="E325" s="649"/>
      <c r="F325" s="92">
        <f t="shared" si="6"/>
        <v>0</v>
      </c>
    </row>
    <row r="326" spans="1:6" ht="28">
      <c r="A326" s="386" t="s">
        <v>589</v>
      </c>
      <c r="B326" s="378" t="s">
        <v>364</v>
      </c>
      <c r="C326" s="376" t="s">
        <v>130</v>
      </c>
      <c r="D326" s="376">
        <v>1</v>
      </c>
      <c r="E326" s="649"/>
      <c r="F326" s="92">
        <f t="shared" si="6"/>
        <v>0</v>
      </c>
    </row>
    <row r="327" spans="1:6" ht="28">
      <c r="A327" s="387" t="s">
        <v>74</v>
      </c>
      <c r="B327" s="373" t="s">
        <v>365</v>
      </c>
      <c r="C327" s="374"/>
      <c r="D327" s="374"/>
      <c r="E327" s="709"/>
      <c r="F327" s="394"/>
    </row>
    <row r="328" spans="1:6" ht="14">
      <c r="A328" s="388" t="s">
        <v>590</v>
      </c>
      <c r="B328" s="329" t="s">
        <v>366</v>
      </c>
      <c r="C328" s="330" t="s">
        <v>130</v>
      </c>
      <c r="D328" s="379">
        <v>40</v>
      </c>
      <c r="E328" s="649"/>
      <c r="F328" s="92">
        <f>E328*D328</f>
        <v>0</v>
      </c>
    </row>
    <row r="329" spans="1:6" ht="14">
      <c r="A329" s="388" t="s">
        <v>591</v>
      </c>
      <c r="B329" s="378" t="s">
        <v>367</v>
      </c>
      <c r="C329" s="330" t="s">
        <v>37</v>
      </c>
      <c r="D329" s="376">
        <v>120</v>
      </c>
      <c r="E329" s="649"/>
      <c r="F329" s="92">
        <f>+E329*D329</f>
        <v>0</v>
      </c>
    </row>
    <row r="330" spans="1:6" ht="14">
      <c r="A330" s="388" t="s">
        <v>592</v>
      </c>
      <c r="B330" s="378" t="s">
        <v>368</v>
      </c>
      <c r="C330" s="330" t="s">
        <v>32</v>
      </c>
      <c r="D330" s="376">
        <v>1</v>
      </c>
      <c r="E330" s="649"/>
      <c r="F330" s="92">
        <f>E330*D330</f>
        <v>0</v>
      </c>
    </row>
    <row r="331" spans="1:6" ht="14">
      <c r="A331" s="388" t="s">
        <v>593</v>
      </c>
      <c r="B331" s="329" t="s">
        <v>369</v>
      </c>
      <c r="C331" s="330" t="s">
        <v>130</v>
      </c>
      <c r="D331" s="376">
        <v>1</v>
      </c>
      <c r="E331" s="649"/>
      <c r="F331" s="92">
        <f>+E331*D331</f>
        <v>0</v>
      </c>
    </row>
    <row r="332" spans="1:6" ht="28">
      <c r="A332" s="387" t="s">
        <v>75</v>
      </c>
      <c r="B332" s="373" t="s">
        <v>370</v>
      </c>
      <c r="C332" s="374"/>
      <c r="D332" s="374"/>
      <c r="E332" s="709"/>
      <c r="F332" s="394"/>
    </row>
    <row r="333" spans="1:6" ht="70">
      <c r="A333" s="386" t="s">
        <v>594</v>
      </c>
      <c r="B333" s="380" t="s">
        <v>371</v>
      </c>
      <c r="C333" s="381" t="s">
        <v>130</v>
      </c>
      <c r="D333" s="382">
        <v>1</v>
      </c>
      <c r="E333" s="649"/>
      <c r="F333" s="92">
        <f>D333*E333</f>
        <v>0</v>
      </c>
    </row>
    <row r="334" spans="1:6" ht="70">
      <c r="A334" s="386" t="s">
        <v>595</v>
      </c>
      <c r="B334" s="380" t="s">
        <v>372</v>
      </c>
      <c r="C334" s="381" t="s">
        <v>130</v>
      </c>
      <c r="D334" s="382">
        <v>1</v>
      </c>
      <c r="E334" s="649"/>
      <c r="F334" s="92">
        <f>D334*E334</f>
        <v>0</v>
      </c>
    </row>
    <row r="335" spans="1:6" ht="14.5" thickBot="1">
      <c r="A335" s="389" t="s">
        <v>596</v>
      </c>
      <c r="B335" s="390" t="s">
        <v>373</v>
      </c>
      <c r="C335" s="391" t="s">
        <v>130</v>
      </c>
      <c r="D335" s="392">
        <v>1</v>
      </c>
      <c r="E335" s="650"/>
      <c r="F335" s="93">
        <f>D335*E335</f>
        <v>0</v>
      </c>
    </row>
    <row r="336" spans="1:6" ht="14.5" thickBot="1">
      <c r="A336" s="588" t="s">
        <v>597</v>
      </c>
      <c r="B336" s="589"/>
      <c r="C336" s="589"/>
      <c r="D336" s="589"/>
      <c r="E336" s="590"/>
      <c r="F336" s="83">
        <f>SUM(F306:F335)</f>
        <v>0</v>
      </c>
    </row>
    <row r="337" spans="1:6" ht="14.5" thickBot="1">
      <c r="A337" s="588"/>
      <c r="B337" s="589"/>
      <c r="C337" s="589"/>
      <c r="D337" s="589"/>
      <c r="E337" s="589"/>
      <c r="F337" s="608"/>
    </row>
    <row r="338" spans="1:6" ht="14.5" thickBot="1">
      <c r="A338" s="259" t="s">
        <v>35</v>
      </c>
      <c r="B338" s="585" t="s">
        <v>384</v>
      </c>
      <c r="C338" s="586"/>
      <c r="D338" s="586"/>
      <c r="E338" s="586"/>
      <c r="F338" s="587"/>
    </row>
    <row r="339" spans="1:6" ht="42">
      <c r="A339" s="594" t="s">
        <v>56</v>
      </c>
      <c r="B339" s="109" t="s">
        <v>385</v>
      </c>
      <c r="C339" s="596" t="s">
        <v>32</v>
      </c>
      <c r="D339" s="598">
        <v>2</v>
      </c>
      <c r="E339" s="710"/>
      <c r="F339" s="600">
        <f>D339*E339</f>
        <v>0</v>
      </c>
    </row>
    <row r="340" spans="1:6" ht="126">
      <c r="A340" s="595"/>
      <c r="B340" s="79" t="s">
        <v>609</v>
      </c>
      <c r="C340" s="597"/>
      <c r="D340" s="599"/>
      <c r="E340" s="711"/>
      <c r="F340" s="601"/>
    </row>
    <row r="341" spans="1:6" ht="15" customHeight="1">
      <c r="A341" s="595"/>
      <c r="B341" s="79" t="s">
        <v>610</v>
      </c>
      <c r="C341" s="597"/>
      <c r="D341" s="599"/>
      <c r="E341" s="711"/>
      <c r="F341" s="601"/>
    </row>
    <row r="342" spans="1:6" ht="15.75" customHeight="1">
      <c r="A342" s="595"/>
      <c r="B342" s="79" t="s">
        <v>611</v>
      </c>
      <c r="C342" s="597"/>
      <c r="D342" s="599"/>
      <c r="E342" s="711"/>
      <c r="F342" s="601"/>
    </row>
    <row r="343" spans="1:6" ht="28">
      <c r="A343" s="433" t="s">
        <v>617</v>
      </c>
      <c r="B343" s="79" t="s">
        <v>386</v>
      </c>
      <c r="C343" s="434" t="s">
        <v>32</v>
      </c>
      <c r="D343" s="434">
        <v>2</v>
      </c>
      <c r="E343" s="712"/>
      <c r="F343" s="416">
        <f>D343*E343</f>
        <v>0</v>
      </c>
    </row>
    <row r="344" spans="1:6" ht="14">
      <c r="A344" s="433" t="s">
        <v>618</v>
      </c>
      <c r="B344" s="79" t="s">
        <v>387</v>
      </c>
      <c r="C344" s="434" t="s">
        <v>32</v>
      </c>
      <c r="D344" s="434">
        <v>1</v>
      </c>
      <c r="E344" s="712"/>
      <c r="F344" s="416">
        <f>D344*E344</f>
        <v>0</v>
      </c>
    </row>
    <row r="345" spans="1:6" ht="14">
      <c r="A345" s="433" t="s">
        <v>619</v>
      </c>
      <c r="B345" s="79" t="s">
        <v>388</v>
      </c>
      <c r="C345" s="434" t="s">
        <v>130</v>
      </c>
      <c r="D345" s="434">
        <v>1</v>
      </c>
      <c r="E345" s="712"/>
      <c r="F345" s="416">
        <f>D345*E345</f>
        <v>0</v>
      </c>
    </row>
    <row r="346" spans="1:6" ht="13.5" customHeight="1">
      <c r="A346" s="433" t="s">
        <v>620</v>
      </c>
      <c r="B346" s="79" t="s">
        <v>389</v>
      </c>
      <c r="C346" s="434" t="s">
        <v>130</v>
      </c>
      <c r="D346" s="434">
        <v>1</v>
      </c>
      <c r="E346" s="712"/>
      <c r="F346" s="416">
        <f>D346*E346</f>
        <v>0</v>
      </c>
    </row>
    <row r="347" spans="1:6" ht="56">
      <c r="A347" s="433" t="s">
        <v>621</v>
      </c>
      <c r="B347" s="79" t="s">
        <v>390</v>
      </c>
      <c r="C347" s="434" t="s">
        <v>130</v>
      </c>
      <c r="D347" s="443">
        <v>1</v>
      </c>
      <c r="E347" s="691"/>
      <c r="F347" s="445">
        <f t="shared" ref="F347:F354" si="7">E347*D347</f>
        <v>0</v>
      </c>
    </row>
    <row r="348" spans="1:6" ht="84">
      <c r="A348" s="433" t="s">
        <v>622</v>
      </c>
      <c r="B348" s="79" t="s">
        <v>391</v>
      </c>
      <c r="C348" s="434" t="s">
        <v>130</v>
      </c>
      <c r="D348" s="443">
        <v>1</v>
      </c>
      <c r="E348" s="691"/>
      <c r="F348" s="445">
        <f t="shared" si="7"/>
        <v>0</v>
      </c>
    </row>
    <row r="349" spans="1:6" ht="140">
      <c r="A349" s="433" t="s">
        <v>623</v>
      </c>
      <c r="B349" s="296" t="s">
        <v>392</v>
      </c>
      <c r="C349" s="434" t="s">
        <v>130</v>
      </c>
      <c r="D349" s="443">
        <v>1</v>
      </c>
      <c r="E349" s="691"/>
      <c r="F349" s="445">
        <f t="shared" si="7"/>
        <v>0</v>
      </c>
    </row>
    <row r="350" spans="1:6" ht="66.75" customHeight="1">
      <c r="A350" s="433" t="s">
        <v>624</v>
      </c>
      <c r="B350" s="296" t="s">
        <v>746</v>
      </c>
      <c r="C350" s="434" t="s">
        <v>130</v>
      </c>
      <c r="D350" s="443">
        <v>1</v>
      </c>
      <c r="E350" s="691"/>
      <c r="F350" s="445">
        <f t="shared" si="7"/>
        <v>0</v>
      </c>
    </row>
    <row r="351" spans="1:6" ht="35.25" customHeight="1">
      <c r="A351" s="433" t="s">
        <v>625</v>
      </c>
      <c r="B351" s="296" t="s">
        <v>393</v>
      </c>
      <c r="C351" s="434" t="s">
        <v>130</v>
      </c>
      <c r="D351" s="443">
        <v>1</v>
      </c>
      <c r="E351" s="691"/>
      <c r="F351" s="445">
        <f t="shared" si="7"/>
        <v>0</v>
      </c>
    </row>
    <row r="352" spans="1:6" ht="36" customHeight="1">
      <c r="A352" s="433" t="s">
        <v>626</v>
      </c>
      <c r="B352" s="79" t="s">
        <v>394</v>
      </c>
      <c r="C352" s="434" t="s">
        <v>32</v>
      </c>
      <c r="D352" s="443">
        <v>1</v>
      </c>
      <c r="E352" s="691"/>
      <c r="F352" s="445">
        <f t="shared" si="7"/>
        <v>0</v>
      </c>
    </row>
    <row r="353" spans="1:6" ht="154">
      <c r="A353" s="433" t="s">
        <v>627</v>
      </c>
      <c r="B353" s="79" t="s">
        <v>747</v>
      </c>
      <c r="C353" s="434" t="s">
        <v>130</v>
      </c>
      <c r="D353" s="443">
        <v>1</v>
      </c>
      <c r="E353" s="691"/>
      <c r="F353" s="445">
        <f t="shared" si="7"/>
        <v>0</v>
      </c>
    </row>
    <row r="354" spans="1:6" ht="42">
      <c r="A354" s="433" t="s">
        <v>628</v>
      </c>
      <c r="B354" s="79" t="s">
        <v>748</v>
      </c>
      <c r="C354" s="434" t="s">
        <v>130</v>
      </c>
      <c r="D354" s="443">
        <v>1</v>
      </c>
      <c r="E354" s="691"/>
      <c r="F354" s="445">
        <f t="shared" si="7"/>
        <v>0</v>
      </c>
    </row>
    <row r="355" spans="1:6" ht="14">
      <c r="A355" s="433" t="s">
        <v>629</v>
      </c>
      <c r="B355" s="79" t="s">
        <v>395</v>
      </c>
      <c r="C355" s="434" t="s">
        <v>32</v>
      </c>
      <c r="D355" s="443">
        <v>2</v>
      </c>
      <c r="E355" s="691"/>
      <c r="F355" s="445">
        <f>D355*E355</f>
        <v>0</v>
      </c>
    </row>
    <row r="356" spans="1:6" ht="32.25" customHeight="1">
      <c r="A356" s="433" t="s">
        <v>630</v>
      </c>
      <c r="B356" s="413" t="s">
        <v>396</v>
      </c>
      <c r="C356" s="434" t="s">
        <v>32</v>
      </c>
      <c r="D356" s="443">
        <v>1</v>
      </c>
      <c r="E356" s="691"/>
      <c r="F356" s="445">
        <f>D356*E356</f>
        <v>0</v>
      </c>
    </row>
    <row r="357" spans="1:6" ht="28">
      <c r="A357" s="414" t="s">
        <v>631</v>
      </c>
      <c r="B357" s="296" t="s">
        <v>397</v>
      </c>
      <c r="C357" s="434" t="s">
        <v>32</v>
      </c>
      <c r="D357" s="435">
        <v>1</v>
      </c>
      <c r="E357" s="695"/>
      <c r="F357" s="436">
        <f>E357*D357</f>
        <v>0</v>
      </c>
    </row>
    <row r="358" spans="1:6" ht="46.5" customHeight="1">
      <c r="A358" s="433" t="s">
        <v>632</v>
      </c>
      <c r="B358" s="296" t="s">
        <v>398</v>
      </c>
      <c r="C358" s="434"/>
      <c r="D358" s="435"/>
      <c r="E358" s="713"/>
      <c r="F358" s="417"/>
    </row>
    <row r="359" spans="1:6" ht="14">
      <c r="A359" s="433"/>
      <c r="B359" s="296" t="s">
        <v>399</v>
      </c>
      <c r="C359" s="434" t="s">
        <v>32</v>
      </c>
      <c r="D359" s="435">
        <v>2</v>
      </c>
      <c r="E359" s="713"/>
      <c r="F359" s="417">
        <f>D359*E359</f>
        <v>0</v>
      </c>
    </row>
    <row r="360" spans="1:6" ht="42">
      <c r="A360" s="433" t="s">
        <v>633</v>
      </c>
      <c r="B360" s="296" t="s">
        <v>400</v>
      </c>
      <c r="C360" s="80" t="s">
        <v>32</v>
      </c>
      <c r="D360" s="81">
        <v>2</v>
      </c>
      <c r="E360" s="649"/>
      <c r="F360" s="92">
        <f>+E360*D360</f>
        <v>0</v>
      </c>
    </row>
    <row r="361" spans="1:6" ht="70">
      <c r="A361" s="433" t="s">
        <v>634</v>
      </c>
      <c r="B361" s="79" t="s">
        <v>401</v>
      </c>
      <c r="C361" s="80" t="s">
        <v>32</v>
      </c>
      <c r="D361" s="327">
        <v>1</v>
      </c>
      <c r="E361" s="649"/>
      <c r="F361" s="92">
        <f>+E361*D361</f>
        <v>0</v>
      </c>
    </row>
    <row r="362" spans="1:6" ht="56">
      <c r="A362" s="433" t="s">
        <v>635</v>
      </c>
      <c r="B362" s="79" t="s">
        <v>402</v>
      </c>
      <c r="C362" s="80" t="s">
        <v>38</v>
      </c>
      <c r="D362" s="80">
        <v>10</v>
      </c>
      <c r="E362" s="649"/>
      <c r="F362" s="92">
        <f>+E362*D362</f>
        <v>0</v>
      </c>
    </row>
    <row r="363" spans="1:6" ht="112">
      <c r="A363" s="433" t="s">
        <v>636</v>
      </c>
      <c r="B363" s="296" t="s">
        <v>749</v>
      </c>
      <c r="C363" s="434"/>
      <c r="D363" s="443"/>
      <c r="E363" s="649"/>
      <c r="F363" s="92"/>
    </row>
    <row r="364" spans="1:6" ht="14">
      <c r="A364" s="433"/>
      <c r="B364" s="79" t="s">
        <v>403</v>
      </c>
      <c r="C364" s="80" t="s">
        <v>37</v>
      </c>
      <c r="D364" s="294">
        <v>28</v>
      </c>
      <c r="E364" s="649"/>
      <c r="F364" s="92">
        <f>+E364*D364</f>
        <v>0</v>
      </c>
    </row>
    <row r="365" spans="1:6" ht="224">
      <c r="A365" s="433" t="s">
        <v>637</v>
      </c>
      <c r="B365" s="79" t="s">
        <v>750</v>
      </c>
      <c r="C365" s="80"/>
      <c r="D365" s="80"/>
      <c r="E365" s="649"/>
      <c r="F365" s="92"/>
    </row>
    <row r="366" spans="1:6" ht="14">
      <c r="A366" s="433"/>
      <c r="B366" s="79" t="s">
        <v>403</v>
      </c>
      <c r="C366" s="80" t="s">
        <v>37</v>
      </c>
      <c r="D366" s="294">
        <v>28</v>
      </c>
      <c r="E366" s="649"/>
      <c r="F366" s="92">
        <f>+E366*D366</f>
        <v>0</v>
      </c>
    </row>
    <row r="367" spans="1:6" ht="70">
      <c r="A367" s="433" t="s">
        <v>638</v>
      </c>
      <c r="B367" s="79" t="s">
        <v>404</v>
      </c>
      <c r="C367" s="80"/>
      <c r="D367" s="327"/>
      <c r="E367" s="649"/>
      <c r="F367" s="306"/>
    </row>
    <row r="368" spans="1:6" ht="14">
      <c r="A368" s="433"/>
      <c r="B368" s="79" t="s">
        <v>403</v>
      </c>
      <c r="C368" s="80" t="s">
        <v>37</v>
      </c>
      <c r="D368" s="294">
        <v>12</v>
      </c>
      <c r="E368" s="649"/>
      <c r="F368" s="92">
        <f>+E368*D368</f>
        <v>0</v>
      </c>
    </row>
    <row r="369" spans="1:6" ht="84">
      <c r="A369" s="433" t="s">
        <v>639</v>
      </c>
      <c r="B369" s="79" t="s">
        <v>405</v>
      </c>
      <c r="C369" s="434" t="s">
        <v>130</v>
      </c>
      <c r="D369" s="295">
        <v>1</v>
      </c>
      <c r="E369" s="691"/>
      <c r="F369" s="436">
        <f>+E369*D369</f>
        <v>0</v>
      </c>
    </row>
    <row r="370" spans="1:6" ht="252.5" thickBot="1">
      <c r="A370" s="263" t="s">
        <v>640</v>
      </c>
      <c r="B370" s="415" t="s">
        <v>751</v>
      </c>
      <c r="C370" s="265" t="s">
        <v>130</v>
      </c>
      <c r="D370" s="304">
        <v>1</v>
      </c>
      <c r="E370" s="693"/>
      <c r="F370" s="418">
        <f>+E370*D370</f>
        <v>0</v>
      </c>
    </row>
    <row r="371" spans="1:6" ht="15" customHeight="1" thickBot="1">
      <c r="A371" s="544" t="s">
        <v>641</v>
      </c>
      <c r="B371" s="545"/>
      <c r="C371" s="545"/>
      <c r="D371" s="545"/>
      <c r="E371" s="546"/>
      <c r="F371" s="83">
        <f>SUM(F339:F370)</f>
        <v>0</v>
      </c>
    </row>
    <row r="372" spans="1:6" ht="14.5" thickBot="1">
      <c r="A372" s="602"/>
      <c r="B372" s="603"/>
      <c r="C372" s="603"/>
      <c r="D372" s="603"/>
      <c r="E372" s="603"/>
      <c r="F372" s="604"/>
    </row>
    <row r="373" spans="1:6" ht="14.5" thickBot="1">
      <c r="A373" s="419" t="s">
        <v>7</v>
      </c>
      <c r="B373" s="605" t="s">
        <v>406</v>
      </c>
      <c r="C373" s="606"/>
      <c r="D373" s="606"/>
      <c r="E373" s="606"/>
      <c r="F373" s="607"/>
    </row>
    <row r="374" spans="1:6" ht="196">
      <c r="A374" s="440" t="s">
        <v>55</v>
      </c>
      <c r="B374" s="109" t="s">
        <v>752</v>
      </c>
      <c r="C374" s="182"/>
      <c r="D374" s="182"/>
      <c r="E374" s="666"/>
      <c r="F374" s="186"/>
    </row>
    <row r="375" spans="1:6" ht="140">
      <c r="A375" s="433"/>
      <c r="B375" s="79" t="s">
        <v>407</v>
      </c>
      <c r="C375" s="438" t="s">
        <v>130</v>
      </c>
      <c r="D375" s="295">
        <v>1</v>
      </c>
      <c r="E375" s="691"/>
      <c r="F375" s="445">
        <f>D375*E375</f>
        <v>0</v>
      </c>
    </row>
    <row r="376" spans="1:6" ht="14">
      <c r="A376" s="433" t="s">
        <v>163</v>
      </c>
      <c r="B376" s="79" t="s">
        <v>408</v>
      </c>
      <c r="C376" s="438" t="s">
        <v>32</v>
      </c>
      <c r="D376" s="295">
        <v>1</v>
      </c>
      <c r="E376" s="691"/>
      <c r="F376" s="445">
        <f>D376*E376</f>
        <v>0</v>
      </c>
    </row>
    <row r="377" spans="1:6" ht="14">
      <c r="A377" s="433" t="s">
        <v>642</v>
      </c>
      <c r="B377" s="79" t="s">
        <v>409</v>
      </c>
      <c r="C377" s="438" t="s">
        <v>32</v>
      </c>
      <c r="D377" s="295">
        <v>1</v>
      </c>
      <c r="E377" s="691"/>
      <c r="F377" s="445">
        <f t="shared" ref="F377:F390" si="8">D377*E377</f>
        <v>0</v>
      </c>
    </row>
    <row r="378" spans="1:6" ht="14">
      <c r="A378" s="433" t="s">
        <v>643</v>
      </c>
      <c r="B378" s="79" t="s">
        <v>410</v>
      </c>
      <c r="C378" s="438" t="s">
        <v>32</v>
      </c>
      <c r="D378" s="295">
        <v>1</v>
      </c>
      <c r="E378" s="691"/>
      <c r="F378" s="445">
        <f t="shared" si="8"/>
        <v>0</v>
      </c>
    </row>
    <row r="379" spans="1:6" ht="14">
      <c r="A379" s="433" t="s">
        <v>644</v>
      </c>
      <c r="B379" s="79" t="s">
        <v>411</v>
      </c>
      <c r="C379" s="438" t="s">
        <v>32</v>
      </c>
      <c r="D379" s="295">
        <v>1</v>
      </c>
      <c r="E379" s="691"/>
      <c r="F379" s="445">
        <f t="shared" si="8"/>
        <v>0</v>
      </c>
    </row>
    <row r="380" spans="1:6" ht="14">
      <c r="A380" s="433" t="s">
        <v>645</v>
      </c>
      <c r="B380" s="79" t="s">
        <v>412</v>
      </c>
      <c r="C380" s="438" t="s">
        <v>32</v>
      </c>
      <c r="D380" s="295">
        <v>1</v>
      </c>
      <c r="E380" s="691"/>
      <c r="F380" s="445">
        <f t="shared" si="8"/>
        <v>0</v>
      </c>
    </row>
    <row r="381" spans="1:6" ht="15" customHeight="1">
      <c r="A381" s="433" t="s">
        <v>646</v>
      </c>
      <c r="B381" s="79" t="s">
        <v>413</v>
      </c>
      <c r="C381" s="438" t="s">
        <v>32</v>
      </c>
      <c r="D381" s="295">
        <v>5</v>
      </c>
      <c r="E381" s="691"/>
      <c r="F381" s="445">
        <f t="shared" si="8"/>
        <v>0</v>
      </c>
    </row>
    <row r="382" spans="1:6" ht="56">
      <c r="A382" s="433" t="s">
        <v>647</v>
      </c>
      <c r="B382" s="79" t="s">
        <v>414</v>
      </c>
      <c r="C382" s="438" t="s">
        <v>32</v>
      </c>
      <c r="D382" s="295">
        <v>1</v>
      </c>
      <c r="E382" s="691"/>
      <c r="F382" s="445">
        <f t="shared" si="8"/>
        <v>0</v>
      </c>
    </row>
    <row r="383" spans="1:6" ht="28">
      <c r="A383" s="336" t="s">
        <v>648</v>
      </c>
      <c r="B383" s="79" t="s">
        <v>753</v>
      </c>
      <c r="C383" s="438" t="s">
        <v>32</v>
      </c>
      <c r="D383" s="295">
        <v>1</v>
      </c>
      <c r="E383" s="691"/>
      <c r="F383" s="445">
        <f t="shared" si="8"/>
        <v>0</v>
      </c>
    </row>
    <row r="384" spans="1:6" ht="15.75" customHeight="1">
      <c r="A384" s="433" t="s">
        <v>649</v>
      </c>
      <c r="B384" s="79" t="s">
        <v>415</v>
      </c>
      <c r="C384" s="438" t="s">
        <v>32</v>
      </c>
      <c r="D384" s="295">
        <v>2</v>
      </c>
      <c r="E384" s="691"/>
      <c r="F384" s="445">
        <f t="shared" si="8"/>
        <v>0</v>
      </c>
    </row>
    <row r="385" spans="1:6" ht="14">
      <c r="A385" s="433" t="s">
        <v>650</v>
      </c>
      <c r="B385" s="79" t="s">
        <v>416</v>
      </c>
      <c r="C385" s="438" t="s">
        <v>32</v>
      </c>
      <c r="D385" s="295">
        <v>1</v>
      </c>
      <c r="E385" s="691"/>
      <c r="F385" s="445">
        <f t="shared" si="8"/>
        <v>0</v>
      </c>
    </row>
    <row r="386" spans="1:6" ht="13.5" customHeight="1">
      <c r="A386" s="433" t="s">
        <v>651</v>
      </c>
      <c r="B386" s="79" t="s">
        <v>417</v>
      </c>
      <c r="C386" s="438" t="s">
        <v>32</v>
      </c>
      <c r="D386" s="295">
        <v>3</v>
      </c>
      <c r="E386" s="691"/>
      <c r="F386" s="445">
        <f t="shared" si="8"/>
        <v>0</v>
      </c>
    </row>
    <row r="387" spans="1:6" ht="17.25" customHeight="1">
      <c r="A387" s="433" t="s">
        <v>652</v>
      </c>
      <c r="B387" s="79" t="s">
        <v>418</v>
      </c>
      <c r="C387" s="438" t="s">
        <v>32</v>
      </c>
      <c r="D387" s="295">
        <v>1</v>
      </c>
      <c r="E387" s="691"/>
      <c r="F387" s="445">
        <f t="shared" si="8"/>
        <v>0</v>
      </c>
    </row>
    <row r="388" spans="1:6" ht="15.75" customHeight="1">
      <c r="A388" s="433" t="s">
        <v>653</v>
      </c>
      <c r="B388" s="79" t="s">
        <v>419</v>
      </c>
      <c r="C388" s="438" t="s">
        <v>32</v>
      </c>
      <c r="D388" s="295">
        <v>1</v>
      </c>
      <c r="E388" s="691"/>
      <c r="F388" s="445">
        <f t="shared" si="8"/>
        <v>0</v>
      </c>
    </row>
    <row r="389" spans="1:6" ht="14">
      <c r="A389" s="433" t="s">
        <v>654</v>
      </c>
      <c r="B389" s="79" t="s">
        <v>420</v>
      </c>
      <c r="C389" s="438" t="s">
        <v>32</v>
      </c>
      <c r="D389" s="295">
        <v>2</v>
      </c>
      <c r="E389" s="691"/>
      <c r="F389" s="445">
        <f t="shared" si="8"/>
        <v>0</v>
      </c>
    </row>
    <row r="390" spans="1:6" ht="84">
      <c r="A390" s="433" t="s">
        <v>655</v>
      </c>
      <c r="B390" s="437" t="s">
        <v>181</v>
      </c>
      <c r="C390" s="438" t="s">
        <v>130</v>
      </c>
      <c r="D390" s="295">
        <v>1</v>
      </c>
      <c r="E390" s="691"/>
      <c r="F390" s="445">
        <f t="shared" si="8"/>
        <v>0</v>
      </c>
    </row>
    <row r="391" spans="1:6" ht="98">
      <c r="A391" s="420" t="s">
        <v>656</v>
      </c>
      <c r="B391" s="79" t="s">
        <v>421</v>
      </c>
      <c r="C391" s="438"/>
      <c r="D391" s="438"/>
      <c r="E391" s="691"/>
      <c r="F391" s="445"/>
    </row>
    <row r="392" spans="1:6" ht="126.5" thickBot="1">
      <c r="A392" s="421"/>
      <c r="B392" s="103" t="s">
        <v>422</v>
      </c>
      <c r="C392" s="303" t="s">
        <v>130</v>
      </c>
      <c r="D392" s="303">
        <v>1</v>
      </c>
      <c r="E392" s="693"/>
      <c r="F392" s="267">
        <f>D392*E392</f>
        <v>0</v>
      </c>
    </row>
    <row r="393" spans="1:6" ht="14.5" thickBot="1">
      <c r="A393" s="544" t="s">
        <v>657</v>
      </c>
      <c r="B393" s="545"/>
      <c r="C393" s="545"/>
      <c r="D393" s="545"/>
      <c r="E393" s="546"/>
      <c r="F393" s="83">
        <f>SUM(F374:F392)</f>
        <v>0</v>
      </c>
    </row>
    <row r="394" spans="1:6" ht="14">
      <c r="A394" s="426"/>
      <c r="B394" s="427"/>
      <c r="C394" s="427"/>
      <c r="D394" s="427"/>
      <c r="E394" s="427"/>
      <c r="F394" s="428"/>
    </row>
    <row r="395" spans="1:6" ht="14.5" thickBot="1">
      <c r="A395" s="73"/>
      <c r="B395" s="74"/>
      <c r="C395" s="74"/>
      <c r="D395" s="74"/>
      <c r="E395" s="74"/>
      <c r="F395" s="75"/>
    </row>
    <row r="396" spans="1:6" ht="46.5" customHeight="1" thickBot="1">
      <c r="A396" s="591" t="s">
        <v>668</v>
      </c>
      <c r="B396" s="592"/>
      <c r="C396" s="592"/>
      <c r="D396" s="592"/>
      <c r="E396" s="592"/>
      <c r="F396" s="593"/>
    </row>
    <row r="397" spans="1:6" ht="14">
      <c r="A397" s="395" t="s">
        <v>2</v>
      </c>
      <c r="B397" s="576" t="s">
        <v>658</v>
      </c>
      <c r="C397" s="577"/>
      <c r="D397" s="577"/>
      <c r="E397" s="578"/>
      <c r="F397" s="396">
        <f>F13</f>
        <v>0</v>
      </c>
    </row>
    <row r="398" spans="1:6" ht="14">
      <c r="A398" s="397" t="s">
        <v>12</v>
      </c>
      <c r="B398" s="568" t="s">
        <v>659</v>
      </c>
      <c r="C398" s="569"/>
      <c r="D398" s="569"/>
      <c r="E398" s="570"/>
      <c r="F398" s="398">
        <f>F27</f>
        <v>0</v>
      </c>
    </row>
    <row r="399" spans="1:6" ht="14">
      <c r="A399" s="397" t="s">
        <v>39</v>
      </c>
      <c r="B399" s="568" t="s">
        <v>660</v>
      </c>
      <c r="C399" s="569"/>
      <c r="D399" s="569"/>
      <c r="E399" s="570"/>
      <c r="F399" s="398">
        <f>F107</f>
        <v>0</v>
      </c>
    </row>
    <row r="400" spans="1:6" ht="12" customHeight="1">
      <c r="A400" s="397" t="s">
        <v>26</v>
      </c>
      <c r="B400" s="568" t="s">
        <v>661</v>
      </c>
      <c r="C400" s="569"/>
      <c r="D400" s="569"/>
      <c r="E400" s="570"/>
      <c r="F400" s="398">
        <f>F195</f>
        <v>0</v>
      </c>
    </row>
    <row r="401" spans="1:6" ht="14">
      <c r="A401" s="397" t="s">
        <v>4</v>
      </c>
      <c r="B401" s="568" t="s">
        <v>662</v>
      </c>
      <c r="C401" s="569"/>
      <c r="D401" s="569"/>
      <c r="E401" s="570"/>
      <c r="F401" s="398">
        <f>F240</f>
        <v>0</v>
      </c>
    </row>
    <row r="402" spans="1:6" ht="14">
      <c r="A402" s="397" t="s">
        <v>5</v>
      </c>
      <c r="B402" s="568" t="s">
        <v>663</v>
      </c>
      <c r="C402" s="569"/>
      <c r="D402" s="569"/>
      <c r="E402" s="570"/>
      <c r="F402" s="398">
        <f>F302</f>
        <v>0</v>
      </c>
    </row>
    <row r="403" spans="1:6" ht="14">
      <c r="A403" s="397" t="s">
        <v>6</v>
      </c>
      <c r="B403" s="571" t="s">
        <v>346</v>
      </c>
      <c r="C403" s="571"/>
      <c r="D403" s="571"/>
      <c r="E403" s="571"/>
      <c r="F403" s="398">
        <f>F336</f>
        <v>0</v>
      </c>
    </row>
    <row r="404" spans="1:6" ht="14">
      <c r="A404" s="397" t="s">
        <v>35</v>
      </c>
      <c r="B404" s="574" t="s">
        <v>664</v>
      </c>
      <c r="C404" s="574"/>
      <c r="D404" s="574"/>
      <c r="E404" s="574"/>
      <c r="F404" s="398">
        <f>F371</f>
        <v>0</v>
      </c>
    </row>
    <row r="405" spans="1:6" ht="14.5" thickBot="1">
      <c r="A405" s="430" t="s">
        <v>7</v>
      </c>
      <c r="B405" s="575" t="s">
        <v>665</v>
      </c>
      <c r="C405" s="575"/>
      <c r="D405" s="575"/>
      <c r="E405" s="575"/>
      <c r="F405" s="431">
        <f>F393</f>
        <v>0</v>
      </c>
    </row>
    <row r="406" spans="1:6" ht="14.5" thickBot="1">
      <c r="A406" s="572" t="s">
        <v>22</v>
      </c>
      <c r="B406" s="573"/>
      <c r="C406" s="573"/>
      <c r="D406" s="573"/>
      <c r="E406" s="573"/>
      <c r="F406" s="429">
        <f>SUM(F397:F405)</f>
        <v>0</v>
      </c>
    </row>
    <row r="407" spans="1:6" ht="13.5" thickBot="1">
      <c r="A407" s="31"/>
      <c r="B407" s="34"/>
      <c r="C407" s="31"/>
      <c r="D407" s="32"/>
      <c r="E407" s="33"/>
      <c r="F407" s="33"/>
    </row>
    <row r="408" spans="1:6" ht="32.25" customHeight="1">
      <c r="A408" s="473" t="s">
        <v>77</v>
      </c>
      <c r="B408" s="474"/>
      <c r="C408" s="474"/>
      <c r="D408" s="474"/>
      <c r="E408" s="474"/>
      <c r="F408" s="475"/>
    </row>
    <row r="409" spans="1:6" ht="36" customHeight="1" thickBot="1">
      <c r="A409" s="476" t="s">
        <v>78</v>
      </c>
      <c r="B409" s="477"/>
      <c r="C409" s="477"/>
      <c r="D409" s="477"/>
      <c r="E409" s="477"/>
      <c r="F409" s="478"/>
    </row>
    <row r="410" spans="1:6">
      <c r="A410" s="9"/>
      <c r="B410" s="1"/>
    </row>
    <row r="411" spans="1:6" ht="14">
      <c r="A411" s="9"/>
      <c r="B411" s="248"/>
    </row>
    <row r="412" spans="1:6" ht="14">
      <c r="A412" s="9"/>
      <c r="B412" s="248"/>
    </row>
    <row r="413" spans="1:6" ht="14">
      <c r="A413" s="9"/>
      <c r="B413" s="248"/>
    </row>
    <row r="414" spans="1:6" ht="14">
      <c r="B414" s="248"/>
      <c r="E414" s="10"/>
    </row>
    <row r="415" spans="1:6" ht="14">
      <c r="B415" s="248"/>
      <c r="E415" s="10"/>
    </row>
    <row r="416" spans="1:6" ht="14">
      <c r="A416" s="1"/>
      <c r="B416" s="248"/>
      <c r="C416" s="1"/>
      <c r="D416" s="1"/>
      <c r="E416" s="1"/>
      <c r="F416" s="1"/>
    </row>
    <row r="417" spans="2:2" s="1" customFormat="1" ht="14">
      <c r="B417" s="248"/>
    </row>
    <row r="418" spans="2:2" s="1" customFormat="1" ht="15" customHeight="1"/>
    <row r="419" spans="2:2" s="1" customFormat="1"/>
    <row r="420" spans="2:2" s="1" customFormat="1"/>
    <row r="421" spans="2:2" s="1" customFormat="1"/>
    <row r="422" spans="2:2" s="1" customFormat="1"/>
    <row r="423" spans="2:2" s="1" customFormat="1"/>
    <row r="424" spans="2:2" s="1" customFormat="1"/>
    <row r="425" spans="2:2" s="1" customFormat="1"/>
    <row r="426" spans="2:2" s="1" customFormat="1"/>
    <row r="427" spans="2:2" s="1" customFormat="1"/>
    <row r="428" spans="2:2" s="1" customFormat="1"/>
    <row r="429" spans="2:2" s="1" customFormat="1"/>
    <row r="430" spans="2:2" s="1" customFormat="1"/>
    <row r="431" spans="2:2" s="1" customFormat="1"/>
    <row r="432" spans="2:2" s="1" customFormat="1"/>
    <row r="433" spans="1:6">
      <c r="A433" s="1"/>
      <c r="B433" s="1"/>
      <c r="C433" s="1"/>
      <c r="D433" s="1"/>
      <c r="E433" s="1"/>
      <c r="F433" s="1"/>
    </row>
    <row r="434" spans="1:6">
      <c r="A434" s="1"/>
      <c r="B434" s="1"/>
      <c r="C434" s="1"/>
      <c r="D434" s="1"/>
      <c r="E434" s="1"/>
      <c r="F434" s="1"/>
    </row>
    <row r="435" spans="1:6" ht="10.5" customHeight="1">
      <c r="A435" s="1"/>
      <c r="B435" s="1"/>
      <c r="C435" s="1"/>
      <c r="D435" s="1"/>
      <c r="E435" s="1"/>
      <c r="F435" s="1"/>
    </row>
    <row r="436" spans="1:6" ht="27" customHeight="1">
      <c r="A436" s="1"/>
      <c r="B436" s="1"/>
      <c r="C436" s="1"/>
      <c r="D436" s="1"/>
      <c r="E436" s="1"/>
      <c r="F436" s="1"/>
    </row>
    <row r="437" spans="1:6">
      <c r="A437" s="1"/>
      <c r="B437" s="1"/>
      <c r="C437" s="1"/>
      <c r="D437" s="1"/>
      <c r="E437" s="1"/>
      <c r="F437" s="1"/>
    </row>
    <row r="438" spans="1:6">
      <c r="A438" s="1"/>
      <c r="B438" s="1"/>
      <c r="C438" s="1"/>
      <c r="D438" s="1"/>
      <c r="E438" s="1"/>
      <c r="F438" s="1"/>
    </row>
    <row r="439" spans="1:6">
      <c r="A439" s="1"/>
      <c r="B439" s="1"/>
      <c r="C439" s="1"/>
      <c r="D439" s="1"/>
      <c r="E439" s="1"/>
      <c r="F439" s="1"/>
    </row>
    <row r="440" spans="1:6">
      <c r="A440" s="2"/>
    </row>
    <row r="441" spans="1:6">
      <c r="A441" s="2"/>
    </row>
    <row r="442" spans="1:6">
      <c r="A442" s="2"/>
    </row>
    <row r="443" spans="1:6">
      <c r="A443" s="2"/>
    </row>
    <row r="444" spans="1:6">
      <c r="A444" s="2"/>
    </row>
    <row r="445" spans="1:6">
      <c r="A445" s="2"/>
    </row>
    <row r="446" spans="1:6">
      <c r="A446" s="2"/>
    </row>
    <row r="447" spans="1:6">
      <c r="A447" s="2"/>
    </row>
  </sheetData>
  <sheetProtection algorithmName="SHA-512" hashValue="HoiVrgcio5aVuge6RLA/71Zk1l100N2+jzFRRVVmyf0yFo9oqsi2kf8ILtQepHfLVK8cYKU857UUNddfpcKkkw==" saltValue="eG94N28uLeoBcHq0H77hVQ==" spinCount="100000" sheet="1" objects="1" scenarios="1" selectLockedCells="1" sort="0" autoFilter="0" pivotTables="0"/>
  <mergeCells count="68">
    <mergeCell ref="A1:F1"/>
    <mergeCell ref="A2:F2"/>
    <mergeCell ref="A3:F3"/>
    <mergeCell ref="A111:A120"/>
    <mergeCell ref="C111:C120"/>
    <mergeCell ref="D111:D120"/>
    <mergeCell ref="E111:E120"/>
    <mergeCell ref="F111:F120"/>
    <mergeCell ref="B5:F5"/>
    <mergeCell ref="A13:E13"/>
    <mergeCell ref="A14:F14"/>
    <mergeCell ref="B15:F15"/>
    <mergeCell ref="A27:E27"/>
    <mergeCell ref="A28:F28"/>
    <mergeCell ref="B29:F29"/>
    <mergeCell ref="A107:E107"/>
    <mergeCell ref="B197:F197"/>
    <mergeCell ref="A244:A255"/>
    <mergeCell ref="B244:B255"/>
    <mergeCell ref="C244:C255"/>
    <mergeCell ref="D244:D255"/>
    <mergeCell ref="E244:E255"/>
    <mergeCell ref="F244:F255"/>
    <mergeCell ref="B242:F242"/>
    <mergeCell ref="A108:F108"/>
    <mergeCell ref="B109:F109"/>
    <mergeCell ref="A196:F196"/>
    <mergeCell ref="A240:E240"/>
    <mergeCell ref="A241:F241"/>
    <mergeCell ref="D121:D130"/>
    <mergeCell ref="E121:E130"/>
    <mergeCell ref="F121:F130"/>
    <mergeCell ref="A131:A140"/>
    <mergeCell ref="C131:C140"/>
    <mergeCell ref="D131:D140"/>
    <mergeCell ref="E131:E140"/>
    <mergeCell ref="F131:F140"/>
    <mergeCell ref="A121:A130"/>
    <mergeCell ref="C121:C130"/>
    <mergeCell ref="A195:E195"/>
    <mergeCell ref="A302:E302"/>
    <mergeCell ref="A303:F303"/>
    <mergeCell ref="B304:F304"/>
    <mergeCell ref="A336:E336"/>
    <mergeCell ref="A396:F396"/>
    <mergeCell ref="B338:F338"/>
    <mergeCell ref="A339:A342"/>
    <mergeCell ref="C339:C342"/>
    <mergeCell ref="D339:D342"/>
    <mergeCell ref="E339:E342"/>
    <mergeCell ref="F339:F342"/>
    <mergeCell ref="A371:E371"/>
    <mergeCell ref="A372:F372"/>
    <mergeCell ref="B373:F373"/>
    <mergeCell ref="A393:E393"/>
    <mergeCell ref="A337:F337"/>
    <mergeCell ref="B397:E397"/>
    <mergeCell ref="B398:E398"/>
    <mergeCell ref="B399:E399"/>
    <mergeCell ref="B400:E400"/>
    <mergeCell ref="B401:E401"/>
    <mergeCell ref="A408:F408"/>
    <mergeCell ref="A409:F409"/>
    <mergeCell ref="B402:E402"/>
    <mergeCell ref="B403:E403"/>
    <mergeCell ref="A406:E406"/>
    <mergeCell ref="B404:E404"/>
    <mergeCell ref="B405:E405"/>
  </mergeCells>
  <phoneticPr fontId="4" type="noConversion"/>
  <pageMargins left="0.74803149606299213" right="0.15748031496062992" top="1.3779527559055118" bottom="0.78740157480314965" header="0.51181102362204722" footer="0.31496062992125984"/>
  <pageSetup paperSize="9" scale="88" fitToHeight="0" orientation="portrait" horizontalDpi="4294967292" verticalDpi="4294967292"/>
  <headerFooter alignWithMargins="0">
    <oddFooter>&amp;CList &amp;P</oddFooter>
  </headerFooter>
  <rowBreaks count="1" manualBreakCount="1">
    <brk id="151" max="5" man="1"/>
  </rowBreaks>
  <colBreaks count="1" manualBreakCount="1">
    <brk id="1"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43B81-C3C9-43F3-84F6-69B1F9BD4AED}">
  <dimension ref="A1:K51"/>
  <sheetViews>
    <sheetView topLeftCell="A29" zoomScaleNormal="100" workbookViewId="0">
      <selection activeCell="E30" sqref="E30"/>
    </sheetView>
  </sheetViews>
  <sheetFormatPr defaultColWidth="7.84375" defaultRowHeight="11.5"/>
  <cols>
    <col min="1" max="1" width="5.23046875" style="51" customWidth="1"/>
    <col min="2" max="2" width="69" style="54" customWidth="1"/>
    <col min="3" max="3" width="4.61328125" style="49" customWidth="1"/>
    <col min="4" max="4" width="7.3828125" style="55" customWidth="1"/>
    <col min="5" max="5" width="8.84375" style="47" customWidth="1"/>
    <col min="6" max="6" width="12.23046875" style="47" customWidth="1"/>
    <col min="7" max="16384" width="7.84375" style="12"/>
  </cols>
  <sheetData>
    <row r="1" spans="1:10" ht="57.65" customHeight="1">
      <c r="A1" s="556" t="s">
        <v>673</v>
      </c>
      <c r="B1" s="557"/>
      <c r="C1" s="557"/>
      <c r="D1" s="557"/>
      <c r="E1" s="557"/>
      <c r="F1" s="558"/>
    </row>
    <row r="2" spans="1:10" ht="252.65" customHeight="1">
      <c r="A2" s="559" t="s">
        <v>773</v>
      </c>
      <c r="B2" s="560"/>
      <c r="C2" s="560"/>
      <c r="D2" s="560"/>
      <c r="E2" s="560"/>
      <c r="F2" s="561"/>
    </row>
    <row r="3" spans="1:10" ht="12" customHeight="1">
      <c r="A3" s="562" t="s">
        <v>669</v>
      </c>
      <c r="B3" s="563"/>
      <c r="C3" s="563"/>
      <c r="D3" s="563"/>
      <c r="E3" s="563"/>
      <c r="F3" s="564"/>
    </row>
    <row r="4" spans="1:10" s="11" customFormat="1" ht="13.5" customHeight="1" thickBot="1">
      <c r="A4" s="455"/>
      <c r="B4" s="456"/>
      <c r="C4" s="456"/>
      <c r="D4" s="456"/>
      <c r="E4" s="456"/>
      <c r="F4" s="457"/>
    </row>
    <row r="5" spans="1:10" ht="13.5" thickBot="1">
      <c r="A5" s="35" t="s">
        <v>65</v>
      </c>
      <c r="B5" s="36" t="s">
        <v>66</v>
      </c>
      <c r="C5" s="37" t="s">
        <v>67</v>
      </c>
      <c r="D5" s="38" t="s">
        <v>68</v>
      </c>
      <c r="E5" s="37" t="s">
        <v>69</v>
      </c>
      <c r="F5" s="39" t="s">
        <v>70</v>
      </c>
    </row>
    <row r="6" spans="1:10" ht="21" customHeight="1" thickBot="1">
      <c r="A6" s="372" t="s">
        <v>2</v>
      </c>
      <c r="B6" s="585" t="s">
        <v>374</v>
      </c>
      <c r="C6" s="586"/>
      <c r="D6" s="586"/>
      <c r="E6" s="586"/>
      <c r="F6" s="587"/>
      <c r="G6" s="44"/>
      <c r="H6" s="399"/>
    </row>
    <row r="7" spans="1:10" ht="243.75" customHeight="1">
      <c r="A7" s="84" t="s">
        <v>3</v>
      </c>
      <c r="B7" s="297" t="s">
        <v>784</v>
      </c>
      <c r="C7" s="298" t="s">
        <v>63</v>
      </c>
      <c r="D7" s="401">
        <v>205</v>
      </c>
      <c r="E7" s="651"/>
      <c r="F7" s="91">
        <f t="shared" ref="F7:F26" si="0">+E7*D7</f>
        <v>0</v>
      </c>
      <c r="G7" s="44"/>
      <c r="H7" s="399"/>
    </row>
    <row r="8" spans="1:10" ht="98">
      <c r="A8" s="87" t="s">
        <v>29</v>
      </c>
      <c r="B8" s="293" t="s">
        <v>754</v>
      </c>
      <c r="C8" s="80" t="s">
        <v>32</v>
      </c>
      <c r="D8" s="81">
        <v>2</v>
      </c>
      <c r="E8" s="649"/>
      <c r="F8" s="92">
        <f t="shared" si="0"/>
        <v>0</v>
      </c>
      <c r="G8" s="44"/>
      <c r="H8" s="399"/>
    </row>
    <row r="9" spans="1:10" ht="98">
      <c r="A9" s="87" t="s">
        <v>30</v>
      </c>
      <c r="B9" s="293" t="s">
        <v>755</v>
      </c>
      <c r="C9" s="80" t="s">
        <v>32</v>
      </c>
      <c r="D9" s="81">
        <v>1</v>
      </c>
      <c r="E9" s="649"/>
      <c r="F9" s="92">
        <f t="shared" si="0"/>
        <v>0</v>
      </c>
      <c r="G9" s="44"/>
      <c r="H9" s="399"/>
    </row>
    <row r="10" spans="1:10" ht="42">
      <c r="A10" s="87" t="s">
        <v>11</v>
      </c>
      <c r="B10" s="293" t="s">
        <v>756</v>
      </c>
      <c r="C10" s="80" t="s">
        <v>130</v>
      </c>
      <c r="D10" s="81">
        <v>1</v>
      </c>
      <c r="E10" s="649"/>
      <c r="F10" s="92">
        <f t="shared" si="0"/>
        <v>0</v>
      </c>
      <c r="G10" s="44"/>
      <c r="H10" s="44"/>
      <c r="I10" s="17"/>
      <c r="J10" s="17"/>
    </row>
    <row r="11" spans="1:10" ht="42">
      <c r="A11" s="87" t="s">
        <v>16</v>
      </c>
      <c r="B11" s="79" t="s">
        <v>375</v>
      </c>
      <c r="C11" s="80" t="s">
        <v>130</v>
      </c>
      <c r="D11" s="81">
        <v>1</v>
      </c>
      <c r="E11" s="649"/>
      <c r="F11" s="92">
        <f t="shared" si="0"/>
        <v>0</v>
      </c>
      <c r="G11" s="44"/>
      <c r="H11" s="399"/>
    </row>
    <row r="12" spans="1:10" ht="42">
      <c r="A12" s="87" t="s">
        <v>17</v>
      </c>
      <c r="B12" s="79" t="s">
        <v>376</v>
      </c>
      <c r="C12" s="80" t="s">
        <v>130</v>
      </c>
      <c r="D12" s="81">
        <v>1</v>
      </c>
      <c r="E12" s="649"/>
      <c r="F12" s="92">
        <f t="shared" si="0"/>
        <v>0</v>
      </c>
      <c r="G12" s="44"/>
      <c r="H12" s="399"/>
    </row>
    <row r="13" spans="1:10" s="13" customFormat="1" ht="168">
      <c r="A13" s="87" t="s">
        <v>18</v>
      </c>
      <c r="B13" s="79" t="s">
        <v>757</v>
      </c>
      <c r="C13" s="80" t="s">
        <v>130</v>
      </c>
      <c r="D13" s="81">
        <v>1</v>
      </c>
      <c r="E13" s="649"/>
      <c r="F13" s="92">
        <f t="shared" si="0"/>
        <v>0</v>
      </c>
      <c r="G13" s="45"/>
      <c r="H13" s="400"/>
    </row>
    <row r="14" spans="1:10" ht="42">
      <c r="A14" s="87" t="s">
        <v>19</v>
      </c>
      <c r="B14" s="79" t="s">
        <v>377</v>
      </c>
      <c r="C14" s="80" t="s">
        <v>130</v>
      </c>
      <c r="D14" s="81">
        <v>1</v>
      </c>
      <c r="E14" s="649"/>
      <c r="F14" s="92">
        <f t="shared" si="0"/>
        <v>0</v>
      </c>
      <c r="G14" s="44"/>
      <c r="H14" s="399"/>
      <c r="I14" s="19"/>
      <c r="J14" s="19"/>
    </row>
    <row r="15" spans="1:10" ht="28">
      <c r="A15" s="87" t="s">
        <v>20</v>
      </c>
      <c r="B15" s="293" t="s">
        <v>378</v>
      </c>
      <c r="C15" s="81" t="s">
        <v>37</v>
      </c>
      <c r="D15" s="81">
        <v>25</v>
      </c>
      <c r="E15" s="649"/>
      <c r="F15" s="92">
        <f>+E15*D15</f>
        <v>0</v>
      </c>
      <c r="G15" s="44"/>
      <c r="H15" s="399"/>
      <c r="I15" s="19"/>
      <c r="J15" s="19"/>
    </row>
    <row r="16" spans="1:10" ht="28">
      <c r="A16" s="87" t="s">
        <v>10</v>
      </c>
      <c r="B16" s="293" t="s">
        <v>352</v>
      </c>
      <c r="C16" s="81" t="s">
        <v>37</v>
      </c>
      <c r="D16" s="81">
        <v>30</v>
      </c>
      <c r="E16" s="649"/>
      <c r="F16" s="92">
        <f t="shared" si="0"/>
        <v>0</v>
      </c>
      <c r="G16" s="44"/>
      <c r="H16" s="44"/>
      <c r="I16" s="17"/>
      <c r="J16" s="17"/>
    </row>
    <row r="17" spans="1:10" ht="28">
      <c r="A17" s="87" t="s">
        <v>15</v>
      </c>
      <c r="B17" s="293" t="s">
        <v>379</v>
      </c>
      <c r="C17" s="80" t="s">
        <v>37</v>
      </c>
      <c r="D17" s="81">
        <v>500</v>
      </c>
      <c r="E17" s="649"/>
      <c r="F17" s="92">
        <f>+E17*D17</f>
        <v>0</v>
      </c>
      <c r="G17" s="44"/>
      <c r="H17" s="44"/>
      <c r="I17" s="17"/>
      <c r="J17" s="17"/>
    </row>
    <row r="18" spans="1:10" ht="28">
      <c r="A18" s="87" t="s">
        <v>94</v>
      </c>
      <c r="B18" s="293" t="s">
        <v>359</v>
      </c>
      <c r="C18" s="81" t="s">
        <v>37</v>
      </c>
      <c r="D18" s="81">
        <v>50</v>
      </c>
      <c r="E18" s="649"/>
      <c r="F18" s="92">
        <f t="shared" si="0"/>
        <v>0</v>
      </c>
      <c r="G18" s="44"/>
      <c r="H18" s="44"/>
      <c r="I18" s="17"/>
      <c r="J18" s="17"/>
    </row>
    <row r="19" spans="1:10" s="13" customFormat="1" ht="28">
      <c r="A19" s="87" t="s">
        <v>95</v>
      </c>
      <c r="B19" s="293" t="s">
        <v>355</v>
      </c>
      <c r="C19" s="81" t="s">
        <v>37</v>
      </c>
      <c r="D19" s="81">
        <v>40</v>
      </c>
      <c r="E19" s="649"/>
      <c r="F19" s="92">
        <f>+E19*D19</f>
        <v>0</v>
      </c>
      <c r="G19" s="45"/>
      <c r="H19" s="400"/>
    </row>
    <row r="20" spans="1:10" ht="42">
      <c r="A20" s="87" t="s">
        <v>96</v>
      </c>
      <c r="B20" s="293" t="s">
        <v>380</v>
      </c>
      <c r="C20" s="81" t="s">
        <v>37</v>
      </c>
      <c r="D20" s="81">
        <v>100</v>
      </c>
      <c r="E20" s="649"/>
      <c r="F20" s="92">
        <f t="shared" si="0"/>
        <v>0</v>
      </c>
      <c r="G20" s="44"/>
      <c r="H20" s="399"/>
    </row>
    <row r="21" spans="1:10" s="13" customFormat="1" ht="14">
      <c r="A21" s="87" t="s">
        <v>97</v>
      </c>
      <c r="B21" s="293" t="s">
        <v>360</v>
      </c>
      <c r="C21" s="81" t="s">
        <v>37</v>
      </c>
      <c r="D21" s="81">
        <v>100</v>
      </c>
      <c r="E21" s="649"/>
      <c r="F21" s="92">
        <f t="shared" si="0"/>
        <v>0</v>
      </c>
      <c r="G21" s="45"/>
      <c r="H21" s="400"/>
    </row>
    <row r="22" spans="1:10" s="18" customFormat="1" ht="22.5" customHeight="1">
      <c r="A22" s="87" t="s">
        <v>98</v>
      </c>
      <c r="B22" s="293" t="s">
        <v>131</v>
      </c>
      <c r="C22" s="81" t="s">
        <v>130</v>
      </c>
      <c r="D22" s="81">
        <v>1</v>
      </c>
      <c r="E22" s="649"/>
      <c r="F22" s="92">
        <f t="shared" si="0"/>
        <v>0</v>
      </c>
      <c r="G22" s="44"/>
      <c r="H22" s="44"/>
    </row>
    <row r="23" spans="1:10" s="13" customFormat="1" ht="28">
      <c r="A23" s="87" t="s">
        <v>99</v>
      </c>
      <c r="B23" s="293" t="s">
        <v>381</v>
      </c>
      <c r="C23" s="81" t="s">
        <v>37</v>
      </c>
      <c r="D23" s="81">
        <v>300</v>
      </c>
      <c r="E23" s="649"/>
      <c r="F23" s="92">
        <f>+E23*D23</f>
        <v>0</v>
      </c>
      <c r="G23" s="45"/>
      <c r="H23" s="400"/>
    </row>
    <row r="24" spans="1:10" ht="14">
      <c r="A24" s="87" t="s">
        <v>100</v>
      </c>
      <c r="B24" s="293" t="s">
        <v>368</v>
      </c>
      <c r="C24" s="81" t="s">
        <v>32</v>
      </c>
      <c r="D24" s="81">
        <v>1</v>
      </c>
      <c r="E24" s="649"/>
      <c r="F24" s="92">
        <f>E24*D24</f>
        <v>0</v>
      </c>
      <c r="G24" s="44"/>
      <c r="H24" s="399"/>
    </row>
    <row r="25" spans="1:10" s="13" customFormat="1" ht="14">
      <c r="A25" s="87" t="s">
        <v>101</v>
      </c>
      <c r="B25" s="293" t="s">
        <v>382</v>
      </c>
      <c r="C25" s="81" t="s">
        <v>130</v>
      </c>
      <c r="D25" s="81">
        <v>1</v>
      </c>
      <c r="E25" s="649"/>
      <c r="F25" s="92">
        <f t="shared" si="0"/>
        <v>0</v>
      </c>
      <c r="G25" s="45"/>
      <c r="H25" s="400"/>
    </row>
    <row r="26" spans="1:10" ht="28.5" thickBot="1">
      <c r="A26" s="88" t="s">
        <v>102</v>
      </c>
      <c r="B26" s="317" t="s">
        <v>383</v>
      </c>
      <c r="C26" s="402" t="s">
        <v>130</v>
      </c>
      <c r="D26" s="402">
        <v>1</v>
      </c>
      <c r="E26" s="650"/>
      <c r="F26" s="93">
        <f t="shared" si="0"/>
        <v>0</v>
      </c>
      <c r="G26" s="44"/>
      <c r="H26" s="399"/>
    </row>
    <row r="27" spans="1:10" ht="21" customHeight="1" thickBot="1">
      <c r="A27" s="625" t="s">
        <v>598</v>
      </c>
      <c r="B27" s="626"/>
      <c r="C27" s="626"/>
      <c r="D27" s="626"/>
      <c r="E27" s="627"/>
      <c r="F27" s="83">
        <f>SUM(F7:F26)</f>
        <v>0</v>
      </c>
      <c r="G27" s="44"/>
      <c r="H27" s="399"/>
    </row>
    <row r="28" spans="1:10" ht="12" customHeight="1" thickBot="1">
      <c r="A28" s="632"/>
      <c r="B28" s="633"/>
      <c r="C28" s="633"/>
      <c r="D28" s="633"/>
      <c r="E28" s="633"/>
      <c r="F28" s="634"/>
      <c r="G28" s="44"/>
      <c r="H28" s="399"/>
    </row>
    <row r="29" spans="1:10" ht="18.75" customHeight="1" thickBot="1">
      <c r="A29" s="509" t="s">
        <v>602</v>
      </c>
      <c r="B29" s="510"/>
      <c r="C29" s="510"/>
      <c r="D29" s="510"/>
      <c r="E29" s="510"/>
      <c r="F29" s="511"/>
      <c r="G29" s="275"/>
      <c r="H29" s="275"/>
    </row>
    <row r="30" spans="1:10" ht="350">
      <c r="A30" s="228" t="s">
        <v>14</v>
      </c>
      <c r="B30" s="163" t="s">
        <v>599</v>
      </c>
      <c r="C30" s="182"/>
      <c r="D30" s="182"/>
      <c r="E30" s="714"/>
      <c r="F30" s="409"/>
      <c r="G30" s="275"/>
      <c r="H30" s="275"/>
    </row>
    <row r="31" spans="1:10" s="13" customFormat="1" ht="14.5" thickBot="1">
      <c r="A31" s="230"/>
      <c r="B31" s="185"/>
      <c r="C31" s="232" t="s">
        <v>63</v>
      </c>
      <c r="D31" s="410">
        <v>205</v>
      </c>
      <c r="E31" s="681"/>
      <c r="F31" s="234">
        <f>D31*E31</f>
        <v>0</v>
      </c>
      <c r="G31" s="403"/>
      <c r="H31" s="403"/>
    </row>
    <row r="32" spans="1:10" ht="18" customHeight="1" thickBot="1">
      <c r="A32" s="495" t="s">
        <v>603</v>
      </c>
      <c r="B32" s="496"/>
      <c r="C32" s="496"/>
      <c r="D32" s="496"/>
      <c r="E32" s="496"/>
      <c r="F32" s="239">
        <f>SUM(J26:J31)</f>
        <v>0</v>
      </c>
      <c r="G32" s="275"/>
      <c r="H32" s="275"/>
    </row>
    <row r="33" spans="1:11" ht="12" customHeight="1" thickBot="1">
      <c r="A33" s="635"/>
      <c r="B33" s="636"/>
      <c r="C33" s="636"/>
      <c r="D33" s="636"/>
      <c r="E33" s="636"/>
      <c r="F33" s="637"/>
      <c r="G33" s="275"/>
      <c r="H33" s="275"/>
    </row>
    <row r="34" spans="1:11" ht="20.25" customHeight="1" thickBot="1">
      <c r="A34" s="509" t="s">
        <v>604</v>
      </c>
      <c r="B34" s="510"/>
      <c r="C34" s="510"/>
      <c r="D34" s="510"/>
      <c r="E34" s="510"/>
      <c r="F34" s="511"/>
      <c r="G34" s="110"/>
      <c r="H34" s="110"/>
    </row>
    <row r="35" spans="1:11" ht="182">
      <c r="A35" s="228" t="s">
        <v>40</v>
      </c>
      <c r="B35" s="163" t="s">
        <v>600</v>
      </c>
      <c r="C35" s="163"/>
      <c r="D35" s="163"/>
      <c r="E35" s="655"/>
      <c r="F35" s="148"/>
      <c r="G35" s="96"/>
      <c r="H35" s="97"/>
    </row>
    <row r="36" spans="1:11" ht="14">
      <c r="A36" s="240"/>
      <c r="B36" s="119"/>
      <c r="C36" s="235" t="s">
        <v>63</v>
      </c>
      <c r="D36" s="117">
        <v>205</v>
      </c>
      <c r="E36" s="680"/>
      <c r="F36" s="238">
        <f>D36*E36</f>
        <v>0</v>
      </c>
      <c r="G36" s="95"/>
      <c r="H36" s="95"/>
    </row>
    <row r="37" spans="1:11" ht="14">
      <c r="A37" s="240"/>
      <c r="B37" s="227"/>
      <c r="C37" s="155"/>
      <c r="D37" s="155"/>
      <c r="E37" s="680"/>
      <c r="F37" s="412"/>
      <c r="G37" s="95"/>
      <c r="H37" s="95"/>
    </row>
    <row r="38" spans="1:11" ht="80.25" customHeight="1">
      <c r="A38" s="237" t="s">
        <v>9</v>
      </c>
      <c r="B38" s="121" t="s">
        <v>601</v>
      </c>
      <c r="C38" s="117" t="s">
        <v>63</v>
      </c>
      <c r="D38" s="117">
        <v>205</v>
      </c>
      <c r="E38" s="652"/>
      <c r="F38" s="238">
        <f>D38*E38</f>
        <v>0</v>
      </c>
      <c r="G38" s="95"/>
      <c r="H38" s="95"/>
    </row>
    <row r="39" spans="1:11" ht="14.5" thickBot="1">
      <c r="A39" s="241"/>
      <c r="B39" s="411"/>
      <c r="C39" s="244"/>
      <c r="D39" s="244"/>
      <c r="E39" s="681"/>
      <c r="F39" s="234"/>
      <c r="G39" s="95"/>
      <c r="H39" s="95"/>
    </row>
    <row r="40" spans="1:11" ht="16.5" customHeight="1" thickBot="1">
      <c r="A40" s="489" t="s">
        <v>605</v>
      </c>
      <c r="B40" s="490"/>
      <c r="C40" s="490"/>
      <c r="D40" s="490"/>
      <c r="E40" s="490"/>
      <c r="F40" s="239">
        <f>SUM(H35:H39)</f>
        <v>0</v>
      </c>
      <c r="G40" s="111"/>
      <c r="H40" s="95"/>
    </row>
    <row r="41" spans="1:11" ht="14">
      <c r="A41" s="270"/>
      <c r="B41" s="271"/>
      <c r="C41" s="272"/>
      <c r="D41" s="273"/>
      <c r="E41" s="274"/>
      <c r="F41" s="275"/>
      <c r="G41" s="275"/>
      <c r="H41" s="275"/>
      <c r="I41" s="17"/>
      <c r="J41" s="17"/>
      <c r="K41" s="17"/>
    </row>
    <row r="42" spans="1:11" ht="14.5" thickBot="1">
      <c r="A42" s="270"/>
      <c r="B42" s="271"/>
      <c r="C42" s="272"/>
      <c r="D42" s="273"/>
      <c r="E42" s="274"/>
      <c r="F42" s="275"/>
      <c r="G42" s="275"/>
      <c r="H42" s="275"/>
      <c r="I42" s="17"/>
      <c r="J42" s="17"/>
      <c r="K42" s="17"/>
    </row>
    <row r="43" spans="1:11" s="21" customFormat="1" ht="16" thickBot="1">
      <c r="A43" s="628" t="s">
        <v>608</v>
      </c>
      <c r="B43" s="629"/>
      <c r="C43" s="629"/>
      <c r="D43" s="629"/>
      <c r="E43" s="629"/>
      <c r="F43" s="630"/>
      <c r="G43" s="275"/>
      <c r="H43" s="275"/>
    </row>
    <row r="44" spans="1:11" s="18" customFormat="1" ht="14">
      <c r="A44" s="276" t="s">
        <v>1</v>
      </c>
      <c r="B44" s="539" t="s">
        <v>607</v>
      </c>
      <c r="C44" s="539"/>
      <c r="D44" s="539"/>
      <c r="E44" s="539"/>
      <c r="F44" s="277">
        <f>F27</f>
        <v>0</v>
      </c>
      <c r="G44" s="275"/>
      <c r="H44" s="275"/>
    </row>
    <row r="45" spans="1:11" s="18" customFormat="1" ht="14">
      <c r="A45" s="278" t="s">
        <v>24</v>
      </c>
      <c r="B45" s="540" t="s">
        <v>25</v>
      </c>
      <c r="C45" s="540"/>
      <c r="D45" s="540"/>
      <c r="E45" s="540"/>
      <c r="F45" s="279">
        <f>F32</f>
        <v>0</v>
      </c>
      <c r="G45" s="275"/>
      <c r="H45" s="275"/>
    </row>
    <row r="46" spans="1:11" s="18" customFormat="1" ht="14.5" thickBot="1">
      <c r="A46" s="404" t="s">
        <v>8</v>
      </c>
      <c r="B46" s="631" t="s">
        <v>606</v>
      </c>
      <c r="C46" s="631"/>
      <c r="D46" s="631"/>
      <c r="E46" s="631"/>
      <c r="F46" s="405">
        <f>F40</f>
        <v>0</v>
      </c>
      <c r="G46" s="275"/>
      <c r="H46" s="275"/>
    </row>
    <row r="47" spans="1:11" s="20" customFormat="1" ht="15" customHeight="1" thickBot="1">
      <c r="A47" s="565" t="s">
        <v>64</v>
      </c>
      <c r="B47" s="566"/>
      <c r="C47" s="566"/>
      <c r="D47" s="566"/>
      <c r="E47" s="567"/>
      <c r="F47" s="280">
        <f>SUM(F44:F46)</f>
        <v>0</v>
      </c>
      <c r="G47" s="275"/>
      <c r="H47" s="275"/>
    </row>
    <row r="48" spans="1:11" ht="14.5" thickBot="1">
      <c r="A48" s="406"/>
      <c r="B48" s="407"/>
      <c r="C48" s="272"/>
      <c r="D48" s="408"/>
      <c r="E48" s="275"/>
      <c r="F48" s="275"/>
      <c r="G48" s="275"/>
      <c r="H48" s="275"/>
    </row>
    <row r="49" spans="1:8" ht="45" customHeight="1">
      <c r="A49" s="473" t="s">
        <v>77</v>
      </c>
      <c r="B49" s="474"/>
      <c r="C49" s="474"/>
      <c r="D49" s="474"/>
      <c r="E49" s="474"/>
      <c r="F49" s="475"/>
      <c r="G49" s="275"/>
      <c r="H49" s="275"/>
    </row>
    <row r="50" spans="1:8" ht="37.5" customHeight="1" thickBot="1">
      <c r="A50" s="476" t="s">
        <v>78</v>
      </c>
      <c r="B50" s="477"/>
      <c r="C50" s="477"/>
      <c r="D50" s="477"/>
      <c r="E50" s="477"/>
      <c r="F50" s="478"/>
      <c r="G50" s="275"/>
      <c r="H50" s="275"/>
    </row>
    <row r="51" spans="1:8">
      <c r="G51" s="399"/>
      <c r="H51" s="399"/>
    </row>
  </sheetData>
  <sheetProtection algorithmName="SHA-512" hashValue="Zh9D1m/RTJ8nnGBQgJDYjZSdiv9Y7GxhVMYdKN66y2s1op74rSRFmmko+C4If0Qq88rWj4jBqeDk5XdN61ylZg==" saltValue="y4IXre3mxYyJLcGwWOyuhQ==" spinCount="100000" sheet="1" objects="1" scenarios="1" selectLockedCells="1" sort="0" autoFilter="0" pivotTables="0"/>
  <mergeCells count="18">
    <mergeCell ref="B6:F6"/>
    <mergeCell ref="A27:E27"/>
    <mergeCell ref="A28:F28"/>
    <mergeCell ref="A33:F33"/>
    <mergeCell ref="A1:F1"/>
    <mergeCell ref="A2:F2"/>
    <mergeCell ref="A3:F4"/>
    <mergeCell ref="A50:F50"/>
    <mergeCell ref="A43:F43"/>
    <mergeCell ref="B44:E44"/>
    <mergeCell ref="A32:E32"/>
    <mergeCell ref="A29:F29"/>
    <mergeCell ref="A40:E40"/>
    <mergeCell ref="A34:F34"/>
    <mergeCell ref="B45:E45"/>
    <mergeCell ref="B46:E46"/>
    <mergeCell ref="A47:E47"/>
    <mergeCell ref="A49:F49"/>
  </mergeCells>
  <pageMargins left="0.6692913385826772" right="0.23622047244094491" top="0.82677165354330717" bottom="0.47244094488188981" header="0.23622047244094491" footer="0.19685039370078741"/>
  <pageSetup paperSize="9" orientation="portrait" useFirstPageNumber="1" horizontalDpi="180" verticalDpi="300"/>
  <headerFooter alignWithMargins="0">
    <oddHeader>&amp;LTD 3743.&amp;C POSLOVNA GRAĐEVINA (Pogon za izradu stolarije)
na k.č. 2107/1, k.o. Križevci&amp;Rstr. &amp;P</oddHeader>
    <oddFooter>&amp;C&amp;8"MINERVA"d.o.o.- Bjelovar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A7956-5098-4230-9D6A-949E754A9DAE}">
  <dimension ref="A1:I24"/>
  <sheetViews>
    <sheetView workbookViewId="0">
      <selection activeCell="B23" sqref="B23:I23"/>
    </sheetView>
  </sheetViews>
  <sheetFormatPr defaultRowHeight="13.5"/>
  <cols>
    <col min="1" max="1" width="4.15234375" customWidth="1"/>
    <col min="2" max="2" width="93" customWidth="1"/>
    <col min="3" max="3" width="7" bestFit="1" customWidth="1"/>
  </cols>
  <sheetData>
    <row r="1" spans="1:9" ht="25.5" customHeight="1" thickBot="1">
      <c r="A1" s="638" t="s">
        <v>123</v>
      </c>
      <c r="B1" s="639"/>
      <c r="C1" s="640"/>
      <c r="D1" s="66"/>
      <c r="E1" s="422"/>
      <c r="F1" s="422"/>
      <c r="G1" s="67"/>
    </row>
    <row r="2" spans="1:9" ht="53.25" customHeight="1" thickBot="1">
      <c r="A2" s="446" t="s">
        <v>423</v>
      </c>
      <c r="B2" s="447"/>
      <c r="C2" s="448"/>
      <c r="D2" s="423"/>
      <c r="E2" s="423"/>
      <c r="F2" s="423"/>
      <c r="G2" s="67"/>
    </row>
    <row r="3" spans="1:9" ht="14">
      <c r="A3" s="68" t="s">
        <v>2</v>
      </c>
      <c r="B3" s="69" t="s">
        <v>612</v>
      </c>
      <c r="C3" s="70">
        <f>'GRUPA 1'!F42</f>
        <v>0</v>
      </c>
      <c r="D3" s="67"/>
      <c r="E3" s="67"/>
      <c r="F3" s="67"/>
      <c r="G3" s="67"/>
    </row>
    <row r="4" spans="1:9" ht="14">
      <c r="A4" s="61" t="s">
        <v>12</v>
      </c>
      <c r="B4" s="62" t="s">
        <v>613</v>
      </c>
      <c r="C4" s="63">
        <f>'GRUPA 2'!F186</f>
        <v>0</v>
      </c>
    </row>
    <row r="5" spans="1:9" ht="14">
      <c r="A5" s="61" t="s">
        <v>39</v>
      </c>
      <c r="B5" s="62" t="s">
        <v>670</v>
      </c>
      <c r="C5" s="63">
        <f>'GRUPA 3'!F32</f>
        <v>0</v>
      </c>
    </row>
    <row r="6" spans="1:9" ht="42">
      <c r="A6" s="61" t="s">
        <v>26</v>
      </c>
      <c r="B6" s="424" t="s">
        <v>671</v>
      </c>
      <c r="C6" s="63">
        <f>'GRUPA 4'!F406</f>
        <v>0</v>
      </c>
    </row>
    <row r="7" spans="1:9" ht="14">
      <c r="A7" s="61" t="s">
        <v>4</v>
      </c>
      <c r="B7" s="62" t="s">
        <v>672</v>
      </c>
      <c r="C7" s="63">
        <f>'GRUPA 5'!F47</f>
        <v>0</v>
      </c>
    </row>
    <row r="8" spans="1:9" ht="14">
      <c r="A8" s="641"/>
      <c r="B8" s="642"/>
      <c r="C8" s="643"/>
    </row>
    <row r="9" spans="1:9">
      <c r="A9" s="644" t="s">
        <v>116</v>
      </c>
      <c r="B9" s="645"/>
      <c r="C9" s="64">
        <f>SUM(C3:C7)</f>
        <v>0</v>
      </c>
    </row>
    <row r="10" spans="1:9">
      <c r="A10" s="644" t="s">
        <v>117</v>
      </c>
      <c r="B10" s="645"/>
      <c r="C10" s="64">
        <f>C9*0.25</f>
        <v>0</v>
      </c>
    </row>
    <row r="11" spans="1:9" ht="15.5" thickBot="1">
      <c r="A11" s="646" t="s">
        <v>23</v>
      </c>
      <c r="B11" s="647"/>
      <c r="C11" s="65">
        <f>SUM(C9:C10)</f>
        <v>0</v>
      </c>
    </row>
    <row r="13" spans="1:9" ht="14" thickBot="1"/>
    <row r="14" spans="1:9" ht="14">
      <c r="B14" s="715"/>
      <c r="C14" s="716"/>
      <c r="D14" s="716"/>
      <c r="E14" s="716"/>
      <c r="F14" s="716"/>
      <c r="G14" s="716"/>
      <c r="H14" s="716"/>
      <c r="I14" s="717"/>
    </row>
    <row r="15" spans="1:9" ht="14">
      <c r="B15" s="718"/>
      <c r="C15" s="719"/>
      <c r="D15" s="719"/>
      <c r="E15" s="719"/>
      <c r="F15" s="719"/>
      <c r="G15" s="719"/>
      <c r="H15" s="719"/>
      <c r="I15" s="720"/>
    </row>
    <row r="16" spans="1:9" ht="14">
      <c r="B16" s="718"/>
      <c r="C16" s="719"/>
      <c r="D16" s="719"/>
      <c r="E16" s="719"/>
      <c r="F16" s="719"/>
      <c r="G16" s="719"/>
      <c r="H16" s="719"/>
      <c r="I16" s="720"/>
    </row>
    <row r="17" spans="2:9" ht="14">
      <c r="B17" s="721" t="s">
        <v>118</v>
      </c>
      <c r="C17" s="722"/>
      <c r="D17" s="722"/>
      <c r="E17" s="722"/>
      <c r="F17" s="722"/>
      <c r="G17" s="722"/>
      <c r="H17" s="722"/>
      <c r="I17" s="723"/>
    </row>
    <row r="18" spans="2:9" ht="14">
      <c r="B18" s="721" t="s">
        <v>119</v>
      </c>
      <c r="C18" s="722"/>
      <c r="D18" s="722"/>
      <c r="E18" s="722"/>
      <c r="F18" s="722"/>
      <c r="G18" s="722"/>
      <c r="H18" s="722"/>
      <c r="I18" s="723"/>
    </row>
    <row r="19" spans="2:9" ht="14">
      <c r="B19" s="718"/>
      <c r="C19" s="719"/>
      <c r="D19" s="719"/>
      <c r="E19" s="719"/>
      <c r="F19" s="719"/>
      <c r="G19" s="719"/>
      <c r="H19" s="719"/>
      <c r="I19" s="720"/>
    </row>
    <row r="20" spans="2:9" ht="14">
      <c r="B20" s="718"/>
      <c r="C20" s="719"/>
      <c r="D20" s="719"/>
      <c r="E20" s="719"/>
      <c r="F20" s="719"/>
      <c r="G20" s="719"/>
      <c r="H20" s="719"/>
      <c r="I20" s="720"/>
    </row>
    <row r="21" spans="2:9" ht="14">
      <c r="B21" s="721" t="s">
        <v>120</v>
      </c>
      <c r="C21" s="722"/>
      <c r="D21" s="722"/>
      <c r="E21" s="722"/>
      <c r="F21" s="722"/>
      <c r="G21" s="722"/>
      <c r="H21" s="722"/>
      <c r="I21" s="723"/>
    </row>
    <row r="22" spans="2:9" ht="14">
      <c r="B22" s="721" t="s">
        <v>121</v>
      </c>
      <c r="C22" s="722"/>
      <c r="D22" s="722"/>
      <c r="E22" s="722"/>
      <c r="F22" s="722"/>
      <c r="G22" s="722"/>
      <c r="H22" s="722"/>
      <c r="I22" s="723"/>
    </row>
    <row r="23" spans="2:9" ht="14">
      <c r="B23" s="721" t="s">
        <v>122</v>
      </c>
      <c r="C23" s="722"/>
      <c r="D23" s="722"/>
      <c r="E23" s="722"/>
      <c r="F23" s="722"/>
      <c r="G23" s="722"/>
      <c r="H23" s="722"/>
      <c r="I23" s="723"/>
    </row>
    <row r="24" spans="2:9" ht="14.5" thickBot="1">
      <c r="B24" s="724"/>
      <c r="C24" s="725"/>
      <c r="D24" s="725"/>
      <c r="E24" s="726"/>
      <c r="F24" s="727"/>
      <c r="G24" s="727"/>
      <c r="H24" s="725"/>
      <c r="I24" s="728"/>
    </row>
  </sheetData>
  <sheetProtection algorithmName="SHA-512" hashValue="+fWXWLFRibH6szJwzWV2ku4CIg+lGl1X6uO77fqR47R0XMkM/M599CD4SN6dNCnPSE0CBRZrk4tZdIYzPeTnHA==" saltValue="8ydmfnb/bI0NPUKANsH56w==" spinCount="100000" sheet="1" objects="1" scenarios="1" selectLockedCells="1" sort="0" autoFilter="0" pivotTables="0"/>
  <mergeCells count="16">
    <mergeCell ref="B14:I14"/>
    <mergeCell ref="A1:C1"/>
    <mergeCell ref="A2:C2"/>
    <mergeCell ref="A8:C8"/>
    <mergeCell ref="A9:B9"/>
    <mergeCell ref="A10:B10"/>
    <mergeCell ref="A11:B11"/>
    <mergeCell ref="B21:I21"/>
    <mergeCell ref="B22:I22"/>
    <mergeCell ref="B23:I23"/>
    <mergeCell ref="B15:I15"/>
    <mergeCell ref="B16:I16"/>
    <mergeCell ref="B17:I17"/>
    <mergeCell ref="B18:I18"/>
    <mergeCell ref="B19:I19"/>
    <mergeCell ref="B20:I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GRUPA 1</vt:lpstr>
      <vt:lpstr>GRUPA 2</vt:lpstr>
      <vt:lpstr>GRUPA 3</vt:lpstr>
      <vt:lpstr>GRUPA 4</vt:lpstr>
      <vt:lpstr>GRUPA 5</vt:lpstr>
      <vt:lpstr>SVEUKUPNA REKAPITULACIJA</vt:lpstr>
      <vt:lpstr>'GRUPA 1'!Print_Area</vt:lpstr>
      <vt:lpstr>'GRUPA 3'!Print_Area</vt:lpstr>
      <vt:lpstr>'GRUPA 4'!Print_Area</vt:lpstr>
      <vt:lpstr>'GRUPA 5'!Print_Area</vt:lpstr>
      <vt:lpstr>'GRUPA 1'!Print_Titles</vt:lpstr>
      <vt:lpstr>'GRUPA 3'!Print_Titles</vt:lpstr>
      <vt:lpstr>'GRUPA 4'!Print_Titles</vt:lpstr>
      <vt:lpstr>'GRUPA 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 Jurić</dc:creator>
  <cp:lastModifiedBy>Ines</cp:lastModifiedBy>
  <cp:lastPrinted>2016-11-03T12:40:34Z</cp:lastPrinted>
  <dcterms:created xsi:type="dcterms:W3CDTF">2010-02-16T11:07:26Z</dcterms:created>
  <dcterms:modified xsi:type="dcterms:W3CDTF">2022-05-06T08:36:41Z</dcterms:modified>
</cp:coreProperties>
</file>