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_EU BB_2022\EU BB_2022\GPON\"/>
    </mc:Choice>
  </mc:AlternateContent>
  <xr:revisionPtr revIDLastSave="0" documentId="8_{56CC228D-AACE-41EA-8AE9-913DAE506AB8}" xr6:coauthVersionLast="47" xr6:coauthVersionMax="47" xr10:uidLastSave="{00000000-0000-0000-0000-000000000000}"/>
  <bookViews>
    <workbookView xWindow="-110" yWindow="-110" windowWidth="19420" windowHeight="11620" firstSheet="11" activeTab="13" xr2:uid="{30638745-B970-4226-BA67-CC7658714D94}"/>
  </bookViews>
  <sheets>
    <sheet name="Troškovnik KK.02.1.1.01.0004" sheetId="2" r:id="rId1"/>
    <sheet name="Troškovnik KK.02.1.1.01.0006" sheetId="3" r:id="rId2"/>
    <sheet name="Troškovnik KK.02.1.1.01.0007" sheetId="4" r:id="rId3"/>
    <sheet name="Troškovnik KK.02.1.1.01.0008" sheetId="5" r:id="rId4"/>
    <sheet name="Troškovnik KK.02.1.1.01.0009" sheetId="6" r:id="rId5"/>
    <sheet name="Troškovnik KK.02.1.1.01.0010" sheetId="7" r:id="rId6"/>
    <sheet name="Troškovnik KK.02.1.1.01.0011" sheetId="8" r:id="rId7"/>
    <sheet name="Troškovnik KK.02.1.1.01.0012" sheetId="9" r:id="rId8"/>
    <sheet name="Troškovnik KK.02.1.1.01.0013" sheetId="10" r:id="rId9"/>
    <sheet name="Troškovnik KK.02.1.1.01.0014" sheetId="11" r:id="rId10"/>
    <sheet name="Troškovnik KK.02.1.1.01.0015" sheetId="12" r:id="rId11"/>
    <sheet name="Troškovnik KK.02.1.1.01.0016" sheetId="13" r:id="rId12"/>
    <sheet name="Troškovnik KK.02.1.1.01.0017" sheetId="14" r:id="rId13"/>
    <sheet name="Rekapitulacija" sheetId="15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3" l="1"/>
  <c r="H20" i="3" s="1"/>
  <c r="H14" i="4"/>
  <c r="H12" i="4"/>
  <c r="H20" i="5"/>
  <c r="H18" i="5"/>
  <c r="H13" i="6"/>
  <c r="H11" i="6"/>
  <c r="H15" i="7"/>
  <c r="H13" i="7"/>
  <c r="H13" i="8"/>
  <c r="H15" i="8" s="1"/>
  <c r="H14" i="9"/>
  <c r="H12" i="9"/>
  <c r="H20" i="10"/>
  <c r="H18" i="10"/>
  <c r="H12" i="11"/>
  <c r="H14" i="11" s="1"/>
  <c r="H18" i="12"/>
  <c r="H20" i="12" s="1"/>
  <c r="H12" i="13"/>
  <c r="H14" i="13" s="1"/>
  <c r="H12" i="12"/>
  <c r="H13" i="12"/>
  <c r="E17" i="15" a="1"/>
  <c r="F16" i="15" a="1"/>
  <c r="E16" i="15" a="1"/>
  <c r="F15" i="15" a="1"/>
  <c r="E15" i="15" a="1"/>
  <c r="F14" i="15" a="1"/>
  <c r="E14" i="15" a="1"/>
  <c r="F13" i="15" a="1"/>
  <c r="E13" i="15" a="1"/>
  <c r="F12" i="15" a="1"/>
  <c r="E12" i="15" a="1"/>
  <c r="F11" i="15" a="1"/>
  <c r="E11" i="15" a="1"/>
  <c r="F10" i="15" a="1"/>
  <c r="E10" i="15" a="1"/>
  <c r="F9" i="15" a="1"/>
  <c r="E9" i="15" a="1"/>
  <c r="F8" i="15" a="1"/>
  <c r="E8" i="15" a="1"/>
  <c r="F7" i="15" a="1"/>
  <c r="E7" i="15" a="1"/>
  <c r="F6" i="15" a="1"/>
  <c r="E6" i="15" a="1"/>
  <c r="E5" i="15" a="1"/>
  <c r="E17" i="15" l="1"/>
  <c r="F16" i="15"/>
  <c r="E16" i="15"/>
  <c r="F15" i="15"/>
  <c r="E15" i="15"/>
  <c r="F14" i="15"/>
  <c r="E14" i="15"/>
  <c r="F13" i="15"/>
  <c r="E13" i="15"/>
  <c r="F12" i="15"/>
  <c r="E12" i="15"/>
  <c r="F11" i="15"/>
  <c r="E11" i="15"/>
  <c r="F10" i="15"/>
  <c r="E10" i="15"/>
  <c r="F9" i="15"/>
  <c r="E9" i="15"/>
  <c r="F8" i="15"/>
  <c r="E8" i="15"/>
  <c r="F7" i="15"/>
  <c r="E7" i="15"/>
  <c r="F6" i="15"/>
  <c r="E6" i="15"/>
  <c r="E5" i="15"/>
  <c r="H7" i="2"/>
  <c r="H12" i="3"/>
  <c r="H16" i="2"/>
  <c r="H14" i="2"/>
  <c r="H12" i="2"/>
  <c r="H11" i="2"/>
  <c r="H10" i="2"/>
  <c r="H9" i="2"/>
  <c r="H8" i="2"/>
  <c r="H16" i="3"/>
  <c r="H11" i="3"/>
  <c r="H10" i="3"/>
  <c r="H9" i="3"/>
  <c r="H8" i="3"/>
  <c r="H7" i="3"/>
  <c r="H11" i="4"/>
  <c r="H10" i="4"/>
  <c r="H9" i="4"/>
  <c r="H8" i="4"/>
  <c r="H7" i="4"/>
  <c r="H16" i="5"/>
  <c r="H15" i="5"/>
  <c r="H14" i="5"/>
  <c r="H13" i="5"/>
  <c r="H12" i="5"/>
  <c r="H11" i="5"/>
  <c r="H10" i="5"/>
  <c r="H9" i="5"/>
  <c r="H8" i="5"/>
  <c r="H7" i="5"/>
  <c r="H10" i="6"/>
  <c r="H9" i="6"/>
  <c r="H8" i="6"/>
  <c r="H7" i="6"/>
  <c r="H12" i="7"/>
  <c r="H11" i="7"/>
  <c r="H10" i="7"/>
  <c r="H9" i="7"/>
  <c r="H8" i="7"/>
  <c r="H7" i="7"/>
  <c r="H12" i="8"/>
  <c r="H11" i="8"/>
  <c r="H10" i="8"/>
  <c r="H9" i="8"/>
  <c r="H8" i="8"/>
  <c r="H7" i="8"/>
  <c r="H11" i="9"/>
  <c r="H10" i="9"/>
  <c r="H9" i="9"/>
  <c r="H8" i="9"/>
  <c r="H7" i="9"/>
  <c r="H17" i="10"/>
  <c r="H16" i="10"/>
  <c r="H15" i="10"/>
  <c r="H14" i="10"/>
  <c r="H13" i="10"/>
  <c r="H12" i="10"/>
  <c r="H11" i="10"/>
  <c r="H10" i="10"/>
  <c r="H9" i="10"/>
  <c r="H8" i="10"/>
  <c r="H7" i="10"/>
  <c r="H11" i="11"/>
  <c r="H10" i="11"/>
  <c r="H9" i="11"/>
  <c r="H8" i="11"/>
  <c r="H7" i="11"/>
  <c r="H16" i="12"/>
  <c r="H14" i="12"/>
  <c r="H11" i="12"/>
  <c r="H10" i="12"/>
  <c r="H9" i="12"/>
  <c r="H8" i="12"/>
  <c r="H7" i="12"/>
  <c r="H11" i="13"/>
  <c r="H10" i="13"/>
  <c r="H9" i="13"/>
  <c r="H8" i="13"/>
  <c r="H7" i="13"/>
  <c r="H10" i="14"/>
  <c r="H9" i="14"/>
  <c r="H8" i="14"/>
  <c r="H7" i="14"/>
  <c r="H11" i="14" l="1"/>
  <c r="H13" i="14" s="1"/>
  <c r="H18" i="2"/>
  <c r="H20" i="2" s="1"/>
  <c r="D16" i="15"/>
  <c r="D13" i="15"/>
  <c r="D14" i="15"/>
  <c r="D15" i="15"/>
  <c r="F5" i="15" a="1"/>
  <c r="F17" i="15" a="1"/>
  <c r="F5" i="15" l="1"/>
  <c r="F17" i="15"/>
  <c r="D17" i="15"/>
  <c r="D5" i="15"/>
  <c r="D12" i="15"/>
  <c r="D11" i="15"/>
  <c r="D10" i="15"/>
  <c r="D9" i="15"/>
  <c r="D7" i="15"/>
  <c r="D6" i="15"/>
  <c r="D8" i="15"/>
  <c r="D19" i="15" l="1"/>
  <c r="E19" i="15" l="1"/>
  <c r="F19" i="15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<sst xmlns="http://schemas.openxmlformats.org/spreadsheetml/2006/main" count="489" uniqueCount="95">
  <si>
    <t>Kategorija</t>
  </si>
  <si>
    <t>Potkategorija</t>
  </si>
  <si>
    <t>Mjera</t>
  </si>
  <si>
    <t>Hardver i softver</t>
  </si>
  <si>
    <t>komplet</t>
  </si>
  <si>
    <t>NG-PON LINIJSKE KARTICE, 16xGPON SFP, sve licencije i softver moraju biti uključeni u hardver</t>
  </si>
  <si>
    <t>FLEX PON LT kartica</t>
  </si>
  <si>
    <t>Hardver</t>
  </si>
  <si>
    <t>uzlazni SFP, 10GE, 10 km</t>
  </si>
  <si>
    <t>komad</t>
  </si>
  <si>
    <t xml:space="preserve">uzlazni SFP, 10GE, 40km </t>
  </si>
  <si>
    <t>Rezervni dijelovi</t>
  </si>
  <si>
    <t xml:space="preserve">Opis i naziv modela ponuđenog </t>
  </si>
  <si>
    <t>broj jedinica</t>
  </si>
  <si>
    <t>Iznos PDV-a:</t>
  </si>
  <si>
    <t>REKAPITULACIJA - TROŠKOVNIK ZA CJELOKUPNI PREDMET NABAVE</t>
  </si>
  <si>
    <t>Ukupna cijena bez PDV-a</t>
  </si>
  <si>
    <t>Ukupna cijena s PDV-om</t>
  </si>
  <si>
    <t>Ukupna Cijena predmeta nabave za 13 projekata bez PDV-a:</t>
  </si>
  <si>
    <t>PDV:</t>
  </si>
  <si>
    <t xml:space="preserve">komplet koji se nudi kao  komercijalna cjelina (engl. Bundle) </t>
  </si>
  <si>
    <t>Troškovnik za projekt  -	Razvoj infrastrukture širokopojasnog pristupa na području „bijelih“ adresa Grada Zaprešića i općina Brdovec, Dubravica, Jakovlje, Luka, Marija Gorica i Pušća KK.02.1.1.01.0004</t>
  </si>
  <si>
    <r>
      <t xml:space="preserve">NG-PON LINIJSKE KARTICE, 16xGPON SFP, </t>
    </r>
    <r>
      <rPr>
        <b/>
        <sz val="10"/>
        <color theme="1"/>
        <rFont val="Calibri"/>
        <family val="2"/>
        <charset val="238"/>
        <scheme val="minor"/>
      </rPr>
      <t>sve licencije i softver moraju biti uključeni u hardver</t>
    </r>
  </si>
  <si>
    <t>Troškovnik za projekt  -	Razvoj infrastrukture širokopojasnog pristupa na području „bijelih“ adresa općina Antunovac, Čepin, Erdut, Ernestinovo, Šodolovci, Vladislavci i Vuka KK.02.1.1.01.0006</t>
  </si>
  <si>
    <t>Troškovnik za projekt  -	Razvoj infrastrukture širokopojasnog pristupa na području „bijelih“ adresa općina Donji Andrijevci, Garčin, Gornja Vrba, Gundinci, Klakar, Oprisavci, Sikirevci, Slavonski Šamac, Velika Kopanica i Vrpolje KK.02.1.1.01.0007</t>
  </si>
  <si>
    <t>Troškovnik za projekt  -	Razvoj infrastrukture širokopojasnog pristupa na području „bijelih“ adresa Grada Grada Dubrovnika i općina Dubrovačko primorje, Konavle i Župa dubrovačka KK.02.1.1.01.0008</t>
  </si>
  <si>
    <t>Troškovnik za projekt  -	Razvoj infrastrukture širokopojasnog pristupa na području „bijelih“ adresa Grada Krapina i općina Đurmanec, Jesenje, Petrovsko i Radoboj KK.02.1.1.01.0009</t>
  </si>
  <si>
    <t>Troškovnik za projekt  -	Razvoj infrastrukture širokopojasnog pristupa na području „bijelih“ adresa Grada Vukovara i Grada Iloka te općina Bogdanovci, Borovo, Lovas, Negoslavci, Nuštar, Tompojevci, Tovarnik i Trpinja KK.02.1.1.01.0010</t>
  </si>
  <si>
    <t>Troškovnik za projekt  -	Razvoj infrastrukture širokopojasnog pristupa na području „bijelih“ adresa Grada Ludbrega i općina Mali Bukovec, Martijanec, Sveti Đurđ i Veliki Bukovec KK.02.1.1.01.0011</t>
  </si>
  <si>
    <t>Troškovnik za projekt  -	Razvoj infrastrukture širokopojasnog pristupa na području „bijelih“ adresa Grada Omiša te općina Dugi Rat, Podstrana i Zadvarje KK.02.1.1.01.0012</t>
  </si>
  <si>
    <t>Troškovnik za projekt  -	Razvoj infrastrukture širokopojasnog pristupa na području „bijelih“ adresa Grada Poreča i općina Funtana, Kaštelir – Labinci, Sveti Lovreč, Tar-Vabriga, Tinjan, Višnjan, Vižinada i Vrsar KK.02.1.1.01.0013</t>
  </si>
  <si>
    <t>Troškovnik za projekt  -	Razvoj infrastrukture širokopojasnog pristupa na području „bijelih“ adresa Grada Svete Nedelje, Grada Samobora i Općine Stupnik KK.02.1.1.01.0014</t>
  </si>
  <si>
    <t>Troškovnik za projekt  -	Razvoj infrastrukture širokopojasnog pristupa na području „bijelih“ adresa Grada Rovinj-Rovigno i Grada Vodnjan-Dignano te općina Bale-Valle, Kanfanar, Svetvinčenant i Žminj KK.02.1.1.01.0015</t>
  </si>
  <si>
    <t>Troškovnik za projekt  -	Razvoj infrastrukture širokopojasnog pristupa na području „bijelih“ adresa Grada Mursko Središće i općina Gornji Mihaljevec, Nedelišće, Selnica, Sveti Juraj na Bregu, Sveti Martin na Muri i Štrigova KK.02.1.1.01.0016</t>
  </si>
  <si>
    <t>Troškovnik za projekt  -	Razvoj infrastrukture širokopojasnog pristupa na području „bijelih“ adresa općina Medulin, Barban, Ližnjan-Lisignano i Marčana KK.02.1.1.01.0017</t>
  </si>
  <si>
    <t>Napomena 1. Nadogradnja  postojećeg NMS softvera, te nadogradnja NE softvera, kao i usluga nadogradnje NMS softvera uključeni su u cijenu opreme.</t>
  </si>
  <si>
    <t xml:space="preserve">Napomena 1. Nadogradnja  postojećeg NMS softvera, te nadogradnja NE softvera, kao i usluga nadogradnje NMS softvera uključeni su u cijenu opreme. </t>
  </si>
  <si>
    <t>Predmet nabave: aktivna oprema (NG PON) za fiksnu mrežu - evidencijski broj nabave: KK.00-3/2022</t>
  </si>
  <si>
    <t>Ventilatorske jedinice za veliku OLT šasiju</t>
  </si>
  <si>
    <t>Ventilatorske jedinice za srednju OLT šasiju</t>
  </si>
  <si>
    <t>Ventilatorske jedinice za malu OLT šasiju</t>
  </si>
  <si>
    <t>jedinična cijena bez PDV
(cjenik)</t>
  </si>
  <si>
    <t>ukupna cijena po stavci troškovnika bez PDV (cjenik)</t>
  </si>
  <si>
    <t>Ukupna cijena predmeta nabave za 13 projekata sa PDV-om:</t>
  </si>
  <si>
    <t>Troškovnik KK.02.1.1.01.0017</t>
  </si>
  <si>
    <t>Troškovnik KK.02.1.1.01.0016</t>
  </si>
  <si>
    <t>Troškovnik KK.02.1.1.01.0015</t>
  </si>
  <si>
    <t>Troškovnik KK.02.1.1.01.0014</t>
  </si>
  <si>
    <t>Troškovnik KK.02.1.1.01.0013</t>
  </si>
  <si>
    <t>Troškovnik KK.02.1.1.01.0012</t>
  </si>
  <si>
    <t>Troškovnik KK.02.1.1.01.0011</t>
  </si>
  <si>
    <t>Troškovnik KK.02.1.1.01.0010</t>
  </si>
  <si>
    <t>Troškovnik KK.02.1.1.01.0009</t>
  </si>
  <si>
    <t>Troškovnik KK.02.1.1.01.0008</t>
  </si>
  <si>
    <t>Troškovnik KK.02.1.1.01.0007</t>
  </si>
  <si>
    <t>Troškovnik KK.02.1.1.01.0006</t>
  </si>
  <si>
    <t>Troškovnik KK.02.1.1.01.0004</t>
  </si>
  <si>
    <t>Skraćeni naziv projekta</t>
  </si>
  <si>
    <t>BPŽ</t>
  </si>
  <si>
    <t>OBŽ</t>
  </si>
  <si>
    <t>Vukovar</t>
  </si>
  <si>
    <t>Ukupno predmet nabave</t>
  </si>
  <si>
    <t>Troškovnik projekta</t>
  </si>
  <si>
    <t xml:space="preserve"> Zaprešić</t>
  </si>
  <si>
    <t>Dubrovnik</t>
  </si>
  <si>
    <t>Krapina/Đurmanec</t>
  </si>
  <si>
    <t>Ludbreg</t>
  </si>
  <si>
    <t>Omiš</t>
  </si>
  <si>
    <t>Poreč</t>
  </si>
  <si>
    <t>Sveta Nedjelja</t>
  </si>
  <si>
    <t>Rovinj</t>
  </si>
  <si>
    <t>Mursko Središće</t>
  </si>
  <si>
    <t>Medulin</t>
  </si>
  <si>
    <t>TROŠKOVNIK OPREME</t>
  </si>
  <si>
    <t xml:space="preserve">Srednja OLT šasija - Osnovna Jedinica za planiranje uključuje: i) kontrolnu/upravljačku karticu koja treba omogućiti XGS funkcionalnost za 50% pokrivanja s uplink portovima (4x10G) poput kartice FANT-G ili  MPLB-G02 kartice ili jednakovrijedne;  ii) Uplink SFP-ovi (2 kom), iii) Kartica za napajanje, iv) Redundantna kartica za napajanje, v) Paket (bundle) s jednom linijskom karticom; vi) zajedničke dijelove (uključuje i blank panele); vii) sve licencije za portove i softver moraju biti uključeni u hardver uz osnovni paket softvera za NG PON.
</t>
  </si>
  <si>
    <t xml:space="preserve">Velika OLT šasija - Osnovna Jedinica za planiranje uključuje: i)kontrolnu/upravljačku karticu koja treba omogućiti XGS funkcionalnost za 50% pokrivanja s uplink portovima (4x10G) poput kartice FANT-G ili  MPLB-G02 kartice ili jednakovrijedne; ii) Redundantna kontrolna/upravljačka kartica, iii) Uplink SFP-ovi (4 kom), iv) Kartica za napajanje, v) Redundantna kartica za napajanje; vi) Paket (bundle) s jednom linijskom karticom; vii) zajedničke dijelove (uključuje i blank panele); viii) sve licencije za portove i softver moraju biti uključeni u hardver uz osnovni paket softvera za NG PON.
</t>
  </si>
  <si>
    <t xml:space="preserve">Srednja OLT šasija - Osnovna Jedinica za planiranje uključuje: i) kontrolnu/upravljačku karticu koja treba omogućiti XGS funkcionalnost za 50% pokrivanja s uplink portovima (4x10G) poput kartice FANT-G ili  MPLB-G02 kartice ili jednakovrijedne;  ii) Uplink SFP-ovi (2 kom), iii) Kartica za napajanje, iv) Redundantna kartica za napajanje, v) Paket (bundle) s jednom linijskom karticom; vi) zajedničke dijelove; vii) sve licencije za portove i softver moraju biti uključeni u hardver uz osnovni paket softvera za NG PON.
</t>
  </si>
  <si>
    <t xml:space="preserve">Mala OLT šasija - Osnovna Jedinica za planiranje uključuje: i) kontrolnu/upravljačku karticu koja treba omogućiti XGS funkcionalnost za 50% pokrivanja s uplink portovima (4x10G) poput kartice FANT-G ili  MPSA kartice ili jednakovrijedne;  ii)  Uplink SFP (1 kom), iii) Karticu za napajanje, iv) Paket (bundle) s jednom linijskom karticom; v) zajedničke dijelove; vi) sve licencije za portove i softver moraju biti uključeni u hardver uz osnovni paket softvera za NG PON.
       </t>
  </si>
  <si>
    <t xml:space="preserve">Srednja OLT šasija - Osnovna Jedinica za planiranje uključuje: i) kontrolnu/upravljačku karticu koja treba omogućiti XGS funkcionalnost za 50% pokrivanja s uplink portovima (4x10G) poput kartice FANT-G ili  MPLB-G02 kartice ili jednakovrijedne;  ii) Uplink SFP-ovi (2 kom), iii) Kartica za napajanje, iv) Redundantna kartica za napajanje, v) Paket (bundle) s jednom linijskom karticom; vi) zajedničke dijelove; vii) sve licencije za portove i softver moraju biti uključeni u hardver uz osnovni paket softvera za NG PON.
   </t>
  </si>
  <si>
    <t xml:space="preserve">Mala OLT šasija - Osnovna Jedinica za planiranje uključuje: i) kontrolnu/upravljačku karticu koja treba omogućiti XGS funkcionalnost za 50% pokrivanja s uplink portovima (4x10G) poput kartice FANT-G ili  MPSA kartice ili jednakovrijedne;  ii)  Uplink SFP (1 kom), iii) Karticu za napajanje, iv) Paket (bundle) s jednom linijskom karticom; v) zajedničke dijelove; vi) sve licencije za portove i softver moraju biti uključeni u hardver uz osnovni paket softvera za NG PON.
      </t>
  </si>
  <si>
    <t xml:space="preserve">Srednja OLT šasija - Osnovna Jedinica za planiranje uključuje: i) kontrolnu/upravljačku karticu koja treba omogućiti XGS funkcionalnost za 50% pokrivanja s uplink portovima (4x10G) poput kartice FANT-G ili  MPLB-G02 kartice ili jednakovrijedne;  ii) Uplink SFP-ovi (2 kom), iii) Kartica za napajanje, iv) Redundantna kartica za napajanje, v) Paket (bundle) s jednom linijskom karticom; vi) zajedničke dijelove; vii) sve licencije za portove i softver moraju biti uključeni u hardver uz osnovni paket softvera za NG PON.
    </t>
  </si>
  <si>
    <t xml:space="preserve">Mala OLT šasija - Osnovna Jedinica za planiranje uključuje: i) kontrolnu/upravljačku karticu koja treba omogućiti XGS funkcionalnost za 50% pokrivanja s uplink portovima (4x10G) poput kartice FANT-G ili  MPSA kartice ili jednakovrijedne;  ii)  Uplink SFP (1 kom), iii) Karticu za napajanje, iv) Paket (bundle) s jednom linijskom karticom; v) zajedničke dijelove; vi) sve licencije za portove i softver moraju biti uključeni u hardver uz osnovni paket softvera za NG PON.
         </t>
  </si>
  <si>
    <t xml:space="preserve">Velika OLT šasija - Osnovna Jedinica za planiranje uključuje: i)kontrolnu/upravljačku karticu koja treba omogućiti XGS funkcionalnost za 50% pokrivanja s uplink portovima (4x10G) poput kartice FANT-G ili  MPLB-G02 kartice ili jednakovrijedne; ii) Redundantna kontrolna/upravljačka kartica, iii) Uplink SFP-ovi (4 kom), iv) Kartica za napajanje, v) Redundantna kartica za napajanje; vi) Paket (bundle) s jednom linijskom karticom; vii) zajedničke dijelove; viii) sve licencije za portove i softver moraju biti uključeni u hardver uz osnovni paket softvera za NG PON.
</t>
  </si>
  <si>
    <t xml:space="preserve">Srednja OLT šasija - Osnovna Jedinica za planiranje uključuje: i) kontrolnu/upravljačku karticu koja treba omogućiti XGS funkcionalnost za 50% pokrivanja s uplink portovima (4x10G) poput kartice FANT-G ili  MPLB-G02 kartice ili jednakovrijedne;  ii) Uplink SFP-ovi (2 kom), iii) Kartica za napajanje, iv) Redundantna kartica za napajanje, v) Paket (bundle) s jednom linijskom karticom; vi) zajedničke dijelove; vii) sve licencije za portove i softver moraju biti uključeni u hardver uz osnovni paket softvera za NG PON.
  </t>
  </si>
  <si>
    <t xml:space="preserve">Mala OLT šasija - Osnovna Jedinica za planiranje uključuje: i) kontrolnu/upravljačku karticu koja treba omogućiti XGS funkcionalnost za 50% pokrivanja s uplink portovima (4x10G) poput kartice FANT-G ili  MPSA kartice ili jednakovrijedne;  ii)  Uplink SFP (1 kom), iii) Karticu za napajanje, iv) Paket (bundle) s jednom linijskom karticom; v) zajedničke dijelove; vi) sve licencije za portove i softver moraju biti uključeni u hardver uz osnovni paket softvera za NG PON.
           </t>
  </si>
  <si>
    <t xml:space="preserve">Velika OLT šasija - Osnovna Jedinica za planiranje uključuje: i)kontrolnu/upravljačku karticu koja treba omogućiti XGS funkcionalnost za 50% pokrivanja s uplink portovima (4x10G) poput kartice FANT-G ili  MPLB-G02 kartice ili jednakovrijedne; ii) Redundantna kontrolna/upravljačka kartica, iii) Uplink SFP-ovi (4 kom), iv) Kartica za napajanje, v) Redundantna kartica za napajanje; vi) Paket (bundle) s jednom linijskom karticom; vii) zajedničke dijelove; viii) sve licencije za portove i softver moraju biti uključeni u hardver uz osnovni paket softvera za NG PON.
  </t>
  </si>
  <si>
    <t xml:space="preserve">Mala OLT šasija - Osnovna Jedinica za planiranje uključuje: i) kontrolnu/upravljačku karticu koja treba omogućiti XGS funkcionalnost za 50% pokrivanja s uplink portovima (4x10G) poput kartice FANT-G ili  MPSA kartice ili jednakovrijedne;  ii)  Uplink SFP (1 kom), iii) Karticu za napajanje, iv) Paket (bundle) s jednom linijskom karticom; v) zajedničke dijelove; vi) sve licencije za portove i softver moraju biti uključeni u hardver uz osnovni paket softvera za NG PON.
   </t>
  </si>
  <si>
    <t xml:space="preserve">Mala OLT šasija - Osnovna Jedinica za planiranje uključuje: i) kontrolnu/upravljačku karticu koja treba omogućiti XGS funkcionalnost za 50% pokrivanja s uplink portovima (4x10G) poput kartice FANT-G ili  MPSA kartice ili jednakovrijedne;  ii)  Uplink SFP (1 kom), iii) Karticu za napajanje, iv) Paket (bundle) s jednom linijskom karticom; v) zajedničke dijelove; vi) sve licencije za portove i softver moraju biti uključeni u hardver uz osnovni paket softvera za NG PON.
        </t>
  </si>
  <si>
    <t xml:space="preserve">Mala OLT šasija - Osnovna Jedinica za planiranje uključuje: i) kontrolnu/upravljačku karticu koja treba omogućiti XGS funkcionalnost za 50% pokrivanja s uplink portovima (4x10G) poput kartice FANT-G ili  MPSA kartice ili jednakovrijedne;  ii)  Uplink SFP (1 kom), iii) Karticu za napajanje, iv) Paket (bundle) s jednom linijskom karticom; v) zajedničke dijelove; vi) sve licencije za portove i softver moraju biti uključeni u hardver uz osnovni paket softvera za NG PON.
</t>
  </si>
  <si>
    <t xml:space="preserve">Velika OLT šasija - Osnovna Jedinica za planiranje uključuje: i)kontrolnu/upravljačku karticu koja treba omogućiti XGS funkcionalnost za 50% pokrivanja s uplink portovima (4x10G) poput kartice FANT-G ili  MPLB-G02 kartice ili jednakovrijedne; ii) Redundantna kontrolna/upravljačka kartica, iii) Uplink SFP-ovi (4 kom), iv) Kartica za napajanje, v) Redundantna kartica za napajanje; vi) Paket (bundle) s jednom linijskom karticom; vii) zajedničke dijelove; viii) sve licencije za portove i softver moraju biti uključeni u hardver uz osnovni paket softvera za NG PON.
    </t>
  </si>
  <si>
    <t xml:space="preserve">Srednja OLT šasija - Osnovna Jedinica za planiranje uključuje: i) kontrolnu/upravljačku karticu koja treba omogućiti XGS funkcionalnost za 50% pokrivanja s uplink portovima (4x10G) poput kartice FANT-G ili  MPLB-G02 kartice ili jednakovrijedne;  ii) Uplink SFP-ovi (2 kom), iii) Kartica za napajanje, iv) Redundantna kartica za napajanje, v) Paket (bundle) s jednom linijskom karticom; vi) zajedničke dijelove; vii) sve licencije za portove i softver moraju biti uključeni u hardver uz osnovni paket softvera za NG PON.
      </t>
  </si>
  <si>
    <t xml:space="preserve">Mala OLT šasija - Osnovna Jedinica za planiranje uključuje: i) kontrolnu/upravljačku karticu koja treba omogućiti XGS funkcionalnost za 50% pokrivanja s uplink portovima (4x10G) poput kartice FANT-G ili  MPSA kartice ili jednakovrijedne;  ii)  Uplink SFP (1 kom), iii) Karticu za napajanje, iv) Paket (bundle) s jednom linijskom karticom; v) zajedničke dijelove; vi) sve licencije za portove i softver moraju biti uključeni u hardver uz osnovni paket softvera za NG PON.
 </t>
  </si>
  <si>
    <t xml:space="preserve">Napomena 2. Svi troškovi Garancije uključeni su u jediničnu cijenu opreme. </t>
  </si>
  <si>
    <t>POPUNJAVAJU SE "SIVE" ĆELIJE</t>
  </si>
  <si>
    <t>Ako ponuditelj nije u sustavu PDV-a ili je predmet nabave oslobođen PDV-a, rubriku „PDV“ ostaviti praznom. U rubriku „Cijena ponude s PDV-om“ u tom slučaju se ponovno upisuje iznos iz rubrike „Cijena ponude bez PDV-a“.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</si>
</sst>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€_-;\-* #,##0\ _€_-;_-* &quot;-&quot;??\ _€_-;_-@_-"/>
    <numFmt numFmtId="165" formatCode="_-* #,##0.00\ _€_-;\-* #,##0.00\ _€_-;_-* &quot;-&quot;??\ _€_-;_-@_-"/>
    <numFmt numFmtId="166" formatCode="_-* #,##0.00\ &quot;€&quot;_-;\-* #,##0.00\ &quot;€&quot;_-;_-* &quot;-&quot;??\ &quot;€&quot;_-;_-@_-"/>
    <numFmt numFmtId="167" formatCode="#,##0.00\ &quot;kn&quot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10"/>
      <name val="Helv"/>
      <family val="2"/>
    </font>
    <font>
      <sz val="10"/>
      <color theme="1"/>
      <name val="Arial"/>
      <family val="2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</font>
    <font>
      <sz val="12"/>
      <name val="Times New Roman"/>
      <family val="1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i/>
      <sz val="10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theme="1"/>
      <name val="Arial"/>
      <family val="2"/>
      <charset val="161"/>
    </font>
    <font>
      <sz val="10"/>
      <color theme="1"/>
      <name val="Calibri"/>
      <family val="2"/>
      <charset val="161"/>
    </font>
    <font>
      <sz val="10"/>
      <color theme="1"/>
      <name val="Arial"/>
      <family val="2"/>
      <charset val="238"/>
    </font>
    <font>
      <b/>
      <i/>
      <sz val="10"/>
      <color theme="1"/>
      <name val="Arial"/>
      <family val="2"/>
    </font>
    <font>
      <b/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 applyNumberFormat="0" applyAlignment="0"/>
    <xf numFmtId="0" fontId="1" fillId="0" borderId="0"/>
    <xf numFmtId="0" fontId="6" fillId="0" borderId="0"/>
    <xf numFmtId="0" fontId="10" fillId="0" borderId="0"/>
    <xf numFmtId="165" fontId="11" fillId="0" borderId="0" applyFont="0" applyFill="0" applyBorder="0" applyAlignment="0" applyProtection="0"/>
    <xf numFmtId="166" fontId="11" fillId="0" borderId="0" applyFont="0" applyFill="0" applyBorder="0" applyAlignment="0" applyProtection="0"/>
  </cellStyleXfs>
  <cellXfs count="183">
    <xf numFmtId="0" fontId="0" fillId="0" borderId="0" xfId="0"/>
    <xf numFmtId="0" fontId="0" fillId="0" borderId="0" xfId="0" applyAlignment="1">
      <alignment wrapText="1"/>
    </xf>
    <xf numFmtId="0" fontId="5" fillId="3" borderId="4" xfId="3" applyFont="1" applyFill="1" applyBorder="1" applyAlignment="1">
      <alignment horizontal="left" wrapText="1"/>
    </xf>
    <xf numFmtId="0" fontId="4" fillId="0" borderId="8" xfId="2" applyFont="1" applyBorder="1" applyAlignment="1">
      <alignment horizontal="center" wrapText="1"/>
    </xf>
    <xf numFmtId="0" fontId="9" fillId="3" borderId="11" xfId="3" applyFont="1" applyFill="1" applyBorder="1" applyAlignment="1">
      <alignment vertical="center" wrapText="1"/>
    </xf>
    <xf numFmtId="0" fontId="8" fillId="0" borderId="11" xfId="5" applyNumberFormat="1" applyFont="1" applyFill="1" applyBorder="1" applyAlignment="1">
      <alignment horizontal="center" vertical="center" wrapText="1"/>
    </xf>
    <xf numFmtId="0" fontId="4" fillId="0" borderId="17" xfId="2" applyFont="1" applyBorder="1" applyAlignment="1">
      <alignment vertical="center" wrapText="1"/>
    </xf>
    <xf numFmtId="0" fontId="8" fillId="0" borderId="18" xfId="5" applyNumberFormat="1" applyFont="1" applyFill="1" applyBorder="1" applyAlignment="1">
      <alignment horizontal="center" vertical="center" wrapText="1"/>
    </xf>
    <xf numFmtId="0" fontId="9" fillId="3" borderId="2" xfId="3" applyFont="1" applyFill="1" applyBorder="1" applyAlignment="1">
      <alignment vertical="center" wrapText="1"/>
    </xf>
    <xf numFmtId="0" fontId="3" fillId="0" borderId="1" xfId="4" applyFont="1" applyBorder="1" applyAlignment="1">
      <alignment horizontal="left" vertical="center" wrapText="1"/>
    </xf>
    <xf numFmtId="0" fontId="5" fillId="0" borderId="0" xfId="2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vertical="center" wrapText="1"/>
    </xf>
    <xf numFmtId="0" fontId="3" fillId="0" borderId="0" xfId="2" applyFont="1" applyFill="1" applyBorder="1" applyAlignment="1">
      <alignment vertical="center" wrapText="1"/>
    </xf>
    <xf numFmtId="0" fontId="3" fillId="0" borderId="0" xfId="2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horizontal="center" vertical="center" wrapText="1"/>
    </xf>
    <xf numFmtId="0" fontId="12" fillId="0" borderId="0" xfId="6" applyNumberFormat="1" applyFont="1" applyFill="1" applyBorder="1" applyAlignment="1" applyProtection="1">
      <alignment horizontal="center" vertical="center" wrapText="1"/>
    </xf>
    <xf numFmtId="0" fontId="12" fillId="0" borderId="0" xfId="2" applyFont="1" applyFill="1" applyBorder="1" applyAlignment="1">
      <alignment horizontal="center" vertical="center" wrapText="1"/>
    </xf>
    <xf numFmtId="0" fontId="13" fillId="0" borderId="0" xfId="2" applyFont="1" applyFill="1" applyBorder="1" applyAlignment="1">
      <alignment horizontal="center" vertical="center" wrapText="1"/>
    </xf>
    <xf numFmtId="0" fontId="16" fillId="0" borderId="0" xfId="6" applyNumberFormat="1" applyFont="1" applyFill="1" applyBorder="1" applyAlignment="1">
      <alignment horizontal="center" vertical="center" wrapText="1"/>
    </xf>
    <xf numFmtId="0" fontId="16" fillId="0" borderId="0" xfId="2" applyFont="1" applyFill="1" applyBorder="1" applyAlignment="1">
      <alignment horizontal="center" vertical="center" wrapText="1"/>
    </xf>
    <xf numFmtId="0" fontId="16" fillId="0" borderId="0" xfId="2" applyFont="1" applyFill="1" applyBorder="1" applyAlignment="1">
      <alignment vertical="center" wrapText="1"/>
    </xf>
    <xf numFmtId="0" fontId="9" fillId="3" borderId="18" xfId="3" applyFont="1" applyFill="1" applyBorder="1" applyAlignment="1">
      <alignment vertical="center" wrapText="1"/>
    </xf>
    <xf numFmtId="0" fontId="3" fillId="2" borderId="7" xfId="2" applyFont="1" applyFill="1" applyBorder="1" applyAlignment="1">
      <alignment horizontal="center" vertical="center" wrapText="1"/>
    </xf>
    <xf numFmtId="0" fontId="3" fillId="6" borderId="9" xfId="1" applyFont="1" applyFill="1" applyBorder="1" applyAlignment="1" applyProtection="1">
      <alignment horizontal="center" wrapText="1"/>
      <protection locked="0"/>
    </xf>
    <xf numFmtId="0" fontId="3" fillId="6" borderId="10" xfId="1" applyFont="1" applyFill="1" applyBorder="1" applyAlignment="1" applyProtection="1">
      <alignment horizontal="center" wrapText="1"/>
      <protection locked="0"/>
    </xf>
    <xf numFmtId="164" fontId="3" fillId="6" borderId="10" xfId="1" applyNumberFormat="1" applyFont="1" applyFill="1" applyBorder="1" applyAlignment="1" applyProtection="1">
      <alignment horizontal="center" wrapText="1"/>
      <protection locked="0"/>
    </xf>
    <xf numFmtId="0" fontId="0" fillId="0" borderId="0" xfId="0" applyAlignment="1"/>
    <xf numFmtId="0" fontId="18" fillId="0" borderId="0" xfId="0" applyFont="1" applyAlignment="1"/>
    <xf numFmtId="0" fontId="15" fillId="3" borderId="47" xfId="4" applyFont="1" applyFill="1" applyBorder="1" applyAlignment="1">
      <alignment horizontal="center" vertical="center" wrapText="1"/>
    </xf>
    <xf numFmtId="0" fontId="15" fillId="3" borderId="48" xfId="4" applyFont="1" applyFill="1" applyBorder="1" applyAlignment="1">
      <alignment horizontal="center" vertical="center" wrapText="1"/>
    </xf>
    <xf numFmtId="0" fontId="15" fillId="3" borderId="49" xfId="4" applyFont="1" applyFill="1" applyBorder="1" applyAlignment="1">
      <alignment horizontal="center" vertical="center" wrapText="1"/>
    </xf>
    <xf numFmtId="0" fontId="8" fillId="0" borderId="2" xfId="5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4" fillId="0" borderId="24" xfId="2" applyFont="1" applyBorder="1" applyAlignment="1">
      <alignment horizontal="center" vertical="center" wrapText="1"/>
    </xf>
    <xf numFmtId="0" fontId="8" fillId="0" borderId="25" xfId="5" applyNumberFormat="1" applyFont="1" applyFill="1" applyBorder="1" applyAlignment="1">
      <alignment horizontal="center" vertical="center" wrapText="1"/>
    </xf>
    <xf numFmtId="0" fontId="4" fillId="0" borderId="7" xfId="2" applyFont="1" applyBorder="1" applyAlignment="1">
      <alignment horizontal="center" wrapText="1"/>
    </xf>
    <xf numFmtId="0" fontId="4" fillId="0" borderId="14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28" xfId="2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24" xfId="2" applyFont="1" applyBorder="1" applyAlignment="1">
      <alignment horizontal="center" vertical="center" wrapText="1"/>
    </xf>
    <xf numFmtId="0" fontId="8" fillId="0" borderId="25" xfId="5" applyNumberFormat="1" applyFont="1" applyFill="1" applyBorder="1" applyAlignment="1">
      <alignment horizontal="center" vertical="center" wrapText="1"/>
    </xf>
    <xf numFmtId="167" fontId="3" fillId="2" borderId="31" xfId="2" applyNumberFormat="1" applyFont="1" applyFill="1" applyBorder="1" applyAlignment="1">
      <alignment horizontal="center" vertical="center" wrapText="1"/>
    </xf>
    <xf numFmtId="167" fontId="0" fillId="0" borderId="0" xfId="0" applyNumberFormat="1" applyAlignment="1">
      <alignment wrapText="1"/>
    </xf>
    <xf numFmtId="0" fontId="0" fillId="0" borderId="58" xfId="0" applyBorder="1" applyAlignment="1">
      <alignment wrapText="1"/>
    </xf>
    <xf numFmtId="0" fontId="0" fillId="0" borderId="58" xfId="0" applyBorder="1" applyAlignment="1">
      <alignment horizontal="right" wrapText="1"/>
    </xf>
    <xf numFmtId="167" fontId="0" fillId="0" borderId="0" xfId="0" applyNumberFormat="1"/>
    <xf numFmtId="0" fontId="0" fillId="7" borderId="0" xfId="0" applyFill="1"/>
    <xf numFmtId="167" fontId="0" fillId="7" borderId="0" xfId="0" applyNumberFormat="1" applyFill="1"/>
    <xf numFmtId="0" fontId="4" fillId="0" borderId="24" xfId="2" applyFont="1" applyBorder="1" applyAlignment="1">
      <alignment horizontal="center" vertical="center" wrapText="1"/>
    </xf>
    <xf numFmtId="0" fontId="8" fillId="0" borderId="4" xfId="5" applyNumberFormat="1" applyFont="1" applyFill="1" applyBorder="1" applyAlignment="1">
      <alignment horizontal="center" vertical="center" wrapText="1"/>
    </xf>
    <xf numFmtId="0" fontId="8" fillId="0" borderId="2" xfId="5" applyNumberFormat="1" applyFont="1" applyFill="1" applyBorder="1" applyAlignment="1">
      <alignment horizontal="center" vertical="center" wrapText="1"/>
    </xf>
    <xf numFmtId="0" fontId="4" fillId="0" borderId="52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8" fillId="0" borderId="54" xfId="5" applyNumberFormat="1" applyFont="1" applyFill="1" applyBorder="1" applyAlignment="1">
      <alignment horizontal="center" vertical="center" wrapText="1"/>
    </xf>
    <xf numFmtId="0" fontId="8" fillId="0" borderId="25" xfId="5" applyNumberFormat="1" applyFont="1" applyFill="1" applyBorder="1" applyAlignment="1">
      <alignment horizontal="center" vertical="center" wrapText="1"/>
    </xf>
    <xf numFmtId="0" fontId="8" fillId="0" borderId="30" xfId="5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2" fontId="3" fillId="0" borderId="22" xfId="4" applyNumberFormat="1" applyFont="1" applyBorder="1" applyAlignment="1">
      <alignment horizontal="left" vertical="center" wrapText="1"/>
    </xf>
    <xf numFmtId="2" fontId="3" fillId="0" borderId="23" xfId="4" applyNumberFormat="1" applyFont="1" applyBorder="1" applyAlignment="1">
      <alignment horizontal="left" vertical="center" wrapText="1"/>
    </xf>
    <xf numFmtId="0" fontId="17" fillId="0" borderId="46" xfId="0" applyFont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0" fontId="17" fillId="0" borderId="43" xfId="0" applyFont="1" applyBorder="1" applyAlignment="1">
      <alignment horizontal="center" wrapText="1"/>
    </xf>
    <xf numFmtId="0" fontId="7" fillId="3" borderId="5" xfId="3" applyFont="1" applyFill="1" applyBorder="1" applyAlignment="1">
      <alignment wrapText="1"/>
    </xf>
    <xf numFmtId="0" fontId="7" fillId="3" borderId="6" xfId="3" applyFont="1" applyFill="1" applyBorder="1" applyAlignment="1">
      <alignment wrapText="1"/>
    </xf>
    <xf numFmtId="0" fontId="3" fillId="0" borderId="12" xfId="4" applyFont="1" applyBorder="1" applyAlignment="1">
      <alignment horizontal="left" vertical="center" wrapText="1"/>
    </xf>
    <xf numFmtId="0" fontId="3" fillId="0" borderId="13" xfId="4" applyFont="1" applyBorder="1" applyAlignment="1">
      <alignment horizontal="left" vertical="center" wrapText="1"/>
    </xf>
    <xf numFmtId="0" fontId="14" fillId="0" borderId="12" xfId="4" applyFont="1" applyBorder="1" applyAlignment="1">
      <alignment horizontal="left" vertical="center" wrapText="1"/>
    </xf>
    <xf numFmtId="0" fontId="4" fillId="0" borderId="6" xfId="2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center" vertical="center" wrapText="1"/>
    </xf>
    <xf numFmtId="2" fontId="3" fillId="0" borderId="26" xfId="4" applyNumberFormat="1" applyFont="1" applyBorder="1" applyAlignment="1">
      <alignment horizontal="left" vertical="center" wrapText="1"/>
    </xf>
    <xf numFmtId="2" fontId="3" fillId="0" borderId="27" xfId="4" applyNumberFormat="1" applyFont="1" applyBorder="1" applyAlignment="1">
      <alignment horizontal="left" vertical="center" wrapText="1"/>
    </xf>
    <xf numFmtId="0" fontId="9" fillId="5" borderId="2" xfId="4" applyFont="1" applyFill="1" applyBorder="1" applyAlignment="1">
      <alignment horizontal="left" vertical="center" wrapText="1"/>
    </xf>
    <xf numFmtId="0" fontId="3" fillId="0" borderId="5" xfId="4" applyFont="1" applyBorder="1" applyAlignment="1">
      <alignment horizontal="center" vertical="center" wrapText="1"/>
    </xf>
    <xf numFmtId="0" fontId="3" fillId="0" borderId="41" xfId="4" applyFont="1" applyBorder="1" applyAlignment="1">
      <alignment horizontal="center" vertical="center" wrapText="1"/>
    </xf>
    <xf numFmtId="0" fontId="3" fillId="0" borderId="50" xfId="4" applyFont="1" applyBorder="1" applyAlignment="1">
      <alignment horizontal="center" vertical="center" wrapText="1"/>
    </xf>
    <xf numFmtId="0" fontId="3" fillId="0" borderId="42" xfId="4" applyFont="1" applyBorder="1" applyAlignment="1">
      <alignment horizontal="center" vertical="center" wrapText="1"/>
    </xf>
    <xf numFmtId="0" fontId="4" fillId="0" borderId="51" xfId="2" applyFont="1" applyBorder="1" applyAlignment="1">
      <alignment horizontal="center" vertical="center" wrapText="1"/>
    </xf>
    <xf numFmtId="0" fontId="4" fillId="0" borderId="35" xfId="2" applyFont="1" applyBorder="1" applyAlignment="1">
      <alignment horizontal="center" vertical="center" wrapText="1"/>
    </xf>
    <xf numFmtId="0" fontId="8" fillId="0" borderId="6" xfId="5" applyNumberFormat="1" applyFont="1" applyFill="1" applyBorder="1" applyAlignment="1">
      <alignment horizontal="center" vertical="center" wrapText="1"/>
    </xf>
    <xf numFmtId="0" fontId="8" fillId="0" borderId="0" xfId="5" applyNumberFormat="1" applyFont="1" applyFill="1" applyBorder="1" applyAlignment="1">
      <alignment horizontal="center" vertical="center" wrapText="1"/>
    </xf>
    <xf numFmtId="0" fontId="3" fillId="0" borderId="33" xfId="4" applyFont="1" applyBorder="1" applyAlignment="1">
      <alignment horizontal="center" vertical="center" wrapText="1"/>
    </xf>
    <xf numFmtId="0" fontId="3" fillId="0" borderId="34" xfId="4" applyFont="1" applyBorder="1" applyAlignment="1">
      <alignment horizontal="center" vertical="center" wrapText="1"/>
    </xf>
    <xf numFmtId="0" fontId="3" fillId="0" borderId="53" xfId="4" applyFont="1" applyBorder="1" applyAlignment="1">
      <alignment horizontal="center" vertical="center" wrapText="1"/>
    </xf>
    <xf numFmtId="0" fontId="3" fillId="0" borderId="43" xfId="4" applyFont="1" applyBorder="1" applyAlignment="1">
      <alignment horizontal="center" vertical="center" wrapText="1"/>
    </xf>
    <xf numFmtId="167" fontId="3" fillId="0" borderId="6" xfId="6" applyNumberFormat="1" applyFont="1" applyFill="1" applyBorder="1" applyAlignment="1" applyProtection="1">
      <alignment horizontal="center" vertical="center" wrapText="1"/>
    </xf>
    <xf numFmtId="167" fontId="3" fillId="0" borderId="0" xfId="6" applyNumberFormat="1" applyFont="1" applyFill="1" applyBorder="1" applyAlignment="1" applyProtection="1">
      <alignment horizontal="center" vertical="center" wrapText="1"/>
    </xf>
    <xf numFmtId="0" fontId="0" fillId="0" borderId="47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56" xfId="6" applyNumberFormat="1" applyFont="1" applyFill="1" applyBorder="1" applyAlignment="1" applyProtection="1">
      <alignment horizontal="center" vertical="center" wrapText="1"/>
    </xf>
    <xf numFmtId="0" fontId="3" fillId="0" borderId="0" xfId="6" applyNumberFormat="1" applyFont="1" applyFill="1" applyBorder="1" applyAlignment="1" applyProtection="1">
      <alignment horizontal="center" vertical="center" wrapText="1"/>
    </xf>
    <xf numFmtId="0" fontId="3" fillId="0" borderId="6" xfId="6" applyNumberFormat="1" applyFont="1" applyFill="1" applyBorder="1" applyAlignment="1" applyProtection="1">
      <alignment horizontal="center" vertical="center" wrapText="1"/>
    </xf>
    <xf numFmtId="0" fontId="14" fillId="0" borderId="21" xfId="4" applyFont="1" applyBorder="1" applyAlignment="1">
      <alignment horizontal="left" vertical="center" wrapText="1"/>
    </xf>
    <xf numFmtId="0" fontId="3" fillId="0" borderId="21" xfId="4" applyFont="1" applyBorder="1" applyAlignment="1">
      <alignment horizontal="left" vertical="center" wrapText="1"/>
    </xf>
    <xf numFmtId="0" fontId="3" fillId="0" borderId="22" xfId="4" applyFont="1" applyBorder="1" applyAlignment="1">
      <alignment horizontal="center" vertical="center" wrapText="1"/>
    </xf>
    <xf numFmtId="0" fontId="3" fillId="0" borderId="23" xfId="4" applyFont="1" applyBorder="1" applyAlignment="1">
      <alignment horizontal="center" vertical="center" wrapText="1"/>
    </xf>
    <xf numFmtId="0" fontId="4" fillId="0" borderId="24" xfId="2" applyFont="1" applyBorder="1" applyAlignment="1">
      <alignment horizontal="center" vertical="center" wrapText="1"/>
    </xf>
    <xf numFmtId="0" fontId="3" fillId="0" borderId="8" xfId="4" applyFont="1" applyBorder="1" applyAlignment="1">
      <alignment horizontal="left" vertical="center" wrapText="1"/>
    </xf>
    <xf numFmtId="0" fontId="3" fillId="0" borderId="32" xfId="4" applyFont="1" applyBorder="1" applyAlignment="1">
      <alignment horizontal="left" vertical="center" wrapText="1"/>
    </xf>
    <xf numFmtId="0" fontId="14" fillId="0" borderId="13" xfId="4" applyFont="1" applyBorder="1" applyAlignment="1">
      <alignment horizontal="left" vertical="center" wrapText="1"/>
    </xf>
    <xf numFmtId="0" fontId="14" fillId="0" borderId="8" xfId="4" applyFont="1" applyBorder="1" applyAlignment="1">
      <alignment horizontal="left" vertical="center" wrapText="1"/>
    </xf>
    <xf numFmtId="0" fontId="14" fillId="0" borderId="32" xfId="4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167" fontId="3" fillId="0" borderId="6" xfId="6" applyNumberFormat="1" applyFont="1" applyFill="1" applyBorder="1" applyAlignment="1" applyProtection="1">
      <alignment vertical="center" wrapText="1"/>
    </xf>
    <xf numFmtId="167" fontId="3" fillId="0" borderId="0" xfId="6" applyNumberFormat="1" applyFont="1" applyFill="1" applyBorder="1" applyAlignment="1" applyProtection="1">
      <alignment vertical="center" wrapText="1"/>
    </xf>
    <xf numFmtId="0" fontId="3" fillId="0" borderId="6" xfId="6" applyNumberFormat="1" applyFont="1" applyFill="1" applyBorder="1" applyAlignment="1" applyProtection="1">
      <alignment vertical="center" wrapText="1"/>
    </xf>
    <xf numFmtId="0" fontId="3" fillId="0" borderId="0" xfId="6" applyNumberFormat="1" applyFont="1" applyFill="1" applyBorder="1" applyAlignment="1" applyProtection="1">
      <alignment vertical="center" wrapText="1"/>
    </xf>
    <xf numFmtId="0" fontId="8" fillId="0" borderId="6" xfId="5" applyNumberFormat="1" applyFont="1" applyFill="1" applyBorder="1" applyAlignment="1">
      <alignment vertical="center" wrapText="1"/>
    </xf>
    <xf numFmtId="0" fontId="8" fillId="0" borderId="0" xfId="5" applyNumberFormat="1" applyFont="1" applyFill="1" applyBorder="1" applyAlignment="1">
      <alignment vertical="center" wrapText="1"/>
    </xf>
    <xf numFmtId="0" fontId="4" fillId="0" borderId="6" xfId="2" applyFont="1" applyFill="1" applyBorder="1" applyAlignment="1">
      <alignment vertical="center" wrapText="1"/>
    </xf>
    <xf numFmtId="0" fontId="4" fillId="0" borderId="0" xfId="2" applyFont="1" applyFill="1" applyBorder="1" applyAlignment="1">
      <alignment vertical="center" wrapText="1"/>
    </xf>
    <xf numFmtId="0" fontId="17" fillId="0" borderId="26" xfId="0" applyFont="1" applyBorder="1" applyAlignment="1">
      <alignment horizontal="center" wrapText="1"/>
    </xf>
    <xf numFmtId="0" fontId="17" fillId="0" borderId="59" xfId="0" applyFont="1" applyBorder="1" applyAlignment="1">
      <alignment horizontal="center" wrapText="1"/>
    </xf>
    <xf numFmtId="0" fontId="17" fillId="0" borderId="60" xfId="0" applyFont="1" applyBorder="1" applyAlignment="1">
      <alignment horizontal="center" wrapText="1"/>
    </xf>
    <xf numFmtId="0" fontId="8" fillId="0" borderId="61" xfId="5" applyNumberFormat="1" applyFont="1" applyFill="1" applyBorder="1" applyAlignment="1">
      <alignment horizontal="center" vertical="center" wrapText="1"/>
    </xf>
    <xf numFmtId="0" fontId="8" fillId="0" borderId="56" xfId="5" applyNumberFormat="1" applyFont="1" applyFill="1" applyBorder="1" applyAlignment="1">
      <alignment horizontal="center" vertical="center" wrapText="1"/>
    </xf>
    <xf numFmtId="0" fontId="8" fillId="0" borderId="49" xfId="5" applyNumberFormat="1" applyFont="1" applyFill="1" applyBorder="1" applyAlignment="1">
      <alignment horizontal="center" vertical="center" wrapText="1"/>
    </xf>
    <xf numFmtId="0" fontId="8" fillId="0" borderId="62" xfId="5" applyNumberFormat="1" applyFont="1" applyFill="1" applyBorder="1" applyAlignment="1">
      <alignment horizontal="center" vertical="center" wrapText="1"/>
    </xf>
    <xf numFmtId="0" fontId="8" fillId="0" borderId="47" xfId="5" applyNumberFormat="1" applyFont="1" applyFill="1" applyBorder="1" applyAlignment="1">
      <alignment horizontal="center" vertical="center" wrapText="1"/>
    </xf>
    <xf numFmtId="0" fontId="8" fillId="0" borderId="56" xfId="5" applyNumberFormat="1" applyFont="1" applyFill="1" applyBorder="1" applyAlignment="1">
      <alignment horizontal="center" vertical="center" wrapText="1"/>
    </xf>
    <xf numFmtId="0" fontId="8" fillId="0" borderId="63" xfId="5" applyNumberFormat="1" applyFont="1" applyFill="1" applyBorder="1" applyAlignment="1">
      <alignment horizontal="center" vertical="center" wrapText="1"/>
    </xf>
    <xf numFmtId="0" fontId="8" fillId="0" borderId="62" xfId="5" applyNumberFormat="1" applyFont="1" applyFill="1" applyBorder="1" applyAlignment="1">
      <alignment horizontal="center" vertical="center" wrapText="1"/>
    </xf>
    <xf numFmtId="0" fontId="8" fillId="0" borderId="46" xfId="5" applyNumberFormat="1" applyFont="1" applyFill="1" applyBorder="1" applyAlignment="1">
      <alignment horizontal="center" vertical="center" wrapText="1"/>
    </xf>
    <xf numFmtId="0" fontId="14" fillId="0" borderId="22" xfId="4" applyFont="1" applyBorder="1" applyAlignment="1">
      <alignment horizontal="left" vertical="center" wrapText="1"/>
    </xf>
    <xf numFmtId="0" fontId="3" fillId="0" borderId="23" xfId="4" applyFont="1" applyBorder="1" applyAlignment="1">
      <alignment horizontal="left" vertical="center" wrapText="1"/>
    </xf>
    <xf numFmtId="167" fontId="3" fillId="0" borderId="15" xfId="6" applyNumberFormat="1" applyFont="1" applyFill="1" applyBorder="1" applyAlignment="1" applyProtection="1">
      <alignment horizontal="center" vertical="center" wrapText="1"/>
    </xf>
    <xf numFmtId="167" fontId="3" fillId="0" borderId="19" xfId="6" applyNumberFormat="1" applyFont="1" applyFill="1" applyBorder="1" applyAlignment="1" applyProtection="1">
      <alignment horizontal="center" vertical="center" wrapText="1"/>
    </xf>
    <xf numFmtId="167" fontId="3" fillId="0" borderId="16" xfId="6" applyNumberFormat="1" applyFont="1" applyFill="1" applyBorder="1" applyAlignment="1" applyProtection="1">
      <alignment horizontal="center" vertical="center" wrapText="1"/>
    </xf>
    <xf numFmtId="167" fontId="3" fillId="0" borderId="44" xfId="6" applyNumberFormat="1" applyFont="1" applyFill="1" applyBorder="1" applyAlignment="1" applyProtection="1">
      <alignment horizontal="center" vertical="center" wrapText="1"/>
    </xf>
    <xf numFmtId="167" fontId="3" fillId="0" borderId="15" xfId="6" applyNumberFormat="1" applyFont="1" applyFill="1" applyBorder="1" applyAlignment="1" applyProtection="1">
      <alignment horizontal="center" vertical="center" wrapText="1"/>
    </xf>
    <xf numFmtId="167" fontId="3" fillId="0" borderId="29" xfId="6" applyNumberFormat="1" applyFont="1" applyFill="1" applyBorder="1" applyAlignment="1" applyProtection="1">
      <alignment horizontal="center" vertical="center" wrapText="1"/>
    </xf>
    <xf numFmtId="167" fontId="3" fillId="0" borderId="17" xfId="6" applyNumberFormat="1" applyFont="1" applyFill="1" applyBorder="1" applyAlignment="1" applyProtection="1">
      <alignment horizontal="center" vertical="center" wrapText="1"/>
    </xf>
    <xf numFmtId="167" fontId="3" fillId="0" borderId="14" xfId="6" applyNumberFormat="1" applyFont="1" applyFill="1" applyBorder="1" applyAlignment="1" applyProtection="1">
      <alignment horizontal="center" vertical="center" wrapText="1"/>
    </xf>
    <xf numFmtId="167" fontId="3" fillId="0" borderId="28" xfId="6" applyNumberFormat="1" applyFont="1" applyFill="1" applyBorder="1" applyAlignment="1" applyProtection="1">
      <alignment horizontal="center" vertical="center" wrapText="1"/>
    </xf>
    <xf numFmtId="0" fontId="3" fillId="4" borderId="38" xfId="6" applyNumberFormat="1" applyFont="1" applyFill="1" applyBorder="1" applyAlignment="1" applyProtection="1">
      <alignment horizontal="left" vertical="center" wrapText="1"/>
      <protection locked="0"/>
    </xf>
    <xf numFmtId="0" fontId="3" fillId="4" borderId="39" xfId="6" applyNumberFormat="1" applyFont="1" applyFill="1" applyBorder="1" applyAlignment="1" applyProtection="1">
      <alignment horizontal="left" vertical="center" wrapText="1"/>
      <protection locked="0"/>
    </xf>
    <xf numFmtId="0" fontId="3" fillId="4" borderId="36" xfId="6" applyNumberFormat="1" applyFont="1" applyFill="1" applyBorder="1" applyAlignment="1" applyProtection="1">
      <alignment horizontal="left" vertical="center" wrapText="1"/>
      <protection locked="0"/>
    </xf>
    <xf numFmtId="0" fontId="3" fillId="4" borderId="45" xfId="6" applyNumberFormat="1" applyFont="1" applyFill="1" applyBorder="1" applyAlignment="1" applyProtection="1">
      <alignment horizontal="center" vertical="center" wrapText="1"/>
      <protection locked="0"/>
    </xf>
    <xf numFmtId="0" fontId="3" fillId="4" borderId="40" xfId="6" applyNumberFormat="1" applyFont="1" applyFill="1" applyBorder="1" applyAlignment="1" applyProtection="1">
      <alignment horizontal="center" vertical="center" wrapText="1"/>
      <protection locked="0"/>
    </xf>
    <xf numFmtId="0" fontId="3" fillId="4" borderId="55" xfId="6" applyNumberFormat="1" applyFont="1" applyFill="1" applyBorder="1" applyAlignment="1" applyProtection="1">
      <alignment horizontal="center" vertical="center" wrapText="1"/>
      <protection locked="0"/>
    </xf>
    <xf numFmtId="0" fontId="3" fillId="4" borderId="38" xfId="6" applyNumberFormat="1" applyFont="1" applyFill="1" applyBorder="1" applyAlignment="1" applyProtection="1">
      <alignment horizontal="center" vertical="center" wrapText="1"/>
      <protection locked="0"/>
    </xf>
    <xf numFmtId="0" fontId="3" fillId="4" borderId="39" xfId="6" applyNumberFormat="1" applyFont="1" applyFill="1" applyBorder="1" applyAlignment="1" applyProtection="1">
      <alignment horizontal="center" vertical="center" wrapText="1"/>
      <protection locked="0"/>
    </xf>
    <xf numFmtId="167" fontId="3" fillId="4" borderId="11" xfId="6" applyNumberFormat="1" applyFont="1" applyFill="1" applyBorder="1" applyAlignment="1" applyProtection="1">
      <alignment horizontal="center" vertical="center" wrapText="1"/>
      <protection locked="0"/>
    </xf>
    <xf numFmtId="167" fontId="3" fillId="4" borderId="2" xfId="6" applyNumberFormat="1" applyFont="1" applyFill="1" applyBorder="1" applyAlignment="1" applyProtection="1">
      <alignment horizontal="center" vertical="center" wrapText="1"/>
      <protection locked="0"/>
    </xf>
    <xf numFmtId="167" fontId="3" fillId="4" borderId="18" xfId="6" applyNumberFormat="1" applyFont="1" applyFill="1" applyBorder="1" applyAlignment="1" applyProtection="1">
      <alignment horizontal="center" vertical="center" wrapText="1"/>
      <protection locked="0"/>
    </xf>
    <xf numFmtId="167" fontId="3" fillId="4" borderId="25" xfId="6" applyNumberFormat="1" applyFont="1" applyFill="1" applyBorder="1" applyAlignment="1" applyProtection="1">
      <alignment horizontal="center" vertical="center" wrapText="1"/>
      <protection locked="0"/>
    </xf>
    <xf numFmtId="167" fontId="3" fillId="4" borderId="4" xfId="6" applyNumberFormat="1" applyFont="1" applyFill="1" applyBorder="1" applyAlignment="1" applyProtection="1">
      <alignment horizontal="center" vertical="center" wrapText="1"/>
      <protection locked="0"/>
    </xf>
    <xf numFmtId="167" fontId="3" fillId="4" borderId="2" xfId="6" applyNumberFormat="1" applyFont="1" applyFill="1" applyBorder="1" applyAlignment="1" applyProtection="1">
      <alignment horizontal="center" vertical="center" wrapText="1"/>
      <protection locked="0"/>
    </xf>
    <xf numFmtId="167" fontId="3" fillId="4" borderId="54" xfId="6" applyNumberFormat="1" applyFont="1" applyFill="1" applyBorder="1" applyAlignment="1" applyProtection="1">
      <alignment horizontal="center" vertical="center" wrapText="1"/>
      <protection locked="0"/>
    </xf>
    <xf numFmtId="167" fontId="3" fillId="4" borderId="25" xfId="6" applyNumberFormat="1" applyFont="1" applyFill="1" applyBorder="1" applyAlignment="1" applyProtection="1">
      <alignment horizontal="center" vertical="center" wrapText="1"/>
      <protection locked="0"/>
    </xf>
    <xf numFmtId="167" fontId="3" fillId="4" borderId="30" xfId="6" applyNumberFormat="1" applyFont="1" applyFill="1" applyBorder="1" applyAlignment="1" applyProtection="1">
      <alignment horizontal="center" vertical="center" wrapText="1"/>
      <protection locked="0"/>
    </xf>
    <xf numFmtId="167" fontId="3" fillId="4" borderId="57" xfId="6" applyNumberFormat="1" applyFont="1" applyFill="1" applyBorder="1" applyAlignment="1" applyProtection="1">
      <alignment horizontal="center" vertical="center" wrapText="1"/>
      <protection locked="0"/>
    </xf>
    <xf numFmtId="0" fontId="9" fillId="0" borderId="2" xfId="4" applyFont="1" applyFill="1" applyBorder="1" applyAlignment="1">
      <alignment horizontal="left" vertical="center" wrapText="1"/>
    </xf>
    <xf numFmtId="167" fontId="4" fillId="0" borderId="9" xfId="2" applyNumberFormat="1" applyFont="1" applyFill="1" applyBorder="1" applyAlignment="1">
      <alignment horizontal="center" wrapText="1"/>
    </xf>
    <xf numFmtId="0" fontId="4" fillId="0" borderId="7" xfId="2" applyFont="1" applyFill="1" applyBorder="1" applyAlignment="1">
      <alignment horizontal="center" wrapText="1"/>
    </xf>
    <xf numFmtId="167" fontId="3" fillId="0" borderId="31" xfId="2" applyNumberFormat="1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wrapText="1"/>
    </xf>
    <xf numFmtId="0" fontId="20" fillId="7" borderId="0" xfId="0" applyFont="1" applyFill="1" applyAlignment="1">
      <alignment wrapText="1"/>
    </xf>
    <xf numFmtId="167" fontId="3" fillId="0" borderId="21" xfId="6" applyNumberFormat="1" applyFont="1" applyFill="1" applyBorder="1" applyAlignment="1" applyProtection="1">
      <alignment horizontal="center" vertical="center" wrapText="1"/>
    </xf>
    <xf numFmtId="167" fontId="3" fillId="0" borderId="19" xfId="6" applyNumberFormat="1" applyFont="1" applyFill="1" applyBorder="1" applyAlignment="1" applyProtection="1">
      <alignment horizontal="center" vertical="center" wrapText="1"/>
    </xf>
    <xf numFmtId="167" fontId="3" fillId="7" borderId="19" xfId="6" applyNumberFormat="1" applyFont="1" applyFill="1" applyBorder="1" applyAlignment="1" applyProtection="1">
      <alignment horizontal="center" vertical="center" wrapText="1"/>
      <protection locked="0"/>
    </xf>
    <xf numFmtId="167" fontId="3" fillId="7" borderId="21" xfId="6" applyNumberFormat="1" applyFont="1" applyFill="1" applyBorder="1" applyAlignment="1" applyProtection="1">
      <alignment horizontal="center" vertical="center" wrapText="1"/>
      <protection locked="0"/>
    </xf>
    <xf numFmtId="167" fontId="3" fillId="7" borderId="16" xfId="6" applyNumberFormat="1" applyFont="1" applyFill="1" applyBorder="1" applyAlignment="1" applyProtection="1">
      <alignment horizontal="center" vertical="center" wrapText="1"/>
      <protection locked="0"/>
    </xf>
    <xf numFmtId="167" fontId="3" fillId="7" borderId="15" xfId="6" applyNumberFormat="1" applyFont="1" applyFill="1" applyBorder="1" applyAlignment="1" applyProtection="1">
      <alignment horizontal="center" vertical="center" wrapText="1"/>
      <protection locked="0"/>
    </xf>
    <xf numFmtId="167" fontId="3" fillId="7" borderId="44" xfId="6" applyNumberFormat="1" applyFont="1" applyFill="1" applyBorder="1" applyAlignment="1" applyProtection="1">
      <alignment horizontal="center" vertical="center" wrapText="1"/>
      <protection locked="0"/>
    </xf>
    <xf numFmtId="167" fontId="3" fillId="7" borderId="19" xfId="6" applyNumberFormat="1" applyFont="1" applyFill="1" applyBorder="1" applyAlignment="1" applyProtection="1">
      <alignment horizontal="center" vertical="center" wrapText="1"/>
      <protection locked="0"/>
    </xf>
    <xf numFmtId="167" fontId="3" fillId="7" borderId="15" xfId="6" applyNumberFormat="1" applyFont="1" applyFill="1" applyBorder="1" applyAlignment="1" applyProtection="1">
      <alignment horizontal="center" vertical="center" wrapText="1"/>
      <protection locked="0"/>
    </xf>
    <xf numFmtId="167" fontId="3" fillId="7" borderId="29" xfId="6" applyNumberFormat="1" applyFont="1" applyFill="1" applyBorder="1" applyAlignment="1" applyProtection="1">
      <alignment horizontal="center" vertical="center" wrapText="1"/>
      <protection locked="0"/>
    </xf>
    <xf numFmtId="167" fontId="3" fillId="7" borderId="17" xfId="6" applyNumberFormat="1" applyFont="1" applyFill="1" applyBorder="1" applyAlignment="1" applyProtection="1">
      <alignment horizontal="center" vertical="center" wrapText="1"/>
      <protection locked="0"/>
    </xf>
    <xf numFmtId="167" fontId="3" fillId="7" borderId="57" xfId="6" applyNumberFormat="1" applyFont="1" applyFill="1" applyBorder="1" applyAlignment="1" applyProtection="1">
      <alignment horizontal="center" vertical="center" wrapText="1"/>
      <protection locked="0"/>
    </xf>
    <xf numFmtId="0" fontId="3" fillId="7" borderId="38" xfId="6" applyNumberFormat="1" applyFont="1" applyFill="1" applyBorder="1" applyAlignment="1" applyProtection="1">
      <alignment horizontal="left" vertical="center" wrapText="1"/>
      <protection locked="0"/>
    </xf>
    <xf numFmtId="0" fontId="3" fillId="7" borderId="37" xfId="6" applyNumberFormat="1" applyFont="1" applyFill="1" applyBorder="1" applyAlignment="1" applyProtection="1">
      <alignment horizontal="left" vertical="center" wrapText="1"/>
      <protection locked="0"/>
    </xf>
    <xf numFmtId="0" fontId="3" fillId="7" borderId="39" xfId="6" applyNumberFormat="1" applyFont="1" applyFill="1" applyBorder="1" applyAlignment="1" applyProtection="1">
      <alignment horizontal="left" vertical="center" wrapText="1"/>
      <protection locked="0"/>
    </xf>
    <xf numFmtId="0" fontId="3" fillId="7" borderId="36" xfId="6" applyNumberFormat="1" applyFont="1" applyFill="1" applyBorder="1" applyAlignment="1" applyProtection="1">
      <alignment horizontal="left" vertical="center" wrapText="1"/>
      <protection locked="0"/>
    </xf>
    <xf numFmtId="0" fontId="3" fillId="7" borderId="45" xfId="6" applyNumberFormat="1" applyFont="1" applyFill="1" applyBorder="1" applyAlignment="1" applyProtection="1">
      <alignment horizontal="center" vertical="center" wrapText="1"/>
      <protection locked="0"/>
    </xf>
    <xf numFmtId="0" fontId="3" fillId="7" borderId="40" xfId="6" applyNumberFormat="1" applyFont="1" applyFill="1" applyBorder="1" applyAlignment="1" applyProtection="1">
      <alignment horizontal="center" vertical="center" wrapText="1"/>
      <protection locked="0"/>
    </xf>
    <xf numFmtId="0" fontId="3" fillId="7" borderId="38" xfId="6" applyNumberFormat="1" applyFont="1" applyFill="1" applyBorder="1" applyAlignment="1" applyProtection="1">
      <alignment horizontal="center" vertical="center" wrapText="1"/>
      <protection locked="0"/>
    </xf>
    <xf numFmtId="0" fontId="3" fillId="7" borderId="55" xfId="6" applyNumberFormat="1" applyFont="1" applyFill="1" applyBorder="1" applyAlignment="1" applyProtection="1">
      <alignment horizontal="center" vertical="center" wrapText="1"/>
      <protection locked="0"/>
    </xf>
    <xf numFmtId="0" fontId="3" fillId="7" borderId="39" xfId="6" applyNumberFormat="1" applyFont="1" applyFill="1" applyBorder="1" applyAlignment="1" applyProtection="1">
      <alignment horizontal="center" vertical="center" wrapText="1"/>
      <protection locked="0"/>
    </xf>
    <xf numFmtId="167" fontId="0" fillId="0" borderId="0" xfId="0" applyNumberFormat="1" applyFill="1" applyAlignment="1">
      <alignment wrapText="1"/>
    </xf>
    <xf numFmtId="0" fontId="0" fillId="0" borderId="0" xfId="0" applyFill="1"/>
    <xf numFmtId="167" fontId="3" fillId="7" borderId="29" xfId="6" applyNumberFormat="1" applyFont="1" applyFill="1" applyBorder="1" applyAlignment="1" applyProtection="1">
      <alignment horizontal="center" vertical="center"/>
      <protection locked="0"/>
    </xf>
    <xf numFmtId="167" fontId="3" fillId="7" borderId="15" xfId="6" applyNumberFormat="1" applyFont="1" applyFill="1" applyBorder="1" applyAlignment="1" applyProtection="1">
      <alignment horizontal="center" vertical="center"/>
      <protection locked="0"/>
    </xf>
  </cellXfs>
  <cellStyles count="7">
    <cellStyle name="0,0_x000d__x000a_NA_x000d__x000a__CSC generic pricelist 110407 v31" xfId="4" xr:uid="{739D7188-07FB-4E6B-AC32-626CB2942426}"/>
    <cellStyle name="Comma 3 6" xfId="5" xr:uid="{1D30C729-BD44-4820-A36B-0B56174C2BC8}"/>
    <cellStyle name="Currency 2 4" xfId="6" xr:uid="{6054AB06-7E31-452C-9E03-53B1333B7DF8}"/>
    <cellStyle name="Normal" xfId="0" builtinId="0"/>
    <cellStyle name="Normal 2 12" xfId="2" xr:uid="{ED7200DC-F418-4355-9D2C-491E838256C0}"/>
    <cellStyle name="Normal_MIND_B8_TCO_Quotations_ALU" xfId="3" xr:uid="{87BADE3F-F775-43FF-9194-D005456E6256}"/>
    <cellStyle name="Normal_T1 Step 4 PriceList sheet_template" xfId="1" xr:uid="{C296FA54-4DAF-4086-8481-A6890EA3BF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14818-58CE-4DB9-B7E5-E6357EF5EB16}">
  <sheetPr>
    <pageSetUpPr fitToPage="1"/>
  </sheetPr>
  <dimension ref="B1:X25"/>
  <sheetViews>
    <sheetView showGridLines="0" zoomScale="80" zoomScaleNormal="80" workbookViewId="0">
      <selection activeCell="G7" sqref="G7:G17"/>
    </sheetView>
  </sheetViews>
  <sheetFormatPr defaultColWidth="9.08984375" defaultRowHeight="14.5" x14ac:dyDescent="0.35"/>
  <cols>
    <col min="1" max="1" width="1.26953125" style="1" customWidth="1"/>
    <col min="2" max="2" width="42.6328125" style="1" customWidth="1"/>
    <col min="3" max="3" width="16.36328125" style="1" customWidth="1"/>
    <col min="4" max="4" width="14.6328125" style="1" customWidth="1"/>
    <col min="5" max="5" width="18.36328125" style="32" customWidth="1"/>
    <col min="6" max="6" width="11.6328125" style="1" customWidth="1"/>
    <col min="7" max="7" width="20" style="43" customWidth="1"/>
    <col min="8" max="8" width="39.54296875" style="43" customWidth="1"/>
    <col min="9" max="9" width="34.36328125" customWidth="1"/>
    <col min="10" max="16384" width="9.08984375" style="1"/>
  </cols>
  <sheetData>
    <row r="1" spans="2:24" ht="8" customHeight="1" x14ac:dyDescent="0.35"/>
    <row r="2" spans="2:24" x14ac:dyDescent="0.35">
      <c r="B2" s="57" t="s">
        <v>37</v>
      </c>
      <c r="C2" s="57"/>
      <c r="D2" s="57"/>
      <c r="E2" s="57"/>
      <c r="F2" s="57"/>
      <c r="G2" s="57"/>
      <c r="H2" s="57"/>
      <c r="I2" s="57"/>
    </row>
    <row r="3" spans="2:24" x14ac:dyDescent="0.35">
      <c r="B3" s="57" t="s">
        <v>21</v>
      </c>
      <c r="C3" s="57"/>
      <c r="D3" s="57"/>
      <c r="E3" s="57"/>
      <c r="F3" s="57"/>
      <c r="G3" s="57"/>
      <c r="H3" s="57"/>
      <c r="I3" s="57"/>
    </row>
    <row r="4" spans="2:24" ht="15" thickBot="1" x14ac:dyDescent="0.4">
      <c r="B4" s="111" t="s">
        <v>73</v>
      </c>
      <c r="C4" s="112"/>
      <c r="D4" s="112"/>
      <c r="E4" s="112"/>
      <c r="F4" s="112"/>
      <c r="G4" s="112"/>
      <c r="H4" s="112"/>
      <c r="I4" s="113"/>
    </row>
    <row r="5" spans="2:24" ht="38" thickBot="1" x14ac:dyDescent="0.4">
      <c r="B5" s="23"/>
      <c r="C5" s="24"/>
      <c r="D5" s="25"/>
      <c r="E5" s="25"/>
      <c r="F5" s="25"/>
      <c r="G5" s="155" t="s">
        <v>41</v>
      </c>
      <c r="H5" s="155" t="s">
        <v>42</v>
      </c>
      <c r="I5" s="156" t="s">
        <v>12</v>
      </c>
      <c r="J5" s="10"/>
      <c r="K5" s="11"/>
      <c r="L5" s="11"/>
      <c r="M5" s="11"/>
      <c r="N5" s="12"/>
      <c r="O5" s="11"/>
      <c r="P5" s="12"/>
      <c r="Q5" s="11"/>
      <c r="R5" s="12"/>
      <c r="S5" s="11"/>
      <c r="T5" s="12"/>
      <c r="U5" s="11"/>
      <c r="V5" s="12"/>
      <c r="W5" s="11"/>
      <c r="X5" s="12"/>
    </row>
    <row r="6" spans="2:24" ht="15" thickBot="1" x14ac:dyDescent="0.4">
      <c r="B6" s="2" t="s">
        <v>0</v>
      </c>
      <c r="C6" s="63" t="s">
        <v>1</v>
      </c>
      <c r="D6" s="64"/>
      <c r="E6" s="35" t="s">
        <v>2</v>
      </c>
      <c r="F6" s="3" t="s">
        <v>13</v>
      </c>
      <c r="G6" s="153"/>
      <c r="H6" s="153"/>
      <c r="I6" s="154"/>
      <c r="J6" s="13"/>
      <c r="K6" s="14"/>
      <c r="L6" s="13"/>
      <c r="M6" s="14"/>
      <c r="N6" s="13"/>
      <c r="O6" s="14"/>
      <c r="P6" s="13"/>
      <c r="Q6" s="14"/>
      <c r="R6" s="13"/>
      <c r="S6" s="14"/>
      <c r="T6" s="13"/>
      <c r="U6" s="14"/>
      <c r="V6" s="13"/>
      <c r="W6" s="14"/>
      <c r="X6" s="13"/>
    </row>
    <row r="7" spans="2:24" ht="242" customHeight="1" x14ac:dyDescent="0.35">
      <c r="B7" s="4" t="s">
        <v>3</v>
      </c>
      <c r="C7" s="65" t="s">
        <v>75</v>
      </c>
      <c r="D7" s="66"/>
      <c r="E7" s="36" t="s">
        <v>20</v>
      </c>
      <c r="F7" s="114">
        <v>2</v>
      </c>
      <c r="G7" s="142"/>
      <c r="H7" s="125">
        <f t="shared" ref="H7:H12" si="0">F7*G7</f>
        <v>0</v>
      </c>
      <c r="I7" s="134"/>
      <c r="J7" s="15"/>
      <c r="K7" s="14"/>
      <c r="L7" s="13"/>
      <c r="M7" s="14"/>
      <c r="N7" s="13"/>
      <c r="O7" s="14"/>
      <c r="P7" s="13"/>
      <c r="Q7" s="14"/>
      <c r="R7" s="16"/>
      <c r="S7" s="17"/>
      <c r="T7" s="16"/>
      <c r="U7" s="17"/>
      <c r="V7" s="16"/>
      <c r="W7" s="17"/>
      <c r="X7" s="16"/>
    </row>
    <row r="8" spans="2:24" ht="308.39999999999998" customHeight="1" x14ac:dyDescent="0.35">
      <c r="B8" s="8" t="s">
        <v>3</v>
      </c>
      <c r="C8" s="123" t="s">
        <v>74</v>
      </c>
      <c r="D8" s="124"/>
      <c r="E8" s="49" t="s">
        <v>20</v>
      </c>
      <c r="F8" s="115">
        <v>6</v>
      </c>
      <c r="G8" s="143"/>
      <c r="H8" s="126">
        <f t="shared" si="0"/>
        <v>0</v>
      </c>
      <c r="I8" s="134"/>
      <c r="J8" s="15"/>
      <c r="K8" s="14"/>
      <c r="L8" s="13"/>
      <c r="M8" s="14"/>
      <c r="N8" s="13"/>
      <c r="O8" s="14"/>
      <c r="P8" s="13"/>
      <c r="Q8" s="14"/>
      <c r="R8" s="16"/>
      <c r="S8" s="17"/>
      <c r="T8" s="16"/>
      <c r="U8" s="17"/>
      <c r="V8" s="16"/>
      <c r="W8" s="17"/>
      <c r="X8" s="16"/>
    </row>
    <row r="9" spans="2:24" ht="89.4" customHeight="1" thickBot="1" x14ac:dyDescent="0.4">
      <c r="B9" s="21" t="s">
        <v>3</v>
      </c>
      <c r="C9" s="6" t="s">
        <v>22</v>
      </c>
      <c r="D9" s="9" t="s">
        <v>6</v>
      </c>
      <c r="E9" s="37" t="s">
        <v>9</v>
      </c>
      <c r="F9" s="116">
        <v>20</v>
      </c>
      <c r="G9" s="144"/>
      <c r="H9" s="127">
        <f t="shared" si="0"/>
        <v>0</v>
      </c>
      <c r="I9" s="135"/>
      <c r="J9" s="15"/>
      <c r="K9" s="14"/>
      <c r="L9" s="13"/>
      <c r="M9" s="14"/>
      <c r="N9" s="13"/>
      <c r="O9" s="14"/>
      <c r="P9" s="13"/>
      <c r="Q9" s="14"/>
      <c r="R9" s="16"/>
      <c r="S9" s="17"/>
      <c r="T9" s="16"/>
      <c r="U9" s="17"/>
      <c r="V9" s="16"/>
      <c r="W9" s="17"/>
      <c r="X9" s="16"/>
    </row>
    <row r="10" spans="2:24" ht="39" customHeight="1" x14ac:dyDescent="0.35">
      <c r="B10" s="8" t="s">
        <v>7</v>
      </c>
      <c r="C10" s="58" t="s">
        <v>8</v>
      </c>
      <c r="D10" s="59"/>
      <c r="E10" s="33" t="s">
        <v>9</v>
      </c>
      <c r="F10" s="117">
        <v>10</v>
      </c>
      <c r="G10" s="145"/>
      <c r="H10" s="125">
        <f t="shared" si="0"/>
        <v>0</v>
      </c>
      <c r="I10" s="134"/>
      <c r="J10" s="15"/>
      <c r="K10" s="14"/>
      <c r="L10" s="13"/>
      <c r="M10" s="14"/>
      <c r="N10" s="13"/>
      <c r="O10" s="14"/>
      <c r="P10" s="13"/>
      <c r="Q10" s="14"/>
      <c r="R10" s="16"/>
      <c r="S10" s="17"/>
      <c r="T10" s="16"/>
      <c r="U10" s="17"/>
      <c r="V10" s="16"/>
      <c r="W10" s="17"/>
      <c r="X10" s="16"/>
    </row>
    <row r="11" spans="2:24" ht="43.75" customHeight="1" thickBot="1" x14ac:dyDescent="0.4">
      <c r="B11" s="21" t="s">
        <v>7</v>
      </c>
      <c r="C11" s="70" t="s">
        <v>10</v>
      </c>
      <c r="D11" s="71"/>
      <c r="E11" s="38" t="s">
        <v>9</v>
      </c>
      <c r="F11" s="116">
        <v>2</v>
      </c>
      <c r="G11" s="144"/>
      <c r="H11" s="127">
        <f t="shared" si="0"/>
        <v>0</v>
      </c>
      <c r="I11" s="136"/>
      <c r="J11" s="15"/>
      <c r="K11" s="14"/>
      <c r="L11" s="13"/>
      <c r="M11" s="14"/>
      <c r="N11" s="13"/>
      <c r="O11" s="14"/>
      <c r="P11" s="13"/>
      <c r="Q11" s="14"/>
      <c r="R11" s="16"/>
      <c r="S11" s="17"/>
      <c r="T11" s="16"/>
      <c r="U11" s="17"/>
      <c r="V11" s="16"/>
      <c r="W11" s="17"/>
      <c r="X11" s="16"/>
    </row>
    <row r="12" spans="2:24" ht="14.4" customHeight="1" x14ac:dyDescent="0.35">
      <c r="B12" s="152" t="s">
        <v>11</v>
      </c>
      <c r="C12" s="73" t="s">
        <v>38</v>
      </c>
      <c r="D12" s="74"/>
      <c r="E12" s="77" t="s">
        <v>4</v>
      </c>
      <c r="F12" s="118">
        <v>1</v>
      </c>
      <c r="G12" s="146"/>
      <c r="H12" s="128">
        <f t="shared" si="0"/>
        <v>0</v>
      </c>
      <c r="I12" s="137"/>
      <c r="J12" s="15"/>
      <c r="K12" s="14"/>
      <c r="L12" s="13"/>
      <c r="M12" s="14"/>
      <c r="N12" s="13"/>
      <c r="O12" s="14"/>
      <c r="P12" s="13"/>
      <c r="Q12" s="14"/>
      <c r="R12" s="16"/>
      <c r="S12" s="17"/>
      <c r="T12" s="16"/>
      <c r="U12" s="17"/>
      <c r="V12" s="16"/>
      <c r="W12" s="17"/>
      <c r="X12" s="16"/>
    </row>
    <row r="13" spans="2:24" ht="30" customHeight="1" x14ac:dyDescent="0.35">
      <c r="B13" s="152"/>
      <c r="C13" s="75"/>
      <c r="D13" s="76"/>
      <c r="E13" s="78"/>
      <c r="F13" s="119"/>
      <c r="G13" s="147"/>
      <c r="H13" s="129"/>
      <c r="I13" s="138"/>
      <c r="J13" s="15"/>
      <c r="K13" s="14"/>
      <c r="L13" s="13"/>
      <c r="M13" s="14"/>
      <c r="N13" s="13"/>
      <c r="O13" s="14"/>
      <c r="P13" s="13"/>
      <c r="Q13" s="14"/>
      <c r="R13" s="16"/>
      <c r="S13" s="17"/>
      <c r="T13" s="16"/>
      <c r="U13" s="17"/>
      <c r="V13" s="16"/>
      <c r="W13" s="17"/>
      <c r="X13" s="16"/>
    </row>
    <row r="14" spans="2:24" x14ac:dyDescent="0.35">
      <c r="B14" s="152"/>
      <c r="C14" s="81" t="s">
        <v>39</v>
      </c>
      <c r="D14" s="82"/>
      <c r="E14" s="52" t="s">
        <v>4</v>
      </c>
      <c r="F14" s="120">
        <v>2</v>
      </c>
      <c r="G14" s="148"/>
      <c r="H14" s="130">
        <f>F14*G14</f>
        <v>0</v>
      </c>
      <c r="I14" s="139"/>
      <c r="J14" s="15"/>
      <c r="K14" s="14"/>
      <c r="L14" s="13"/>
      <c r="M14" s="14"/>
      <c r="N14" s="13"/>
      <c r="O14" s="14"/>
      <c r="P14" s="13"/>
      <c r="Q14" s="14"/>
      <c r="R14" s="16"/>
      <c r="S14" s="17"/>
      <c r="T14" s="16"/>
      <c r="U14" s="17"/>
      <c r="V14" s="16"/>
      <c r="W14" s="17"/>
      <c r="X14" s="16"/>
    </row>
    <row r="15" spans="2:24" ht="25.75" customHeight="1" x14ac:dyDescent="0.35">
      <c r="B15" s="152"/>
      <c r="C15" s="75"/>
      <c r="D15" s="76"/>
      <c r="E15" s="78"/>
      <c r="F15" s="121"/>
      <c r="G15" s="149"/>
      <c r="H15" s="129"/>
      <c r="I15" s="140"/>
      <c r="J15" s="15"/>
      <c r="K15" s="14"/>
      <c r="L15" s="13"/>
      <c r="M15" s="14"/>
      <c r="N15" s="13"/>
      <c r="O15" s="14"/>
      <c r="P15" s="13"/>
      <c r="Q15" s="14"/>
      <c r="R15" s="16"/>
      <c r="S15" s="17"/>
      <c r="T15" s="16"/>
      <c r="U15" s="17"/>
      <c r="V15" s="16"/>
      <c r="W15" s="17"/>
      <c r="X15" s="16"/>
    </row>
    <row r="16" spans="2:24" x14ac:dyDescent="0.35">
      <c r="B16" s="152"/>
      <c r="C16" s="81" t="s">
        <v>40</v>
      </c>
      <c r="D16" s="82"/>
      <c r="E16" s="52" t="s">
        <v>4</v>
      </c>
      <c r="F16" s="120">
        <v>2</v>
      </c>
      <c r="G16" s="148"/>
      <c r="H16" s="130">
        <f>F16*G16</f>
        <v>0</v>
      </c>
      <c r="I16" s="139"/>
      <c r="J16" s="15"/>
      <c r="K16" s="14"/>
      <c r="L16" s="13"/>
      <c r="M16" s="14"/>
      <c r="N16" s="13"/>
      <c r="O16" s="14"/>
      <c r="P16" s="13"/>
      <c r="Q16" s="14"/>
      <c r="R16" s="16"/>
      <c r="S16" s="17"/>
      <c r="T16" s="16"/>
      <c r="U16" s="17"/>
      <c r="V16" s="16"/>
      <c r="W16" s="17"/>
      <c r="X16" s="16"/>
    </row>
    <row r="17" spans="2:24" ht="30.65" customHeight="1" thickBot="1" x14ac:dyDescent="0.4">
      <c r="B17" s="152"/>
      <c r="C17" s="83"/>
      <c r="D17" s="84"/>
      <c r="E17" s="53"/>
      <c r="F17" s="122"/>
      <c r="G17" s="150"/>
      <c r="H17" s="131"/>
      <c r="I17" s="141"/>
      <c r="J17" s="15"/>
      <c r="K17" s="14"/>
      <c r="L17" s="13"/>
      <c r="M17" s="14"/>
      <c r="N17" s="13"/>
      <c r="O17" s="14"/>
      <c r="P17" s="13"/>
      <c r="Q17" s="14"/>
      <c r="R17" s="16"/>
      <c r="S17" s="17"/>
      <c r="T17" s="16"/>
      <c r="U17" s="17"/>
      <c r="V17" s="16"/>
      <c r="W17" s="17"/>
      <c r="X17" s="16"/>
    </row>
    <row r="18" spans="2:24" x14ac:dyDescent="0.35">
      <c r="B18" s="28" t="s">
        <v>16</v>
      </c>
      <c r="C18" s="87"/>
      <c r="D18" s="88"/>
      <c r="E18" s="109"/>
      <c r="F18" s="107"/>
      <c r="G18" s="103"/>
      <c r="H18" s="132">
        <f>ROUND(H7+H8+H9+H10+H11+H12+H14+H16,2)</f>
        <v>0</v>
      </c>
      <c r="I18" s="105"/>
      <c r="J18" s="18"/>
      <c r="K18" s="19"/>
      <c r="L18" s="18"/>
      <c r="M18" s="19"/>
      <c r="N18" s="18"/>
      <c r="O18" s="19"/>
      <c r="P18" s="18"/>
      <c r="Q18" s="19"/>
      <c r="R18" s="18"/>
      <c r="S18" s="20"/>
      <c r="T18" s="18"/>
      <c r="U18" s="20"/>
      <c r="V18" s="18"/>
      <c r="W18" s="20"/>
      <c r="X18" s="18"/>
    </row>
    <row r="19" spans="2:24" x14ac:dyDescent="0.35">
      <c r="B19" s="29" t="s">
        <v>14</v>
      </c>
      <c r="C19" s="89"/>
      <c r="D19" s="90"/>
      <c r="E19" s="110"/>
      <c r="F19" s="108"/>
      <c r="G19" s="104"/>
      <c r="H19" s="151"/>
      <c r="I19" s="106"/>
      <c r="J19" s="18"/>
      <c r="K19" s="19"/>
      <c r="L19" s="18"/>
      <c r="M19" s="19"/>
      <c r="N19" s="18"/>
      <c r="O19" s="19"/>
      <c r="P19" s="18"/>
      <c r="Q19" s="19"/>
      <c r="R19" s="18"/>
      <c r="S19" s="20"/>
      <c r="T19" s="18"/>
      <c r="U19" s="20"/>
      <c r="V19" s="18"/>
      <c r="W19" s="20"/>
      <c r="X19" s="18"/>
    </row>
    <row r="20" spans="2:24" ht="15" thickBot="1" x14ac:dyDescent="0.4">
      <c r="B20" s="30" t="s">
        <v>17</v>
      </c>
      <c r="C20" s="89"/>
      <c r="D20" s="90"/>
      <c r="E20" s="110"/>
      <c r="F20" s="108"/>
      <c r="G20" s="104"/>
      <c r="H20" s="133">
        <f>ROUND(H18+H19,2)</f>
        <v>0</v>
      </c>
      <c r="I20" s="106"/>
    </row>
    <row r="22" spans="2:24" ht="14.4" customHeight="1" x14ac:dyDescent="0.35">
      <c r="B22" s="27" t="s">
        <v>35</v>
      </c>
      <c r="C22" s="26"/>
      <c r="D22" s="26"/>
    </row>
    <row r="23" spans="2:24" ht="14.4" customHeight="1" x14ac:dyDescent="0.35">
      <c r="B23" s="27" t="s">
        <v>92</v>
      </c>
      <c r="C23" s="26"/>
      <c r="D23" s="26"/>
      <c r="E23" s="39"/>
    </row>
    <row r="24" spans="2:24" x14ac:dyDescent="0.35">
      <c r="B24" s="157" t="s">
        <v>93</v>
      </c>
    </row>
    <row r="25" spans="2:24" x14ac:dyDescent="0.35">
      <c r="B25" s="27" t="s">
        <v>94</v>
      </c>
    </row>
  </sheetData>
  <sheetProtection algorithmName="SHA-512" hashValue="GB7dFB3AU5lR4h/48/Wp6690BNLYirHCVXLu6nfvIos+vpnxLofIe9nVyWhV8/Lp43ihsTH5FMdazkvEC0mzFw==" saltValue="7arAqkoGrbcoAzLh3uNVCg==" spinCount="100000" sheet="1" selectLockedCells="1"/>
  <mergeCells count="30">
    <mergeCell ref="I12:I13"/>
    <mergeCell ref="C14:D15"/>
    <mergeCell ref="C16:D17"/>
    <mergeCell ref="E14:E15"/>
    <mergeCell ref="I14:I15"/>
    <mergeCell ref="I16:I17"/>
    <mergeCell ref="C18:D18"/>
    <mergeCell ref="C19:D19"/>
    <mergeCell ref="H12:H13"/>
    <mergeCell ref="H14:H15"/>
    <mergeCell ref="H16:H17"/>
    <mergeCell ref="G12:G13"/>
    <mergeCell ref="C20:D20"/>
    <mergeCell ref="C11:D11"/>
    <mergeCell ref="B12:B17"/>
    <mergeCell ref="C12:D13"/>
    <mergeCell ref="E12:E13"/>
    <mergeCell ref="F12:F13"/>
    <mergeCell ref="E16:E17"/>
    <mergeCell ref="F14:F15"/>
    <mergeCell ref="F16:F17"/>
    <mergeCell ref="B2:I2"/>
    <mergeCell ref="B3:I3"/>
    <mergeCell ref="C10:D10"/>
    <mergeCell ref="B4:I4"/>
    <mergeCell ref="C6:D6"/>
    <mergeCell ref="C7:D7"/>
    <mergeCell ref="C8:D8"/>
    <mergeCell ref="G14:G15"/>
    <mergeCell ref="G16:G17"/>
  </mergeCells>
  <pageMargins left="0.7" right="0.7" top="0.75" bottom="0.75" header="0.3" footer="0.3"/>
  <pageSetup paperSize="9" scale="4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2A2B8-0C44-4F88-8B1C-F097A196E931}">
  <sheetPr>
    <pageSetUpPr fitToPage="1"/>
  </sheetPr>
  <dimension ref="B1:X19"/>
  <sheetViews>
    <sheetView showGridLines="0" topLeftCell="A10" zoomScale="80" zoomScaleNormal="80" workbookViewId="0">
      <selection activeCell="B17" sqref="B17"/>
    </sheetView>
  </sheetViews>
  <sheetFormatPr defaultColWidth="9.08984375" defaultRowHeight="14.5" x14ac:dyDescent="0.35"/>
  <cols>
    <col min="1" max="1" width="1.26953125" style="1" customWidth="1"/>
    <col min="2" max="2" width="42.6328125" style="1" customWidth="1"/>
    <col min="3" max="3" width="16.36328125" style="1" customWidth="1"/>
    <col min="4" max="4" width="14.6328125" style="1" customWidth="1"/>
    <col min="5" max="5" width="18.36328125" style="32" customWidth="1"/>
    <col min="6" max="6" width="11.6328125" style="1" customWidth="1"/>
    <col min="7" max="7" width="20" style="43" customWidth="1"/>
    <col min="8" max="8" width="33.6328125" style="43" customWidth="1"/>
    <col min="9" max="9" width="34.36328125" customWidth="1"/>
    <col min="10" max="16384" width="9.08984375" style="1"/>
  </cols>
  <sheetData>
    <row r="1" spans="2:24" ht="8" customHeight="1" x14ac:dyDescent="0.35"/>
    <row r="2" spans="2:24" x14ac:dyDescent="0.35">
      <c r="B2" s="57" t="s">
        <v>37</v>
      </c>
      <c r="C2" s="57"/>
      <c r="D2" s="57"/>
      <c r="E2" s="57"/>
      <c r="F2" s="57"/>
      <c r="G2" s="57"/>
      <c r="H2" s="57"/>
      <c r="I2" s="57"/>
    </row>
    <row r="3" spans="2:24" ht="29.4" customHeight="1" x14ac:dyDescent="0.35">
      <c r="B3" s="57" t="s">
        <v>31</v>
      </c>
      <c r="C3" s="57"/>
      <c r="D3" s="57"/>
      <c r="E3" s="57"/>
      <c r="F3" s="57"/>
      <c r="G3" s="57"/>
      <c r="H3" s="57"/>
      <c r="I3" s="57"/>
    </row>
    <row r="4" spans="2:24" ht="15" thickBot="1" x14ac:dyDescent="0.4">
      <c r="B4" s="60" t="s">
        <v>73</v>
      </c>
      <c r="C4" s="61"/>
      <c r="D4" s="61"/>
      <c r="E4" s="61"/>
      <c r="F4" s="61"/>
      <c r="G4" s="61"/>
      <c r="H4" s="61"/>
      <c r="I4" s="62"/>
    </row>
    <row r="5" spans="2:24" ht="38" thickBot="1" x14ac:dyDescent="0.4">
      <c r="B5" s="23"/>
      <c r="C5" s="24"/>
      <c r="D5" s="25"/>
      <c r="E5" s="25"/>
      <c r="F5" s="25"/>
      <c r="G5" s="42" t="s">
        <v>41</v>
      </c>
      <c r="H5" s="42" t="s">
        <v>42</v>
      </c>
      <c r="I5" s="22" t="s">
        <v>12</v>
      </c>
      <c r="J5" s="10"/>
      <c r="K5" s="11"/>
      <c r="L5" s="11"/>
      <c r="M5" s="11"/>
      <c r="N5" s="12"/>
      <c r="O5" s="11"/>
      <c r="P5" s="12"/>
      <c r="Q5" s="11"/>
      <c r="R5" s="12"/>
      <c r="S5" s="11"/>
      <c r="T5" s="12"/>
      <c r="U5" s="11"/>
      <c r="V5" s="12"/>
      <c r="W5" s="11"/>
      <c r="X5" s="12"/>
    </row>
    <row r="6" spans="2:24" ht="15" thickBot="1" x14ac:dyDescent="0.4">
      <c r="B6" s="2" t="s">
        <v>0</v>
      </c>
      <c r="C6" s="63" t="s">
        <v>1</v>
      </c>
      <c r="D6" s="64"/>
      <c r="E6" s="35" t="s">
        <v>2</v>
      </c>
      <c r="F6" s="3" t="s">
        <v>13</v>
      </c>
      <c r="G6" s="153"/>
      <c r="H6" s="153"/>
      <c r="I6" s="154"/>
      <c r="J6" s="13"/>
      <c r="K6" s="14"/>
      <c r="L6" s="13"/>
      <c r="M6" s="14"/>
      <c r="N6" s="13"/>
      <c r="O6" s="14"/>
      <c r="P6" s="13"/>
      <c r="Q6" s="14"/>
      <c r="R6" s="13"/>
      <c r="S6" s="14"/>
      <c r="T6" s="13"/>
      <c r="U6" s="14"/>
      <c r="V6" s="13"/>
      <c r="W6" s="14"/>
      <c r="X6" s="13"/>
    </row>
    <row r="7" spans="2:24" ht="325.75" customHeight="1" thickBot="1" x14ac:dyDescent="0.4">
      <c r="B7" s="4" t="s">
        <v>3</v>
      </c>
      <c r="C7" s="65" t="s">
        <v>89</v>
      </c>
      <c r="D7" s="66"/>
      <c r="E7" s="36" t="s">
        <v>20</v>
      </c>
      <c r="F7" s="5">
        <v>2</v>
      </c>
      <c r="G7" s="163"/>
      <c r="H7" s="125">
        <f>F7*G7</f>
        <v>0</v>
      </c>
      <c r="I7" s="170"/>
      <c r="J7" s="15"/>
      <c r="K7" s="14"/>
      <c r="L7" s="13"/>
      <c r="M7" s="14"/>
      <c r="N7" s="13"/>
      <c r="O7" s="14"/>
      <c r="P7" s="13"/>
      <c r="Q7" s="14"/>
      <c r="R7" s="16"/>
      <c r="S7" s="17"/>
      <c r="T7" s="16"/>
      <c r="U7" s="17"/>
      <c r="V7" s="16"/>
      <c r="W7" s="17"/>
      <c r="X7" s="16"/>
    </row>
    <row r="8" spans="2:24" ht="308.39999999999998" customHeight="1" x14ac:dyDescent="0.35">
      <c r="B8" s="8" t="s">
        <v>3</v>
      </c>
      <c r="C8" s="67" t="s">
        <v>90</v>
      </c>
      <c r="D8" s="66"/>
      <c r="E8" s="36" t="s">
        <v>20</v>
      </c>
      <c r="F8" s="31">
        <v>3</v>
      </c>
      <c r="G8" s="160"/>
      <c r="H8" s="126">
        <f>F8*G8</f>
        <v>0</v>
      </c>
      <c r="I8" s="170"/>
      <c r="J8" s="15"/>
      <c r="K8" s="14"/>
      <c r="L8" s="13"/>
      <c r="M8" s="14"/>
      <c r="N8" s="13"/>
      <c r="O8" s="14"/>
      <c r="P8" s="13"/>
      <c r="Q8" s="14"/>
      <c r="R8" s="16"/>
      <c r="S8" s="17"/>
      <c r="T8" s="16"/>
      <c r="U8" s="17"/>
      <c r="V8" s="16"/>
      <c r="W8" s="17"/>
      <c r="X8" s="16"/>
    </row>
    <row r="9" spans="2:24" ht="102" customHeight="1" thickBot="1" x14ac:dyDescent="0.4">
      <c r="B9" s="21" t="s">
        <v>3</v>
      </c>
      <c r="C9" s="6" t="s">
        <v>5</v>
      </c>
      <c r="D9" s="9" t="s">
        <v>6</v>
      </c>
      <c r="E9" s="37" t="s">
        <v>9</v>
      </c>
      <c r="F9" s="7">
        <v>20</v>
      </c>
      <c r="G9" s="162"/>
      <c r="H9" s="127">
        <f>F9*G9</f>
        <v>0</v>
      </c>
      <c r="I9" s="172"/>
      <c r="J9" s="15"/>
      <c r="K9" s="14"/>
      <c r="L9" s="13"/>
      <c r="M9" s="14"/>
      <c r="N9" s="13"/>
      <c r="O9" s="14"/>
      <c r="P9" s="13"/>
      <c r="Q9" s="14"/>
      <c r="R9" s="16"/>
      <c r="S9" s="17"/>
      <c r="T9" s="16"/>
      <c r="U9" s="17"/>
      <c r="V9" s="16"/>
      <c r="W9" s="17"/>
      <c r="X9" s="16"/>
    </row>
    <row r="10" spans="2:24" ht="60.65" customHeight="1" x14ac:dyDescent="0.35">
      <c r="B10" s="8" t="s">
        <v>7</v>
      </c>
      <c r="C10" s="58" t="s">
        <v>8</v>
      </c>
      <c r="D10" s="59"/>
      <c r="E10" s="33" t="s">
        <v>9</v>
      </c>
      <c r="F10" s="34">
        <v>10</v>
      </c>
      <c r="G10" s="163"/>
      <c r="H10" s="125">
        <f>F10*G10</f>
        <v>0</v>
      </c>
      <c r="I10" s="170"/>
      <c r="J10" s="15"/>
      <c r="K10" s="14"/>
      <c r="L10" s="13"/>
      <c r="M10" s="14"/>
      <c r="N10" s="13"/>
      <c r="O10" s="14"/>
      <c r="P10" s="13"/>
      <c r="Q10" s="14"/>
      <c r="R10" s="16"/>
      <c r="S10" s="17"/>
      <c r="T10" s="16"/>
      <c r="U10" s="17"/>
      <c r="V10" s="16"/>
      <c r="W10" s="17"/>
      <c r="X10" s="16"/>
    </row>
    <row r="11" spans="2:24" ht="56.4" customHeight="1" thickBot="1" x14ac:dyDescent="0.4">
      <c r="B11" s="21" t="s">
        <v>7</v>
      </c>
      <c r="C11" s="70" t="s">
        <v>10</v>
      </c>
      <c r="D11" s="71"/>
      <c r="E11" s="38" t="s">
        <v>9</v>
      </c>
      <c r="F11" s="7">
        <v>2</v>
      </c>
      <c r="G11" s="162"/>
      <c r="H11" s="127">
        <f>F11*G11</f>
        <v>0</v>
      </c>
      <c r="I11" s="173"/>
      <c r="J11" s="15"/>
      <c r="K11" s="14"/>
      <c r="L11" s="13"/>
      <c r="M11" s="14"/>
      <c r="N11" s="13"/>
      <c r="O11" s="14"/>
      <c r="P11" s="13"/>
      <c r="Q11" s="14"/>
      <c r="R11" s="16"/>
      <c r="S11" s="17"/>
      <c r="T11" s="16"/>
      <c r="U11" s="17"/>
      <c r="V11" s="16"/>
      <c r="W11" s="17"/>
      <c r="X11" s="16"/>
    </row>
    <row r="12" spans="2:24" x14ac:dyDescent="0.35">
      <c r="B12" s="28" t="s">
        <v>16</v>
      </c>
      <c r="C12" s="87"/>
      <c r="D12" s="88"/>
      <c r="E12" s="68"/>
      <c r="F12" s="79"/>
      <c r="G12" s="85"/>
      <c r="H12" s="132">
        <f>ROUND(H7+H8+H9+H10+H11,2)</f>
        <v>0</v>
      </c>
      <c r="I12" s="91"/>
      <c r="N12" s="18"/>
      <c r="O12" s="19"/>
      <c r="P12" s="18"/>
      <c r="Q12" s="19"/>
      <c r="R12" s="18"/>
      <c r="S12" s="20"/>
      <c r="T12" s="18"/>
      <c r="U12" s="20"/>
      <c r="V12" s="18"/>
      <c r="W12" s="20"/>
      <c r="X12" s="18"/>
    </row>
    <row r="13" spans="2:24" x14ac:dyDescent="0.35">
      <c r="B13" s="29" t="s">
        <v>14</v>
      </c>
      <c r="C13" s="89"/>
      <c r="D13" s="90"/>
      <c r="E13" s="69"/>
      <c r="F13" s="80"/>
      <c r="G13" s="86"/>
      <c r="H13" s="169"/>
      <c r="I13" s="90"/>
      <c r="N13" s="18"/>
      <c r="O13" s="19"/>
      <c r="P13" s="18"/>
      <c r="Q13" s="19"/>
      <c r="R13" s="18"/>
      <c r="S13" s="20"/>
      <c r="T13" s="18"/>
      <c r="U13" s="20"/>
      <c r="V13" s="18"/>
      <c r="W13" s="20"/>
      <c r="X13" s="18"/>
    </row>
    <row r="14" spans="2:24" ht="15" thickBot="1" x14ac:dyDescent="0.4">
      <c r="B14" s="30" t="s">
        <v>17</v>
      </c>
      <c r="C14" s="89"/>
      <c r="D14" s="90"/>
      <c r="E14" s="69"/>
      <c r="F14" s="80"/>
      <c r="G14" s="86"/>
      <c r="H14" s="133">
        <f>ROUND(H12+H13,2)</f>
        <v>0</v>
      </c>
      <c r="I14" s="90"/>
    </row>
    <row r="15" spans="2:24" x14ac:dyDescent="0.35">
      <c r="G15" s="179"/>
      <c r="H15" s="179"/>
      <c r="I15" s="180"/>
    </row>
    <row r="16" spans="2:24" ht="14.4" customHeight="1" x14ac:dyDescent="0.35">
      <c r="B16" s="27" t="s">
        <v>35</v>
      </c>
      <c r="C16" s="26"/>
      <c r="D16" s="26"/>
    </row>
    <row r="17" spans="2:5" ht="14.4" customHeight="1" x14ac:dyDescent="0.35">
      <c r="B17" s="27" t="s">
        <v>92</v>
      </c>
      <c r="C17" s="26"/>
      <c r="D17" s="26"/>
      <c r="E17" s="39"/>
    </row>
    <row r="18" spans="2:5" x14ac:dyDescent="0.35">
      <c r="B18" s="157" t="s">
        <v>93</v>
      </c>
    </row>
    <row r="19" spans="2:5" x14ac:dyDescent="0.35">
      <c r="B19" s="27" t="s">
        <v>94</v>
      </c>
    </row>
  </sheetData>
  <sheetProtection algorithmName="SHA-512" hashValue="kAEiS58k5EnuSuJ462BQ0E4FRlUMvO1cz0tyXM9dA0CoOJYxCGlAjCxfwxZg3XXf5rZiCRzM98NpFxZ5PH11Rw==" saltValue="UZw0UWmSOpXXvtNmKVzRjA==" spinCount="100000" sheet="1" objects="1" scenarios="1"/>
  <mergeCells count="15">
    <mergeCell ref="B2:I2"/>
    <mergeCell ref="B3:I3"/>
    <mergeCell ref="C14:D14"/>
    <mergeCell ref="C13:D13"/>
    <mergeCell ref="C12:D12"/>
    <mergeCell ref="B4:I4"/>
    <mergeCell ref="C6:D6"/>
    <mergeCell ref="C7:D7"/>
    <mergeCell ref="C10:D10"/>
    <mergeCell ref="C8:D8"/>
    <mergeCell ref="C11:D11"/>
    <mergeCell ref="E12:E14"/>
    <mergeCell ref="F12:F14"/>
    <mergeCell ref="G12:G14"/>
    <mergeCell ref="I12:I14"/>
  </mergeCells>
  <pageMargins left="0.7" right="0.7" top="0.75" bottom="0.75" header="0.3" footer="0.3"/>
  <pageSetup paperSize="9" scale="4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0EA90-B3FA-4991-B7DE-624C3A163222}">
  <sheetPr>
    <pageSetUpPr fitToPage="1"/>
  </sheetPr>
  <dimension ref="B1:X25"/>
  <sheetViews>
    <sheetView showGridLines="0" topLeftCell="A12" zoomScale="80" zoomScaleNormal="80" workbookViewId="0">
      <selection activeCell="B23" sqref="B23"/>
    </sheetView>
  </sheetViews>
  <sheetFormatPr defaultColWidth="9.08984375" defaultRowHeight="14.5" x14ac:dyDescent="0.35"/>
  <cols>
    <col min="1" max="1" width="1.26953125" style="1" customWidth="1"/>
    <col min="2" max="2" width="42.6328125" style="1" customWidth="1"/>
    <col min="3" max="3" width="16.36328125" style="1" customWidth="1"/>
    <col min="4" max="4" width="14.6328125" style="1" customWidth="1"/>
    <col min="5" max="5" width="18.36328125" style="32" customWidth="1"/>
    <col min="6" max="6" width="11.6328125" style="1" customWidth="1"/>
    <col min="7" max="7" width="20" style="43" customWidth="1"/>
    <col min="8" max="8" width="33.08984375" style="43" customWidth="1"/>
    <col min="9" max="9" width="34.36328125" customWidth="1"/>
    <col min="10" max="16384" width="9.08984375" style="1"/>
  </cols>
  <sheetData>
    <row r="1" spans="2:24" ht="8" customHeight="1" x14ac:dyDescent="0.35"/>
    <row r="2" spans="2:24" x14ac:dyDescent="0.35">
      <c r="B2" s="57" t="s">
        <v>37</v>
      </c>
      <c r="C2" s="57"/>
      <c r="D2" s="57"/>
      <c r="E2" s="57"/>
      <c r="F2" s="57"/>
      <c r="G2" s="57"/>
      <c r="H2" s="57"/>
      <c r="I2" s="57"/>
    </row>
    <row r="3" spans="2:24" ht="28.25" customHeight="1" x14ac:dyDescent="0.35">
      <c r="B3" s="57" t="s">
        <v>32</v>
      </c>
      <c r="C3" s="57"/>
      <c r="D3" s="57"/>
      <c r="E3" s="57"/>
      <c r="F3" s="57"/>
      <c r="G3" s="57"/>
      <c r="H3" s="57"/>
      <c r="I3" s="57"/>
    </row>
    <row r="4" spans="2:24" ht="15" thickBot="1" x14ac:dyDescent="0.4">
      <c r="B4" s="60" t="s">
        <v>73</v>
      </c>
      <c r="C4" s="61"/>
      <c r="D4" s="61"/>
      <c r="E4" s="61"/>
      <c r="F4" s="61"/>
      <c r="G4" s="61"/>
      <c r="H4" s="61"/>
      <c r="I4" s="62"/>
    </row>
    <row r="5" spans="2:24" ht="38" thickBot="1" x14ac:dyDescent="0.4">
      <c r="B5" s="23"/>
      <c r="C5" s="24"/>
      <c r="D5" s="25"/>
      <c r="E5" s="25"/>
      <c r="F5" s="25"/>
      <c r="G5" s="42" t="s">
        <v>41</v>
      </c>
      <c r="H5" s="42" t="s">
        <v>42</v>
      </c>
      <c r="I5" s="22" t="s">
        <v>12</v>
      </c>
      <c r="J5" s="10"/>
      <c r="K5" s="11"/>
      <c r="L5" s="11"/>
      <c r="M5" s="11"/>
      <c r="N5" s="12"/>
      <c r="O5" s="11"/>
      <c r="P5" s="12"/>
      <c r="Q5" s="11"/>
      <c r="R5" s="12"/>
      <c r="S5" s="11"/>
      <c r="T5" s="12"/>
      <c r="U5" s="11"/>
      <c r="V5" s="12"/>
      <c r="W5" s="11"/>
      <c r="X5" s="12"/>
    </row>
    <row r="6" spans="2:24" ht="15" thickBot="1" x14ac:dyDescent="0.4">
      <c r="B6" s="2" t="s">
        <v>0</v>
      </c>
      <c r="C6" s="63" t="s">
        <v>1</v>
      </c>
      <c r="D6" s="64"/>
      <c r="E6" s="35" t="s">
        <v>2</v>
      </c>
      <c r="F6" s="3" t="s">
        <v>13</v>
      </c>
      <c r="G6" s="153"/>
      <c r="H6" s="153"/>
      <c r="I6" s="154"/>
      <c r="J6" s="13"/>
      <c r="K6" s="14"/>
      <c r="L6" s="13"/>
      <c r="M6" s="14"/>
      <c r="N6" s="13"/>
      <c r="O6" s="14"/>
      <c r="P6" s="13"/>
      <c r="Q6" s="14"/>
      <c r="R6" s="13"/>
      <c r="S6" s="14"/>
      <c r="T6" s="13"/>
      <c r="U6" s="14"/>
      <c r="V6" s="13"/>
      <c r="W6" s="14"/>
      <c r="X6" s="13"/>
    </row>
    <row r="7" spans="2:24" ht="308.39999999999998" customHeight="1" thickBot="1" x14ac:dyDescent="0.4">
      <c r="B7" s="8" t="s">
        <v>3</v>
      </c>
      <c r="C7" s="67" t="s">
        <v>76</v>
      </c>
      <c r="D7" s="66"/>
      <c r="E7" s="36" t="s">
        <v>20</v>
      </c>
      <c r="F7" s="31">
        <v>5</v>
      </c>
      <c r="G7" s="160"/>
      <c r="H7" s="126">
        <f t="shared" ref="H7:H13" si="0">F7*G7</f>
        <v>0</v>
      </c>
      <c r="I7" s="170"/>
      <c r="J7" s="15"/>
      <c r="K7" s="14"/>
      <c r="L7" s="13"/>
      <c r="M7" s="14"/>
      <c r="N7" s="13"/>
      <c r="O7" s="14"/>
      <c r="P7" s="13"/>
      <c r="Q7" s="14"/>
      <c r="R7" s="16"/>
      <c r="S7" s="17"/>
      <c r="T7" s="16"/>
      <c r="U7" s="17"/>
      <c r="V7" s="16"/>
      <c r="W7" s="17"/>
      <c r="X7" s="16"/>
    </row>
    <row r="8" spans="2:24" ht="253.75" customHeight="1" x14ac:dyDescent="0.35">
      <c r="B8" s="4" t="s">
        <v>3</v>
      </c>
      <c r="C8" s="92" t="s">
        <v>91</v>
      </c>
      <c r="D8" s="93"/>
      <c r="E8" s="36" t="s">
        <v>20</v>
      </c>
      <c r="F8" s="5">
        <v>5</v>
      </c>
      <c r="G8" s="161"/>
      <c r="H8" s="158">
        <f t="shared" si="0"/>
        <v>0</v>
      </c>
      <c r="I8" s="171"/>
      <c r="J8" s="15"/>
      <c r="K8" s="14"/>
      <c r="L8" s="13"/>
      <c r="M8" s="14"/>
      <c r="N8" s="13"/>
      <c r="O8" s="14"/>
      <c r="P8" s="13"/>
      <c r="Q8" s="14"/>
      <c r="R8" s="16"/>
      <c r="S8" s="17"/>
      <c r="T8" s="16"/>
      <c r="U8" s="17"/>
      <c r="V8" s="16"/>
      <c r="W8" s="17"/>
      <c r="X8" s="16"/>
    </row>
    <row r="9" spans="2:24" ht="91.25" customHeight="1" thickBot="1" x14ac:dyDescent="0.4">
      <c r="B9" s="21" t="s">
        <v>3</v>
      </c>
      <c r="C9" s="6" t="s">
        <v>5</v>
      </c>
      <c r="D9" s="9" t="s">
        <v>6</v>
      </c>
      <c r="E9" s="37" t="s">
        <v>9</v>
      </c>
      <c r="F9" s="7">
        <v>13</v>
      </c>
      <c r="G9" s="162"/>
      <c r="H9" s="127">
        <f t="shared" si="0"/>
        <v>0</v>
      </c>
      <c r="I9" s="172"/>
      <c r="J9" s="15"/>
      <c r="K9" s="14"/>
      <c r="L9" s="13"/>
      <c r="M9" s="14"/>
      <c r="N9" s="13"/>
      <c r="O9" s="14"/>
      <c r="P9" s="13"/>
      <c r="Q9" s="14"/>
      <c r="R9" s="16"/>
      <c r="S9" s="17"/>
      <c r="T9" s="16"/>
      <c r="U9" s="17"/>
      <c r="V9" s="16"/>
      <c r="W9" s="17"/>
      <c r="X9" s="16"/>
    </row>
    <row r="10" spans="2:24" ht="70.25" customHeight="1" x14ac:dyDescent="0.35">
      <c r="B10" s="8" t="s">
        <v>7</v>
      </c>
      <c r="C10" s="58" t="s">
        <v>8</v>
      </c>
      <c r="D10" s="59"/>
      <c r="E10" s="33" t="s">
        <v>9</v>
      </c>
      <c r="F10" s="34">
        <v>14</v>
      </c>
      <c r="G10" s="163"/>
      <c r="H10" s="125">
        <f t="shared" si="0"/>
        <v>0</v>
      </c>
      <c r="I10" s="170"/>
      <c r="J10" s="15"/>
      <c r="K10" s="14"/>
      <c r="L10" s="13"/>
      <c r="M10" s="14"/>
      <c r="N10" s="13"/>
      <c r="O10" s="14"/>
      <c r="P10" s="13"/>
      <c r="Q10" s="14"/>
      <c r="R10" s="16"/>
      <c r="S10" s="17"/>
      <c r="T10" s="16"/>
      <c r="U10" s="17"/>
      <c r="V10" s="16"/>
      <c r="W10" s="17"/>
      <c r="X10" s="16"/>
    </row>
    <row r="11" spans="2:24" ht="67.75" customHeight="1" thickBot="1" x14ac:dyDescent="0.4">
      <c r="B11" s="21" t="s">
        <v>7</v>
      </c>
      <c r="C11" s="70" t="s">
        <v>10</v>
      </c>
      <c r="D11" s="71"/>
      <c r="E11" s="38" t="s">
        <v>9</v>
      </c>
      <c r="F11" s="7">
        <v>2</v>
      </c>
      <c r="G11" s="162"/>
      <c r="H11" s="127">
        <f t="shared" si="0"/>
        <v>0</v>
      </c>
      <c r="I11" s="173"/>
      <c r="J11" s="15"/>
      <c r="K11" s="14"/>
      <c r="L11" s="13"/>
      <c r="M11" s="14"/>
      <c r="N11" s="13"/>
      <c r="O11" s="14"/>
      <c r="P11" s="13"/>
      <c r="Q11" s="14"/>
      <c r="R11" s="16"/>
      <c r="S11" s="17"/>
      <c r="T11" s="16"/>
      <c r="U11" s="17"/>
      <c r="V11" s="16"/>
      <c r="W11" s="17"/>
      <c r="X11" s="16"/>
    </row>
    <row r="12" spans="2:24" ht="14.4" customHeight="1" x14ac:dyDescent="0.35">
      <c r="B12" s="72" t="s">
        <v>11</v>
      </c>
      <c r="C12" s="73" t="s">
        <v>38</v>
      </c>
      <c r="D12" s="74"/>
      <c r="E12" s="77" t="s">
        <v>4</v>
      </c>
      <c r="F12" s="50">
        <v>1</v>
      </c>
      <c r="G12" s="164"/>
      <c r="H12" s="128">
        <f t="shared" si="0"/>
        <v>0</v>
      </c>
      <c r="I12" s="174"/>
      <c r="J12" s="15"/>
      <c r="K12" s="14"/>
      <c r="L12" s="13"/>
      <c r="M12" s="14"/>
      <c r="N12" s="13"/>
      <c r="O12" s="14"/>
      <c r="P12" s="13"/>
      <c r="Q12" s="14"/>
      <c r="R12" s="16"/>
      <c r="S12" s="17"/>
      <c r="T12" s="16"/>
      <c r="U12" s="17"/>
      <c r="V12" s="16"/>
      <c r="W12" s="17"/>
      <c r="X12" s="16"/>
    </row>
    <row r="13" spans="2:24" ht="37.75" customHeight="1" x14ac:dyDescent="0.35">
      <c r="B13" s="72"/>
      <c r="C13" s="75"/>
      <c r="D13" s="76"/>
      <c r="E13" s="78"/>
      <c r="F13" s="51"/>
      <c r="G13" s="165"/>
      <c r="H13" s="159">
        <f t="shared" si="0"/>
        <v>0</v>
      </c>
      <c r="I13" s="176"/>
      <c r="J13" s="15"/>
      <c r="K13" s="14"/>
      <c r="L13" s="13"/>
      <c r="M13" s="14"/>
      <c r="N13" s="13"/>
      <c r="O13" s="14"/>
      <c r="P13" s="13"/>
      <c r="Q13" s="14"/>
      <c r="R13" s="16"/>
      <c r="S13" s="17"/>
      <c r="T13" s="16"/>
      <c r="U13" s="17"/>
      <c r="V13" s="16"/>
      <c r="W13" s="17"/>
      <c r="X13" s="16"/>
    </row>
    <row r="14" spans="2:24" x14ac:dyDescent="0.35">
      <c r="B14" s="72"/>
      <c r="C14" s="81" t="s">
        <v>39</v>
      </c>
      <c r="D14" s="82"/>
      <c r="E14" s="52" t="s">
        <v>4</v>
      </c>
      <c r="F14" s="54">
        <v>1</v>
      </c>
      <c r="G14" s="181"/>
      <c r="H14" s="130">
        <f>F14*G14</f>
        <v>0</v>
      </c>
      <c r="I14" s="177"/>
      <c r="J14" s="15"/>
      <c r="K14" s="14"/>
      <c r="L14" s="13"/>
      <c r="M14" s="14"/>
      <c r="N14" s="13"/>
      <c r="O14" s="14"/>
      <c r="P14" s="13"/>
      <c r="Q14" s="14"/>
      <c r="R14" s="16"/>
      <c r="S14" s="17"/>
      <c r="T14" s="16"/>
      <c r="U14" s="17"/>
      <c r="V14" s="16"/>
      <c r="W14" s="17"/>
      <c r="X14" s="16"/>
    </row>
    <row r="15" spans="2:24" ht="34.25" customHeight="1" x14ac:dyDescent="0.35">
      <c r="B15" s="72"/>
      <c r="C15" s="75"/>
      <c r="D15" s="76"/>
      <c r="E15" s="78"/>
      <c r="F15" s="55"/>
      <c r="G15" s="182"/>
      <c r="H15" s="129"/>
      <c r="I15" s="176"/>
      <c r="J15" s="15"/>
      <c r="K15" s="14"/>
      <c r="L15" s="13"/>
      <c r="M15" s="14"/>
      <c r="N15" s="13"/>
      <c r="O15" s="14"/>
      <c r="P15" s="13"/>
      <c r="Q15" s="14"/>
      <c r="R15" s="16"/>
      <c r="S15" s="17"/>
      <c r="T15" s="16"/>
      <c r="U15" s="17"/>
      <c r="V15" s="16"/>
      <c r="W15" s="17"/>
      <c r="X15" s="16"/>
    </row>
    <row r="16" spans="2:24" x14ac:dyDescent="0.35">
      <c r="B16" s="72"/>
      <c r="C16" s="81" t="s">
        <v>40</v>
      </c>
      <c r="D16" s="82"/>
      <c r="E16" s="52" t="s">
        <v>4</v>
      </c>
      <c r="F16" s="54">
        <v>1</v>
      </c>
      <c r="G16" s="167"/>
      <c r="H16" s="130">
        <f>F16*G16</f>
        <v>0</v>
      </c>
      <c r="I16" s="177"/>
      <c r="J16" s="15"/>
      <c r="K16" s="14"/>
      <c r="L16" s="13"/>
      <c r="M16" s="14"/>
      <c r="N16" s="13"/>
      <c r="O16" s="14"/>
      <c r="P16" s="13"/>
      <c r="Q16" s="14"/>
      <c r="R16" s="16"/>
      <c r="S16" s="17"/>
      <c r="T16" s="16"/>
      <c r="U16" s="17"/>
      <c r="V16" s="16"/>
      <c r="W16" s="17"/>
      <c r="X16" s="16"/>
    </row>
    <row r="17" spans="2:24" ht="43.25" customHeight="1" thickBot="1" x14ac:dyDescent="0.4">
      <c r="B17" s="72"/>
      <c r="C17" s="83"/>
      <c r="D17" s="84"/>
      <c r="E17" s="53"/>
      <c r="F17" s="56"/>
      <c r="G17" s="168"/>
      <c r="H17" s="131"/>
      <c r="I17" s="178"/>
      <c r="J17" s="15"/>
      <c r="K17" s="14"/>
      <c r="L17" s="13"/>
      <c r="M17" s="14"/>
      <c r="N17" s="13"/>
      <c r="O17" s="14"/>
      <c r="P17" s="13"/>
      <c r="Q17" s="14"/>
      <c r="R17" s="16"/>
      <c r="S17" s="17"/>
      <c r="T17" s="16"/>
      <c r="U17" s="17"/>
      <c r="V17" s="16"/>
      <c r="W17" s="17"/>
      <c r="X17" s="16"/>
    </row>
    <row r="18" spans="2:24" x14ac:dyDescent="0.35">
      <c r="B18" s="28" t="s">
        <v>16</v>
      </c>
      <c r="C18" s="87"/>
      <c r="D18" s="88"/>
      <c r="E18" s="68"/>
      <c r="F18" s="79"/>
      <c r="G18" s="85"/>
      <c r="H18" s="132">
        <f>ROUND(H7+H8+H9+H10+H11+H12+H14+H16,2)</f>
        <v>0</v>
      </c>
      <c r="I18" s="91"/>
      <c r="N18" s="18"/>
      <c r="O18" s="19"/>
      <c r="P18" s="18"/>
      <c r="Q18" s="19"/>
      <c r="R18" s="18"/>
      <c r="S18" s="20"/>
      <c r="T18" s="18"/>
      <c r="U18" s="20"/>
      <c r="V18" s="18"/>
      <c r="W18" s="20"/>
      <c r="X18" s="18"/>
    </row>
    <row r="19" spans="2:24" x14ac:dyDescent="0.35">
      <c r="B19" s="29" t="s">
        <v>14</v>
      </c>
      <c r="C19" s="89"/>
      <c r="D19" s="90"/>
      <c r="E19" s="69"/>
      <c r="F19" s="80"/>
      <c r="G19" s="86"/>
      <c r="H19" s="169"/>
      <c r="I19" s="90"/>
      <c r="N19" s="18"/>
      <c r="O19" s="19"/>
      <c r="P19" s="18"/>
      <c r="Q19" s="19"/>
      <c r="R19" s="18"/>
      <c r="S19" s="20"/>
      <c r="T19" s="18"/>
      <c r="U19" s="20"/>
      <c r="V19" s="18"/>
      <c r="W19" s="20"/>
      <c r="X19" s="18"/>
    </row>
    <row r="20" spans="2:24" ht="15" thickBot="1" x14ac:dyDescent="0.4">
      <c r="B20" s="30" t="s">
        <v>17</v>
      </c>
      <c r="C20" s="89"/>
      <c r="D20" s="90"/>
      <c r="E20" s="69"/>
      <c r="F20" s="80"/>
      <c r="G20" s="86"/>
      <c r="H20" s="133">
        <f>ROUND(H18+H19,2)</f>
        <v>0</v>
      </c>
      <c r="I20" s="90"/>
    </row>
    <row r="22" spans="2:24" ht="14.4" customHeight="1" x14ac:dyDescent="0.35">
      <c r="B22" s="27" t="s">
        <v>35</v>
      </c>
      <c r="C22" s="26"/>
      <c r="D22" s="26"/>
    </row>
    <row r="23" spans="2:24" ht="14.4" customHeight="1" x14ac:dyDescent="0.35">
      <c r="B23" s="27" t="s">
        <v>92</v>
      </c>
      <c r="C23" s="26"/>
      <c r="D23" s="26"/>
      <c r="E23" s="39"/>
    </row>
    <row r="24" spans="2:24" x14ac:dyDescent="0.35">
      <c r="B24" s="157" t="s">
        <v>93</v>
      </c>
    </row>
    <row r="25" spans="2:24" x14ac:dyDescent="0.35">
      <c r="B25" s="27" t="s">
        <v>94</v>
      </c>
    </row>
  </sheetData>
  <sheetProtection algorithmName="SHA-512" hashValue="Z4LXtIJzs4U0oIXcG0Sgq9qfqI6x0S0lLeQ+RQejU8ldcLMoxrntuOzkOL/gDsxFPKOlPZXkeXP3zMCpEQ3LoQ==" saltValue="s4lZDNKK9M+gnKiohf2+1A==" spinCount="100000" sheet="1" objects="1" scenarios="1"/>
  <mergeCells count="34">
    <mergeCell ref="C20:D20"/>
    <mergeCell ref="B2:I2"/>
    <mergeCell ref="B3:I3"/>
    <mergeCell ref="C19:D19"/>
    <mergeCell ref="C18:D18"/>
    <mergeCell ref="B4:I4"/>
    <mergeCell ref="C6:D6"/>
    <mergeCell ref="C8:D8"/>
    <mergeCell ref="C10:D10"/>
    <mergeCell ref="C7:D7"/>
    <mergeCell ref="C11:D11"/>
    <mergeCell ref="E18:E20"/>
    <mergeCell ref="F18:F20"/>
    <mergeCell ref="G18:G20"/>
    <mergeCell ref="I18:I20"/>
    <mergeCell ref="B12:B17"/>
    <mergeCell ref="C12:D13"/>
    <mergeCell ref="E12:E13"/>
    <mergeCell ref="F12:F13"/>
    <mergeCell ref="G12:G13"/>
    <mergeCell ref="C14:D15"/>
    <mergeCell ref="E14:E15"/>
    <mergeCell ref="F14:F15"/>
    <mergeCell ref="C16:D17"/>
    <mergeCell ref="E16:E17"/>
    <mergeCell ref="F16:F17"/>
    <mergeCell ref="G14:G15"/>
    <mergeCell ref="H14:H15"/>
    <mergeCell ref="G16:G17"/>
    <mergeCell ref="H12:H13"/>
    <mergeCell ref="I12:I13"/>
    <mergeCell ref="I14:I15"/>
    <mergeCell ref="I16:I17"/>
    <mergeCell ref="H16:H17"/>
  </mergeCells>
  <pageMargins left="0.7" right="0.7" top="0.75" bottom="0.75" header="0.3" footer="0.3"/>
  <pageSetup paperSize="9" scale="4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F0AE2-50B0-44C5-8C78-6D83CBF286A3}">
  <sheetPr>
    <pageSetUpPr fitToPage="1"/>
  </sheetPr>
  <dimension ref="B1:X19"/>
  <sheetViews>
    <sheetView showGridLines="0" topLeftCell="A9" zoomScale="80" zoomScaleNormal="80" workbookViewId="0">
      <selection activeCell="B17" sqref="B17"/>
    </sheetView>
  </sheetViews>
  <sheetFormatPr defaultColWidth="9.08984375" defaultRowHeight="14.5" x14ac:dyDescent="0.35"/>
  <cols>
    <col min="1" max="1" width="1.26953125" style="1" customWidth="1"/>
    <col min="2" max="2" width="42.6328125" style="1" customWidth="1"/>
    <col min="3" max="3" width="16.36328125" style="1" customWidth="1"/>
    <col min="4" max="4" width="14.6328125" style="1" customWidth="1"/>
    <col min="5" max="5" width="18.36328125" style="32" customWidth="1"/>
    <col min="6" max="6" width="11.6328125" style="1" customWidth="1"/>
    <col min="7" max="7" width="20" style="43" customWidth="1"/>
    <col min="8" max="8" width="31.08984375" style="43" customWidth="1"/>
    <col min="9" max="9" width="34.36328125" customWidth="1"/>
    <col min="10" max="16384" width="9.08984375" style="1"/>
  </cols>
  <sheetData>
    <row r="1" spans="2:24" ht="8" customHeight="1" x14ac:dyDescent="0.35"/>
    <row r="2" spans="2:24" x14ac:dyDescent="0.35">
      <c r="B2" s="57" t="s">
        <v>37</v>
      </c>
      <c r="C2" s="57"/>
      <c r="D2" s="57"/>
      <c r="E2" s="57"/>
      <c r="F2" s="57"/>
      <c r="G2" s="57"/>
      <c r="H2" s="57"/>
      <c r="I2" s="57"/>
    </row>
    <row r="3" spans="2:24" ht="28.75" customHeight="1" x14ac:dyDescent="0.35">
      <c r="B3" s="57" t="s">
        <v>33</v>
      </c>
      <c r="C3" s="57"/>
      <c r="D3" s="57"/>
      <c r="E3" s="57"/>
      <c r="F3" s="57"/>
      <c r="G3" s="57"/>
      <c r="H3" s="57"/>
      <c r="I3" s="57"/>
    </row>
    <row r="4" spans="2:24" ht="15" thickBot="1" x14ac:dyDescent="0.4">
      <c r="B4" s="60" t="s">
        <v>73</v>
      </c>
      <c r="C4" s="61"/>
      <c r="D4" s="61"/>
      <c r="E4" s="61"/>
      <c r="F4" s="61"/>
      <c r="G4" s="61"/>
      <c r="H4" s="61"/>
      <c r="I4" s="62"/>
    </row>
    <row r="5" spans="2:24" ht="38" thickBot="1" x14ac:dyDescent="0.4">
      <c r="B5" s="23"/>
      <c r="C5" s="24"/>
      <c r="D5" s="25"/>
      <c r="E5" s="25"/>
      <c r="F5" s="25"/>
      <c r="G5" s="42" t="s">
        <v>41</v>
      </c>
      <c r="H5" s="42" t="s">
        <v>42</v>
      </c>
      <c r="I5" s="22" t="s">
        <v>12</v>
      </c>
      <c r="J5" s="10"/>
      <c r="K5" s="11"/>
      <c r="L5" s="11"/>
      <c r="M5" s="11"/>
      <c r="N5" s="12"/>
      <c r="O5" s="11"/>
      <c r="P5" s="12"/>
      <c r="Q5" s="11"/>
      <c r="R5" s="12"/>
      <c r="S5" s="11"/>
      <c r="T5" s="12"/>
      <c r="U5" s="11"/>
      <c r="V5" s="12"/>
      <c r="W5" s="11"/>
      <c r="X5" s="12"/>
    </row>
    <row r="6" spans="2:24" ht="15" thickBot="1" x14ac:dyDescent="0.4">
      <c r="B6" s="2" t="s">
        <v>0</v>
      </c>
      <c r="C6" s="63" t="s">
        <v>1</v>
      </c>
      <c r="D6" s="64"/>
      <c r="E6" s="35" t="s">
        <v>2</v>
      </c>
      <c r="F6" s="3" t="s">
        <v>13</v>
      </c>
      <c r="G6" s="153"/>
      <c r="H6" s="153"/>
      <c r="I6" s="154"/>
      <c r="J6" s="13"/>
      <c r="K6" s="14"/>
      <c r="L6" s="13"/>
      <c r="M6" s="14"/>
      <c r="N6" s="13"/>
      <c r="O6" s="14"/>
      <c r="P6" s="13"/>
      <c r="Q6" s="14"/>
      <c r="R6" s="13"/>
      <c r="S6" s="14"/>
      <c r="T6" s="13"/>
      <c r="U6" s="14"/>
      <c r="V6" s="13"/>
      <c r="W6" s="14"/>
      <c r="X6" s="13"/>
    </row>
    <row r="7" spans="2:24" ht="308.39999999999998" customHeight="1" thickBot="1" x14ac:dyDescent="0.4">
      <c r="B7" s="8" t="s">
        <v>3</v>
      </c>
      <c r="C7" s="67" t="s">
        <v>76</v>
      </c>
      <c r="D7" s="66"/>
      <c r="E7" s="36" t="s">
        <v>20</v>
      </c>
      <c r="F7" s="31">
        <v>5</v>
      </c>
      <c r="G7" s="160"/>
      <c r="H7" s="126">
        <f>F7*G7</f>
        <v>0</v>
      </c>
      <c r="I7" s="170"/>
      <c r="J7" s="15"/>
      <c r="K7" s="14"/>
      <c r="L7" s="13"/>
      <c r="M7" s="14"/>
      <c r="N7" s="13"/>
      <c r="O7" s="14"/>
      <c r="P7" s="13"/>
      <c r="Q7" s="14"/>
      <c r="R7" s="16"/>
      <c r="S7" s="17"/>
      <c r="T7" s="16"/>
      <c r="U7" s="17"/>
      <c r="V7" s="16"/>
      <c r="W7" s="17"/>
      <c r="X7" s="16"/>
    </row>
    <row r="8" spans="2:24" ht="274.75" customHeight="1" x14ac:dyDescent="0.35">
      <c r="B8" s="4" t="s">
        <v>3</v>
      </c>
      <c r="C8" s="92" t="s">
        <v>79</v>
      </c>
      <c r="D8" s="93"/>
      <c r="E8" s="36" t="s">
        <v>20</v>
      </c>
      <c r="F8" s="5">
        <v>1</v>
      </c>
      <c r="G8" s="161"/>
      <c r="H8" s="158">
        <f>F8*G8</f>
        <v>0</v>
      </c>
      <c r="I8" s="171"/>
      <c r="J8" s="15"/>
      <c r="K8" s="14"/>
      <c r="L8" s="13"/>
      <c r="M8" s="14"/>
      <c r="N8" s="13"/>
      <c r="O8" s="14"/>
      <c r="P8" s="13"/>
      <c r="Q8" s="14"/>
      <c r="R8" s="16"/>
      <c r="S8" s="17"/>
      <c r="T8" s="16"/>
      <c r="U8" s="17"/>
      <c r="V8" s="16"/>
      <c r="W8" s="17"/>
      <c r="X8" s="16"/>
    </row>
    <row r="9" spans="2:24" ht="123" customHeight="1" thickBot="1" x14ac:dyDescent="0.4">
      <c r="B9" s="21" t="s">
        <v>3</v>
      </c>
      <c r="C9" s="6" t="s">
        <v>5</v>
      </c>
      <c r="D9" s="9" t="s">
        <v>6</v>
      </c>
      <c r="E9" s="37" t="s">
        <v>9</v>
      </c>
      <c r="F9" s="7">
        <v>9</v>
      </c>
      <c r="G9" s="162"/>
      <c r="H9" s="127">
        <f>F9*G9</f>
        <v>0</v>
      </c>
      <c r="I9" s="172"/>
      <c r="J9" s="15"/>
      <c r="K9" s="14"/>
      <c r="L9" s="13"/>
      <c r="M9" s="14"/>
      <c r="N9" s="13"/>
      <c r="O9" s="14"/>
      <c r="P9" s="13"/>
      <c r="Q9" s="14"/>
      <c r="R9" s="16"/>
      <c r="S9" s="17"/>
      <c r="T9" s="16"/>
      <c r="U9" s="17"/>
      <c r="V9" s="16"/>
      <c r="W9" s="17"/>
      <c r="X9" s="16"/>
    </row>
    <row r="10" spans="2:24" ht="44.4" customHeight="1" x14ac:dyDescent="0.35">
      <c r="B10" s="8" t="s">
        <v>7</v>
      </c>
      <c r="C10" s="58" t="s">
        <v>8</v>
      </c>
      <c r="D10" s="59"/>
      <c r="E10" s="33" t="s">
        <v>9</v>
      </c>
      <c r="F10" s="34">
        <v>11</v>
      </c>
      <c r="G10" s="163"/>
      <c r="H10" s="125">
        <f>F10*G10</f>
        <v>0</v>
      </c>
      <c r="I10" s="170"/>
      <c r="J10" s="15"/>
      <c r="K10" s="14"/>
      <c r="L10" s="13"/>
      <c r="M10" s="14"/>
      <c r="N10" s="13"/>
      <c r="O10" s="14"/>
      <c r="P10" s="13"/>
      <c r="Q10" s="14"/>
      <c r="R10" s="16"/>
      <c r="S10" s="17"/>
      <c r="T10" s="16"/>
      <c r="U10" s="17"/>
      <c r="V10" s="16"/>
      <c r="W10" s="17"/>
      <c r="X10" s="16"/>
    </row>
    <row r="11" spans="2:24" ht="49.75" customHeight="1" thickBot="1" x14ac:dyDescent="0.4">
      <c r="B11" s="21" t="s">
        <v>7</v>
      </c>
      <c r="C11" s="70" t="s">
        <v>10</v>
      </c>
      <c r="D11" s="71"/>
      <c r="E11" s="38" t="s">
        <v>9</v>
      </c>
      <c r="F11" s="7">
        <v>2</v>
      </c>
      <c r="G11" s="162"/>
      <c r="H11" s="127">
        <f>F11*G11</f>
        <v>0</v>
      </c>
      <c r="I11" s="173"/>
      <c r="J11" s="15"/>
      <c r="K11" s="14"/>
      <c r="L11" s="13"/>
      <c r="M11" s="14"/>
      <c r="N11" s="13"/>
      <c r="O11" s="14"/>
      <c r="P11" s="13"/>
      <c r="Q11" s="14"/>
      <c r="R11" s="16"/>
      <c r="S11" s="17"/>
      <c r="T11" s="16"/>
      <c r="U11" s="17"/>
      <c r="V11" s="16"/>
      <c r="W11" s="17"/>
      <c r="X11" s="16"/>
    </row>
    <row r="12" spans="2:24" x14ac:dyDescent="0.35">
      <c r="B12" s="28" t="s">
        <v>16</v>
      </c>
      <c r="C12" s="87"/>
      <c r="D12" s="88"/>
      <c r="E12" s="68"/>
      <c r="F12" s="79"/>
      <c r="G12" s="85"/>
      <c r="H12" s="132">
        <f>ROUND(H7+H8+H9+H10+H11,2)</f>
        <v>0</v>
      </c>
      <c r="I12" s="91"/>
      <c r="N12" s="18"/>
      <c r="O12" s="19"/>
      <c r="P12" s="18"/>
      <c r="Q12" s="19"/>
      <c r="R12" s="18"/>
      <c r="S12" s="20"/>
      <c r="T12" s="18"/>
      <c r="U12" s="20"/>
      <c r="V12" s="18"/>
      <c r="W12" s="20"/>
      <c r="X12" s="18"/>
    </row>
    <row r="13" spans="2:24" x14ac:dyDescent="0.35">
      <c r="B13" s="29" t="s">
        <v>14</v>
      </c>
      <c r="C13" s="89"/>
      <c r="D13" s="90"/>
      <c r="E13" s="69"/>
      <c r="F13" s="80"/>
      <c r="G13" s="86"/>
      <c r="H13" s="169"/>
      <c r="I13" s="90"/>
      <c r="N13" s="18"/>
      <c r="O13" s="19"/>
      <c r="P13" s="18"/>
      <c r="Q13" s="19"/>
      <c r="R13" s="18"/>
      <c r="S13" s="20"/>
      <c r="T13" s="18"/>
      <c r="U13" s="20"/>
      <c r="V13" s="18"/>
      <c r="W13" s="20"/>
      <c r="X13" s="18"/>
    </row>
    <row r="14" spans="2:24" ht="15" thickBot="1" x14ac:dyDescent="0.4">
      <c r="B14" s="30" t="s">
        <v>17</v>
      </c>
      <c r="C14" s="89"/>
      <c r="D14" s="90"/>
      <c r="E14" s="69"/>
      <c r="F14" s="80"/>
      <c r="G14" s="86"/>
      <c r="H14" s="133">
        <f>ROUND(H12+H13,2)</f>
        <v>0</v>
      </c>
      <c r="I14" s="90"/>
    </row>
    <row r="15" spans="2:24" x14ac:dyDescent="0.35">
      <c r="G15" s="179"/>
      <c r="H15" s="179"/>
      <c r="I15" s="180"/>
    </row>
    <row r="16" spans="2:24" ht="14.4" customHeight="1" x14ac:dyDescent="0.35">
      <c r="B16" s="27" t="s">
        <v>35</v>
      </c>
      <c r="C16" s="26"/>
      <c r="D16" s="26"/>
    </row>
    <row r="17" spans="2:5" ht="14.4" customHeight="1" x14ac:dyDescent="0.35">
      <c r="B17" s="27" t="s">
        <v>92</v>
      </c>
      <c r="C17" s="26"/>
      <c r="D17" s="26"/>
      <c r="E17" s="39"/>
    </row>
    <row r="18" spans="2:5" x14ac:dyDescent="0.35">
      <c r="B18" s="157" t="s">
        <v>93</v>
      </c>
    </row>
    <row r="19" spans="2:5" x14ac:dyDescent="0.35">
      <c r="B19" s="27" t="s">
        <v>94</v>
      </c>
    </row>
  </sheetData>
  <sheetProtection algorithmName="SHA-512" hashValue="E2W4kGuaKIjnfF0y2v81Ymkajw8Z46C9KVi6g0ib33Aot5z1z4KKQH4ozHA6WPk3WJlhXN0gGIXicwMEw/HLVg==" saltValue="oyPhjrk/zB4MyjFjCuExNA==" spinCount="100000" sheet="1" objects="1" scenarios="1"/>
  <mergeCells count="15">
    <mergeCell ref="B2:I2"/>
    <mergeCell ref="B3:I3"/>
    <mergeCell ref="C14:D14"/>
    <mergeCell ref="C13:D13"/>
    <mergeCell ref="C12:D12"/>
    <mergeCell ref="B4:I4"/>
    <mergeCell ref="C6:D6"/>
    <mergeCell ref="C8:D8"/>
    <mergeCell ref="C10:D10"/>
    <mergeCell ref="C7:D7"/>
    <mergeCell ref="C11:D11"/>
    <mergeCell ref="E12:E14"/>
    <mergeCell ref="F12:F14"/>
    <mergeCell ref="G12:G14"/>
    <mergeCell ref="I12:I14"/>
  </mergeCells>
  <pageMargins left="0.7" right="0.7" top="0.75" bottom="0.75" header="0.3" footer="0.3"/>
  <pageSetup paperSize="9" scale="4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03157-DB72-42CC-81BA-F5B63DA0EE25}">
  <sheetPr>
    <pageSetUpPr fitToPage="1"/>
  </sheetPr>
  <dimension ref="B1:X18"/>
  <sheetViews>
    <sheetView showGridLines="0" zoomScale="80" zoomScaleNormal="80" workbookViewId="0">
      <selection activeCell="G7" sqref="G7"/>
    </sheetView>
  </sheetViews>
  <sheetFormatPr defaultColWidth="9.08984375" defaultRowHeight="14.5" x14ac:dyDescent="0.35"/>
  <cols>
    <col min="1" max="1" width="1.26953125" style="1" customWidth="1"/>
    <col min="2" max="2" width="42.6328125" style="1" customWidth="1"/>
    <col min="3" max="3" width="16.36328125" style="1" customWidth="1"/>
    <col min="4" max="4" width="14.6328125" style="1" customWidth="1"/>
    <col min="5" max="5" width="18.36328125" style="32" customWidth="1"/>
    <col min="6" max="6" width="11.6328125" style="1" customWidth="1"/>
    <col min="7" max="7" width="20" style="43" customWidth="1"/>
    <col min="8" max="8" width="37.08984375" style="43" customWidth="1"/>
    <col min="9" max="9" width="52.6328125" customWidth="1"/>
    <col min="10" max="16384" width="9.08984375" style="1"/>
  </cols>
  <sheetData>
    <row r="1" spans="2:24" ht="8" customHeight="1" x14ac:dyDescent="0.35"/>
    <row r="2" spans="2:24" x14ac:dyDescent="0.35">
      <c r="B2" s="57" t="s">
        <v>37</v>
      </c>
      <c r="C2" s="57"/>
      <c r="D2" s="57"/>
      <c r="E2" s="57"/>
      <c r="F2" s="57"/>
      <c r="G2" s="57"/>
      <c r="H2" s="57"/>
      <c r="I2" s="57"/>
    </row>
    <row r="3" spans="2:24" ht="34.75" customHeight="1" x14ac:dyDescent="0.35">
      <c r="B3" s="57" t="s">
        <v>34</v>
      </c>
      <c r="C3" s="57"/>
      <c r="D3" s="57"/>
      <c r="E3" s="57"/>
      <c r="F3" s="57"/>
      <c r="G3" s="57"/>
      <c r="H3" s="57"/>
      <c r="I3" s="57"/>
    </row>
    <row r="4" spans="2:24" ht="15" thickBot="1" x14ac:dyDescent="0.4">
      <c r="B4" s="60" t="s">
        <v>73</v>
      </c>
      <c r="C4" s="61"/>
      <c r="D4" s="61"/>
      <c r="E4" s="61"/>
      <c r="F4" s="61"/>
      <c r="G4" s="61"/>
      <c r="H4" s="61"/>
      <c r="I4" s="62"/>
    </row>
    <row r="5" spans="2:24" ht="38" thickBot="1" x14ac:dyDescent="0.4">
      <c r="B5" s="23"/>
      <c r="C5" s="24"/>
      <c r="D5" s="25"/>
      <c r="E5" s="25"/>
      <c r="F5" s="25"/>
      <c r="G5" s="42" t="s">
        <v>41</v>
      </c>
      <c r="H5" s="42" t="s">
        <v>42</v>
      </c>
      <c r="I5" s="22" t="s">
        <v>12</v>
      </c>
      <c r="J5" s="10"/>
      <c r="K5" s="11"/>
      <c r="L5" s="11"/>
      <c r="M5" s="11"/>
      <c r="N5" s="12"/>
      <c r="O5" s="11"/>
      <c r="P5" s="12"/>
      <c r="Q5" s="11"/>
      <c r="R5" s="12"/>
      <c r="S5" s="11"/>
      <c r="T5" s="12"/>
      <c r="U5" s="11"/>
      <c r="V5" s="12"/>
      <c r="W5" s="11"/>
      <c r="X5" s="12"/>
    </row>
    <row r="6" spans="2:24" ht="15" thickBot="1" x14ac:dyDescent="0.4">
      <c r="B6" s="2" t="s">
        <v>0</v>
      </c>
      <c r="C6" s="63" t="s">
        <v>1</v>
      </c>
      <c r="D6" s="64"/>
      <c r="E6" s="35" t="s">
        <v>2</v>
      </c>
      <c r="F6" s="3" t="s">
        <v>13</v>
      </c>
      <c r="G6" s="153"/>
      <c r="H6" s="153"/>
      <c r="I6" s="154"/>
      <c r="J6" s="13"/>
      <c r="K6" s="14"/>
      <c r="L6" s="13"/>
      <c r="M6" s="14"/>
      <c r="N6" s="13"/>
      <c r="O6" s="14"/>
      <c r="P6" s="13"/>
      <c r="Q6" s="14"/>
      <c r="R6" s="13"/>
      <c r="S6" s="14"/>
      <c r="T6" s="13"/>
      <c r="U6" s="14"/>
      <c r="V6" s="13"/>
      <c r="W6" s="14"/>
      <c r="X6" s="13"/>
    </row>
    <row r="7" spans="2:24" ht="308.39999999999998" customHeight="1" x14ac:dyDescent="0.35">
      <c r="B7" s="8" t="s">
        <v>3</v>
      </c>
      <c r="C7" s="67" t="s">
        <v>76</v>
      </c>
      <c r="D7" s="66"/>
      <c r="E7" s="36" t="s">
        <v>20</v>
      </c>
      <c r="F7" s="31">
        <v>5</v>
      </c>
      <c r="G7" s="160"/>
      <c r="H7" s="126">
        <f>F7*G7</f>
        <v>0</v>
      </c>
      <c r="I7" s="170"/>
      <c r="J7" s="15"/>
      <c r="K7" s="14"/>
      <c r="L7" s="13"/>
      <c r="M7" s="14"/>
      <c r="N7" s="13"/>
      <c r="O7" s="14"/>
      <c r="P7" s="13"/>
      <c r="Q7" s="14"/>
      <c r="R7" s="16"/>
      <c r="S7" s="17"/>
      <c r="T7" s="16"/>
      <c r="U7" s="17"/>
      <c r="V7" s="16"/>
      <c r="W7" s="17"/>
      <c r="X7" s="16"/>
    </row>
    <row r="8" spans="2:24" ht="120" customHeight="1" thickBot="1" x14ac:dyDescent="0.4">
      <c r="B8" s="21" t="s">
        <v>3</v>
      </c>
      <c r="C8" s="6" t="s">
        <v>5</v>
      </c>
      <c r="D8" s="9" t="s">
        <v>6</v>
      </c>
      <c r="E8" s="37" t="s">
        <v>9</v>
      </c>
      <c r="F8" s="7">
        <v>13</v>
      </c>
      <c r="G8" s="162"/>
      <c r="H8" s="127">
        <f t="shared" ref="H8:H10" si="0">F8*G8</f>
        <v>0</v>
      </c>
      <c r="I8" s="172"/>
      <c r="J8" s="15"/>
      <c r="K8" s="14"/>
      <c r="L8" s="13"/>
      <c r="M8" s="14"/>
      <c r="N8" s="13"/>
      <c r="O8" s="14"/>
      <c r="P8" s="13"/>
      <c r="Q8" s="14"/>
      <c r="R8" s="16"/>
      <c r="S8" s="17"/>
      <c r="T8" s="16"/>
      <c r="U8" s="17"/>
      <c r="V8" s="16"/>
      <c r="W8" s="17"/>
      <c r="X8" s="16"/>
    </row>
    <row r="9" spans="2:24" ht="63" customHeight="1" x14ac:dyDescent="0.35">
      <c r="B9" s="8" t="s">
        <v>7</v>
      </c>
      <c r="C9" s="58" t="s">
        <v>8</v>
      </c>
      <c r="D9" s="59"/>
      <c r="E9" s="33" t="s">
        <v>9</v>
      </c>
      <c r="F9" s="34">
        <v>10</v>
      </c>
      <c r="G9" s="163"/>
      <c r="H9" s="125">
        <f t="shared" si="0"/>
        <v>0</v>
      </c>
      <c r="I9" s="170"/>
      <c r="J9" s="15"/>
      <c r="K9" s="14"/>
      <c r="L9" s="13"/>
      <c r="M9" s="14"/>
      <c r="N9" s="13"/>
      <c r="O9" s="14"/>
      <c r="P9" s="13"/>
      <c r="Q9" s="14"/>
      <c r="R9" s="16"/>
      <c r="S9" s="17"/>
      <c r="T9" s="16"/>
      <c r="U9" s="17"/>
      <c r="V9" s="16"/>
      <c r="W9" s="17"/>
      <c r="X9" s="16"/>
    </row>
    <row r="10" spans="2:24" ht="56.4" customHeight="1" thickBot="1" x14ac:dyDescent="0.4">
      <c r="B10" s="21" t="s">
        <v>7</v>
      </c>
      <c r="C10" s="70" t="s">
        <v>10</v>
      </c>
      <c r="D10" s="71"/>
      <c r="E10" s="38" t="s">
        <v>9</v>
      </c>
      <c r="F10" s="7">
        <v>2</v>
      </c>
      <c r="G10" s="162"/>
      <c r="H10" s="127">
        <f t="shared" si="0"/>
        <v>0</v>
      </c>
      <c r="I10" s="173"/>
      <c r="J10" s="15"/>
      <c r="K10" s="14"/>
      <c r="L10" s="13"/>
      <c r="M10" s="14"/>
      <c r="N10" s="13"/>
      <c r="O10" s="14"/>
      <c r="P10" s="13"/>
      <c r="Q10" s="14"/>
      <c r="R10" s="16"/>
      <c r="S10" s="17"/>
      <c r="T10" s="16"/>
      <c r="U10" s="17"/>
      <c r="V10" s="16"/>
      <c r="W10" s="17"/>
      <c r="X10" s="16"/>
    </row>
    <row r="11" spans="2:24" x14ac:dyDescent="0.35">
      <c r="B11" s="28" t="s">
        <v>16</v>
      </c>
      <c r="C11" s="87"/>
      <c r="D11" s="88"/>
      <c r="E11" s="68"/>
      <c r="F11" s="79"/>
      <c r="G11" s="85"/>
      <c r="H11" s="132">
        <f>ROUND(H7+H8+H9+H10,2)</f>
        <v>0</v>
      </c>
      <c r="I11" s="91"/>
      <c r="N11" s="18"/>
      <c r="O11" s="19"/>
      <c r="P11" s="18"/>
      <c r="Q11" s="19"/>
      <c r="R11" s="18"/>
      <c r="S11" s="20"/>
      <c r="T11" s="18"/>
      <c r="U11" s="20"/>
      <c r="V11" s="18"/>
      <c r="W11" s="20"/>
      <c r="X11" s="18"/>
    </row>
    <row r="12" spans="2:24" x14ac:dyDescent="0.35">
      <c r="B12" s="29" t="s">
        <v>14</v>
      </c>
      <c r="C12" s="89"/>
      <c r="D12" s="90"/>
      <c r="E12" s="69"/>
      <c r="F12" s="80"/>
      <c r="G12" s="86"/>
      <c r="H12" s="169"/>
      <c r="I12" s="90"/>
      <c r="N12" s="18"/>
      <c r="O12" s="19"/>
      <c r="P12" s="18"/>
      <c r="Q12" s="19"/>
      <c r="R12" s="18"/>
      <c r="S12" s="20"/>
      <c r="T12" s="18"/>
      <c r="U12" s="20"/>
      <c r="V12" s="18"/>
      <c r="W12" s="20"/>
      <c r="X12" s="18"/>
    </row>
    <row r="13" spans="2:24" ht="15" thickBot="1" x14ac:dyDescent="0.4">
      <c r="B13" s="30" t="s">
        <v>17</v>
      </c>
      <c r="C13" s="89"/>
      <c r="D13" s="90"/>
      <c r="E13" s="69"/>
      <c r="F13" s="80"/>
      <c r="G13" s="86"/>
      <c r="H13" s="133">
        <f>ROUND(H11+H12,2)</f>
        <v>0</v>
      </c>
      <c r="I13" s="90"/>
    </row>
    <row r="15" spans="2:24" ht="14.4" customHeight="1" x14ac:dyDescent="0.35">
      <c r="B15" s="27" t="s">
        <v>35</v>
      </c>
      <c r="C15" s="26"/>
      <c r="D15" s="26"/>
    </row>
    <row r="16" spans="2:24" ht="14.4" customHeight="1" x14ac:dyDescent="0.35">
      <c r="B16" s="27" t="s">
        <v>92</v>
      </c>
      <c r="C16" s="26"/>
      <c r="D16" s="26"/>
      <c r="E16" s="39"/>
    </row>
    <row r="17" spans="2:2" x14ac:dyDescent="0.35">
      <c r="B17" s="157" t="s">
        <v>93</v>
      </c>
    </row>
    <row r="18" spans="2:2" x14ac:dyDescent="0.35">
      <c r="B18" s="27" t="s">
        <v>94</v>
      </c>
    </row>
  </sheetData>
  <sheetProtection algorithmName="SHA-512" hashValue="wt9l4LF54PyI/HFkqF6eAkjJOGQGtV3SrAGVb6BQGSkpDSMX5aEfoZf75wp4eeCy5w/rpEGey8PfdyCemq550w==" saltValue="WNDnnWvjJEKQ99DdMsNVqw==" spinCount="100000" sheet="1" objects="1" scenarios="1"/>
  <mergeCells count="14">
    <mergeCell ref="B2:I2"/>
    <mergeCell ref="B3:I3"/>
    <mergeCell ref="C13:D13"/>
    <mergeCell ref="C12:D12"/>
    <mergeCell ref="C11:D11"/>
    <mergeCell ref="B4:I4"/>
    <mergeCell ref="C6:D6"/>
    <mergeCell ref="C9:D9"/>
    <mergeCell ref="C7:D7"/>
    <mergeCell ref="C10:D10"/>
    <mergeCell ref="E11:E13"/>
    <mergeCell ref="F11:F13"/>
    <mergeCell ref="G11:G13"/>
    <mergeCell ref="I11:I13"/>
  </mergeCells>
  <pageMargins left="0.7" right="0.7" top="0.75" bottom="0.75" header="0.3" footer="0.3"/>
  <pageSetup paperSize="9" scale="4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F83DE-3408-47F6-9AB5-2A3F03256A60}">
  <dimension ref="B2:F19"/>
  <sheetViews>
    <sheetView showGridLines="0" tabSelected="1" workbookViewId="0">
      <selection activeCell="D17" sqref="D17"/>
    </sheetView>
  </sheetViews>
  <sheetFormatPr defaultRowHeight="14.5" x14ac:dyDescent="0.35"/>
  <cols>
    <col min="1" max="1" width="2.6328125" customWidth="1"/>
    <col min="2" max="2" width="30" customWidth="1"/>
    <col min="3" max="3" width="32.1796875" customWidth="1"/>
    <col min="4" max="4" width="29.6328125" customWidth="1"/>
    <col min="5" max="5" width="31.08984375" customWidth="1"/>
    <col min="6" max="6" width="33.81640625" customWidth="1"/>
  </cols>
  <sheetData>
    <row r="2" spans="2:6" x14ac:dyDescent="0.35">
      <c r="B2" s="102" t="s">
        <v>15</v>
      </c>
      <c r="C2" s="102"/>
    </row>
    <row r="4" spans="2:6" s="1" customFormat="1" ht="29" x14ac:dyDescent="0.35">
      <c r="B4" s="44" t="s">
        <v>62</v>
      </c>
      <c r="C4" s="44" t="s">
        <v>57</v>
      </c>
      <c r="D4" s="45" t="s">
        <v>18</v>
      </c>
      <c r="E4" s="45" t="s">
        <v>19</v>
      </c>
      <c r="F4" s="45" t="s">
        <v>43</v>
      </c>
    </row>
    <row r="5" spans="2:6" ht="17.399999999999999" customHeight="1" x14ac:dyDescent="0.35">
      <c r="B5" t="s">
        <v>56</v>
      </c>
      <c r="C5" s="1" t="s">
        <v>63</v>
      </c>
      <c r="D5" s="46">
        <f>'Troškovnik KK.02.1.1.01.0004'!H18</f>
        <v>0</v>
      </c>
      <c r="E5" s="46" cm="1">
        <f t="array" aca="1" ref="E5" ca="1">INDIRECT("'"&amp;B5&amp;"'!H19")</f>
        <v>0</v>
      </c>
      <c r="F5" s="46" cm="1">
        <f t="array" aca="1" ref="F5" ca="1">INDIRECT("'"&amp;B5&amp;"'!H20")</f>
        <v>0</v>
      </c>
    </row>
    <row r="6" spans="2:6" ht="16.75" customHeight="1" x14ac:dyDescent="0.35">
      <c r="B6" t="s">
        <v>55</v>
      </c>
      <c r="C6" t="s">
        <v>58</v>
      </c>
      <c r="D6" s="46">
        <f>+'Troškovnik KK.02.1.1.01.0006'!H18</f>
        <v>0</v>
      </c>
      <c r="E6" s="46" cm="1">
        <f t="array" aca="1" ref="E6" ca="1">INDIRECT("'"&amp;B6&amp;"'!H19")</f>
        <v>0</v>
      </c>
      <c r="F6" s="46" cm="1">
        <f t="array" aca="1" ref="F6" ca="1">INDIRECT("'"&amp;B6&amp;"'!H20")</f>
        <v>0</v>
      </c>
    </row>
    <row r="7" spans="2:6" ht="16.75" customHeight="1" x14ac:dyDescent="0.35">
      <c r="B7" t="s">
        <v>54</v>
      </c>
      <c r="C7" t="s">
        <v>59</v>
      </c>
      <c r="D7" s="46">
        <f>+'Troškovnik KK.02.1.1.01.0007'!H12</f>
        <v>0</v>
      </c>
      <c r="E7" s="46" cm="1">
        <f t="array" aca="1" ref="E7" ca="1">INDIRECT("'"&amp;B7&amp;"'!H13")</f>
        <v>0</v>
      </c>
      <c r="F7" s="46" cm="1">
        <f t="array" aca="1" ref="F7" ca="1">INDIRECT("'"&amp;B7&amp;"'!H14")</f>
        <v>0</v>
      </c>
    </row>
    <row r="8" spans="2:6" ht="16.75" customHeight="1" x14ac:dyDescent="0.35">
      <c r="B8" t="s">
        <v>53</v>
      </c>
      <c r="C8" t="s">
        <v>64</v>
      </c>
      <c r="D8" s="46">
        <f>+'Troškovnik KK.02.1.1.01.0008'!H18</f>
        <v>0</v>
      </c>
      <c r="E8" s="46" cm="1">
        <f t="array" aca="1" ref="E8" ca="1">INDIRECT("'"&amp;B8&amp;"'!H19")</f>
        <v>0</v>
      </c>
      <c r="F8" s="46" cm="1">
        <f t="array" aca="1" ref="F8" ca="1">INDIRECT("'"&amp;B8&amp;"'!H20")</f>
        <v>0</v>
      </c>
    </row>
    <row r="9" spans="2:6" ht="16.75" customHeight="1" x14ac:dyDescent="0.35">
      <c r="B9" t="s">
        <v>52</v>
      </c>
      <c r="C9" t="s">
        <v>65</v>
      </c>
      <c r="D9" s="46">
        <f>+'Troškovnik KK.02.1.1.01.0009'!H11</f>
        <v>0</v>
      </c>
      <c r="E9" s="46" cm="1">
        <f t="array" aca="1" ref="E9" ca="1">INDIRECT("'"&amp;B9&amp;"'!H12")</f>
        <v>0</v>
      </c>
      <c r="F9" s="46" cm="1">
        <f t="array" aca="1" ref="F9" ca="1">INDIRECT("'"&amp;B9&amp;"'!H13")</f>
        <v>0</v>
      </c>
    </row>
    <row r="10" spans="2:6" ht="16.75" customHeight="1" x14ac:dyDescent="0.35">
      <c r="B10" t="s">
        <v>51</v>
      </c>
      <c r="C10" t="s">
        <v>60</v>
      </c>
      <c r="D10" s="46">
        <f>+'Troškovnik KK.02.1.1.01.0010'!H13</f>
        <v>0</v>
      </c>
      <c r="E10" s="46" cm="1">
        <f t="array" aca="1" ref="E10" ca="1">INDIRECT("'"&amp;B10&amp;"'!H14")</f>
        <v>0</v>
      </c>
      <c r="F10" s="46" cm="1">
        <f t="array" aca="1" ref="F10" ca="1">INDIRECT("'"&amp;B10&amp;"'!H15")</f>
        <v>0</v>
      </c>
    </row>
    <row r="11" spans="2:6" ht="16.75" customHeight="1" x14ac:dyDescent="0.35">
      <c r="B11" t="s">
        <v>50</v>
      </c>
      <c r="C11" t="s">
        <v>66</v>
      </c>
      <c r="D11" s="46">
        <f>+'Troškovnik KK.02.1.1.01.0011'!H13</f>
        <v>0</v>
      </c>
      <c r="E11" s="46" cm="1">
        <f t="array" aca="1" ref="E11" ca="1">INDIRECT("'"&amp;B11&amp;"'!H14")</f>
        <v>0</v>
      </c>
      <c r="F11" s="46" cm="1">
        <f t="array" aca="1" ref="F11" ca="1">INDIRECT("'"&amp;B11&amp;"'!H15")</f>
        <v>0</v>
      </c>
    </row>
    <row r="12" spans="2:6" ht="16.75" customHeight="1" x14ac:dyDescent="0.35">
      <c r="B12" t="s">
        <v>49</v>
      </c>
      <c r="C12" t="s">
        <v>67</v>
      </c>
      <c r="D12" s="46">
        <f>+'Troškovnik KK.02.1.1.01.0012'!H12</f>
        <v>0</v>
      </c>
      <c r="E12" s="46" cm="1">
        <f t="array" aca="1" ref="E12" ca="1">INDIRECT("'"&amp;B12&amp;"'!H13")</f>
        <v>0</v>
      </c>
      <c r="F12" s="46" cm="1">
        <f t="array" aca="1" ref="F12" ca="1">INDIRECT("'"&amp;B12&amp;"'!H14")</f>
        <v>0</v>
      </c>
    </row>
    <row r="13" spans="2:6" ht="16.75" customHeight="1" x14ac:dyDescent="0.35">
      <c r="B13" t="s">
        <v>48</v>
      </c>
      <c r="C13" t="s">
        <v>68</v>
      </c>
      <c r="D13" s="46">
        <f>+'Troškovnik KK.02.1.1.01.0013'!H18</f>
        <v>0</v>
      </c>
      <c r="E13" s="46" cm="1">
        <f t="array" aca="1" ref="E13" ca="1">INDIRECT("'"&amp;B13&amp;"'!H19")</f>
        <v>0</v>
      </c>
      <c r="F13" s="46" cm="1">
        <f t="array" aca="1" ref="F13" ca="1">INDIRECT("'"&amp;B13&amp;"'!H20")</f>
        <v>0</v>
      </c>
    </row>
    <row r="14" spans="2:6" ht="16.75" customHeight="1" x14ac:dyDescent="0.35">
      <c r="B14" t="s">
        <v>47</v>
      </c>
      <c r="C14" t="s">
        <v>69</v>
      </c>
      <c r="D14" s="46">
        <f>+'Troškovnik KK.02.1.1.01.0014'!H12</f>
        <v>0</v>
      </c>
      <c r="E14" s="46" cm="1">
        <f t="array" aca="1" ref="E14" ca="1">INDIRECT("'"&amp;B14&amp;"'!H13")</f>
        <v>0</v>
      </c>
      <c r="F14" s="46" cm="1">
        <f t="array" aca="1" ref="F14" ca="1">INDIRECT("'"&amp;B14&amp;"'!H14")</f>
        <v>0</v>
      </c>
    </row>
    <row r="15" spans="2:6" ht="16.75" customHeight="1" x14ac:dyDescent="0.35">
      <c r="B15" t="s">
        <v>46</v>
      </c>
      <c r="C15" t="s">
        <v>70</v>
      </c>
      <c r="D15" s="46">
        <f>+'Troškovnik KK.02.1.1.01.0015'!H18</f>
        <v>0</v>
      </c>
      <c r="E15" s="46" cm="1">
        <f t="array" aca="1" ref="E15" ca="1">INDIRECT("'"&amp;B15&amp;"'!H19")</f>
        <v>0</v>
      </c>
      <c r="F15" s="46" cm="1">
        <f t="array" aca="1" ref="F15" ca="1">INDIRECT("'"&amp;B15&amp;"'!H20")</f>
        <v>0</v>
      </c>
    </row>
    <row r="16" spans="2:6" ht="16.75" customHeight="1" x14ac:dyDescent="0.35">
      <c r="B16" t="s">
        <v>45</v>
      </c>
      <c r="C16" t="s">
        <v>71</v>
      </c>
      <c r="D16" s="46">
        <f>+'Troškovnik KK.02.1.1.01.0016'!H12</f>
        <v>0</v>
      </c>
      <c r="E16" s="46" cm="1">
        <f t="array" aca="1" ref="E16" ca="1">INDIRECT("'"&amp;B16&amp;"'!H13")</f>
        <v>0</v>
      </c>
      <c r="F16" s="46" cm="1">
        <f t="array" aca="1" ref="F16" ca="1">INDIRECT("'"&amp;B16&amp;"'!H14")</f>
        <v>0</v>
      </c>
    </row>
    <row r="17" spans="2:6" ht="16.75" customHeight="1" x14ac:dyDescent="0.35">
      <c r="B17" t="s">
        <v>44</v>
      </c>
      <c r="C17" t="s">
        <v>72</v>
      </c>
      <c r="D17" s="46">
        <f>+'Troškovnik KK.02.1.1.01.0017'!H11</f>
        <v>0</v>
      </c>
      <c r="E17" s="46" cm="1">
        <f t="array" aca="1" ref="E17" ca="1">INDIRECT("'"&amp;B17&amp;"'!H12")</f>
        <v>0</v>
      </c>
      <c r="F17" s="46" cm="1">
        <f t="array" aca="1" ref="F17" ca="1">INDIRECT("'"&amp;B17&amp;"'!H13")</f>
        <v>0</v>
      </c>
    </row>
    <row r="19" spans="2:6" ht="29.4" customHeight="1" x14ac:dyDescent="0.35">
      <c r="B19" s="47" t="s">
        <v>61</v>
      </c>
      <c r="C19" s="47"/>
      <c r="D19" s="48">
        <f>SUM(D5:D17)</f>
        <v>0</v>
      </c>
      <c r="E19" s="48">
        <f ca="1">SUM(E5:E17)</f>
        <v>0</v>
      </c>
      <c r="F19" s="48">
        <f ca="1">SUM(F5:F17)</f>
        <v>0</v>
      </c>
    </row>
  </sheetData>
  <sheetProtection algorithmName="SHA-512" hashValue="pXGcDh1JLI07nY7dKlh+9K+s7uWGxxwWAaBSak4BVQ0k/lrt5W8T4/cPWIQlLWoGUSfdwN455Jozg2zeknAvPA==" saltValue="/2dx/flM/ZIEkNpOKgxckA==" spinCount="100000" sheet="1" objects="1" scenarios="1"/>
  <mergeCells count="1">
    <mergeCell ref="B2:C2"/>
  </mergeCells>
  <pageMargins left="0.7" right="0.7" top="0.75" bottom="0.75" header="0.3" footer="0.3"/>
  <pageSetup paperSize="0" orientation="portrait" horizontalDpi="0" verticalDpi="0" copies="0"/>
  <ignoredErrors>
    <ignoredError sqref="B4:F1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F9BAB-E338-4094-A99C-CD0C8E9F8049}">
  <sheetPr>
    <pageSetUpPr fitToPage="1"/>
  </sheetPr>
  <dimension ref="B1:AB25"/>
  <sheetViews>
    <sheetView showGridLines="0" topLeftCell="A10" zoomScale="80" zoomScaleNormal="80" workbookViewId="0">
      <selection activeCell="B23" sqref="B23"/>
    </sheetView>
  </sheetViews>
  <sheetFormatPr defaultColWidth="9.08984375" defaultRowHeight="14.5" x14ac:dyDescent="0.35"/>
  <cols>
    <col min="1" max="1" width="1.26953125" style="1" customWidth="1"/>
    <col min="2" max="2" width="42.6328125" style="1" customWidth="1"/>
    <col min="3" max="3" width="16.36328125" style="1" customWidth="1"/>
    <col min="4" max="4" width="14.6328125" style="1" customWidth="1"/>
    <col min="5" max="5" width="18.36328125" style="32" customWidth="1"/>
    <col min="6" max="6" width="11.6328125" style="1" customWidth="1"/>
    <col min="7" max="7" width="20" style="43" customWidth="1"/>
    <col min="8" max="8" width="43.6328125" style="43" customWidth="1"/>
    <col min="9" max="9" width="34.36328125" customWidth="1"/>
    <col min="10" max="16384" width="9.08984375" style="1"/>
  </cols>
  <sheetData>
    <row r="1" spans="2:28" ht="8" customHeight="1" x14ac:dyDescent="0.35"/>
    <row r="2" spans="2:28" x14ac:dyDescent="0.35">
      <c r="B2" s="57" t="s">
        <v>37</v>
      </c>
      <c r="C2" s="57"/>
      <c r="D2" s="57"/>
      <c r="E2" s="57"/>
      <c r="F2" s="57"/>
      <c r="G2" s="57"/>
      <c r="H2" s="57"/>
      <c r="I2" s="57"/>
    </row>
    <row r="3" spans="2:28" ht="30" customHeight="1" x14ac:dyDescent="0.35">
      <c r="B3" s="57" t="s">
        <v>23</v>
      </c>
      <c r="C3" s="57"/>
      <c r="D3" s="57"/>
      <c r="E3" s="57"/>
      <c r="F3" s="57"/>
      <c r="G3" s="57"/>
      <c r="H3" s="57"/>
      <c r="I3" s="57"/>
    </row>
    <row r="4" spans="2:28" ht="15" thickBot="1" x14ac:dyDescent="0.4">
      <c r="B4" s="111" t="s">
        <v>73</v>
      </c>
      <c r="C4" s="112"/>
      <c r="D4" s="112"/>
      <c r="E4" s="112"/>
      <c r="F4" s="112"/>
      <c r="G4" s="112"/>
      <c r="H4" s="112"/>
      <c r="I4" s="113"/>
    </row>
    <row r="5" spans="2:28" ht="38" thickBot="1" x14ac:dyDescent="0.4">
      <c r="B5" s="23"/>
      <c r="C5" s="24"/>
      <c r="D5" s="25"/>
      <c r="E5" s="25"/>
      <c r="F5" s="25"/>
      <c r="G5" s="42" t="s">
        <v>41</v>
      </c>
      <c r="H5" s="42" t="s">
        <v>42</v>
      </c>
      <c r="I5" s="22" t="s">
        <v>12</v>
      </c>
      <c r="J5" s="10"/>
      <c r="K5" s="11"/>
      <c r="L5" s="11"/>
      <c r="M5" s="11"/>
      <c r="N5" s="10"/>
      <c r="O5" s="11"/>
      <c r="P5" s="11"/>
      <c r="Q5" s="11"/>
      <c r="R5" s="12"/>
      <c r="S5" s="11"/>
      <c r="T5" s="12"/>
      <c r="U5" s="11"/>
      <c r="V5" s="12"/>
      <c r="W5" s="11"/>
      <c r="X5" s="12"/>
      <c r="Y5" s="11"/>
      <c r="Z5" s="12"/>
      <c r="AA5" s="11"/>
      <c r="AB5" s="12"/>
    </row>
    <row r="6" spans="2:28" ht="15" thickBot="1" x14ac:dyDescent="0.4">
      <c r="B6" s="2" t="s">
        <v>0</v>
      </c>
      <c r="C6" s="63" t="s">
        <v>1</v>
      </c>
      <c r="D6" s="64"/>
      <c r="E6" s="35" t="s">
        <v>2</v>
      </c>
      <c r="F6" s="3" t="s">
        <v>13</v>
      </c>
      <c r="G6" s="153"/>
      <c r="H6" s="153"/>
      <c r="I6" s="154"/>
      <c r="J6" s="13"/>
      <c r="K6" s="14"/>
      <c r="L6" s="13"/>
      <c r="M6" s="14"/>
      <c r="N6" s="13"/>
      <c r="O6" s="14"/>
      <c r="P6" s="13"/>
      <c r="Q6" s="14"/>
      <c r="R6" s="13"/>
      <c r="S6" s="14"/>
      <c r="T6" s="13"/>
      <c r="U6" s="14"/>
      <c r="V6" s="13"/>
      <c r="W6" s="14"/>
      <c r="X6" s="13"/>
      <c r="Y6" s="14"/>
      <c r="Z6" s="13"/>
      <c r="AA6" s="14"/>
      <c r="AB6" s="13"/>
    </row>
    <row r="7" spans="2:28" ht="308.39999999999998" customHeight="1" thickBot="1" x14ac:dyDescent="0.4">
      <c r="B7" s="8" t="s">
        <v>3</v>
      </c>
      <c r="C7" s="67" t="s">
        <v>76</v>
      </c>
      <c r="D7" s="66"/>
      <c r="E7" s="36" t="s">
        <v>20</v>
      </c>
      <c r="F7" s="31">
        <v>5</v>
      </c>
      <c r="G7" s="160"/>
      <c r="H7" s="126">
        <f t="shared" ref="H7:H12" si="0">F7*G7</f>
        <v>0</v>
      </c>
      <c r="I7" s="170"/>
      <c r="J7" s="15"/>
      <c r="K7" s="14"/>
      <c r="L7" s="13"/>
      <c r="M7" s="14"/>
      <c r="N7" s="15"/>
      <c r="O7" s="14"/>
      <c r="P7" s="13"/>
      <c r="Q7" s="14"/>
      <c r="R7" s="13"/>
      <c r="S7" s="14"/>
      <c r="T7" s="13"/>
      <c r="U7" s="14"/>
      <c r="V7" s="16"/>
      <c r="W7" s="17"/>
      <c r="X7" s="16"/>
      <c r="Y7" s="17"/>
      <c r="Z7" s="16"/>
      <c r="AA7" s="17"/>
      <c r="AB7" s="16"/>
    </row>
    <row r="8" spans="2:28" ht="274.75" customHeight="1" x14ac:dyDescent="0.35">
      <c r="B8" s="4" t="s">
        <v>3</v>
      </c>
      <c r="C8" s="92" t="s">
        <v>77</v>
      </c>
      <c r="D8" s="93"/>
      <c r="E8" s="36" t="s">
        <v>20</v>
      </c>
      <c r="F8" s="5">
        <v>9</v>
      </c>
      <c r="G8" s="161"/>
      <c r="H8" s="158">
        <f t="shared" si="0"/>
        <v>0</v>
      </c>
      <c r="I8" s="171"/>
      <c r="J8" s="15"/>
      <c r="K8" s="14"/>
      <c r="L8" s="13"/>
      <c r="M8" s="14"/>
      <c r="N8" s="15"/>
      <c r="O8" s="14"/>
      <c r="P8" s="13"/>
      <c r="Q8" s="14"/>
      <c r="R8" s="13"/>
      <c r="S8" s="14"/>
      <c r="T8" s="13"/>
      <c r="U8" s="14"/>
      <c r="V8" s="16"/>
      <c r="W8" s="17"/>
      <c r="X8" s="16"/>
      <c r="Y8" s="17"/>
      <c r="Z8" s="16"/>
      <c r="AA8" s="17"/>
      <c r="AB8" s="16"/>
    </row>
    <row r="9" spans="2:28" ht="123" customHeight="1" thickBot="1" x14ac:dyDescent="0.4">
      <c r="B9" s="21" t="s">
        <v>3</v>
      </c>
      <c r="C9" s="6" t="s">
        <v>5</v>
      </c>
      <c r="D9" s="9" t="s">
        <v>6</v>
      </c>
      <c r="E9" s="37" t="s">
        <v>9</v>
      </c>
      <c r="F9" s="7">
        <v>11</v>
      </c>
      <c r="G9" s="162"/>
      <c r="H9" s="127">
        <f t="shared" si="0"/>
        <v>0</v>
      </c>
      <c r="I9" s="172"/>
      <c r="J9" s="15"/>
      <c r="K9" s="14"/>
      <c r="L9" s="13"/>
      <c r="M9" s="14"/>
      <c r="N9" s="15"/>
      <c r="O9" s="14"/>
      <c r="P9" s="13"/>
      <c r="Q9" s="14"/>
      <c r="R9" s="13"/>
      <c r="S9" s="14"/>
      <c r="T9" s="13"/>
      <c r="U9" s="14"/>
      <c r="V9" s="16"/>
      <c r="W9" s="17"/>
      <c r="X9" s="16"/>
      <c r="Y9" s="17"/>
      <c r="Z9" s="16"/>
      <c r="AA9" s="17"/>
      <c r="AB9" s="16"/>
    </row>
    <row r="10" spans="2:28" ht="61.75" customHeight="1" x14ac:dyDescent="0.35">
      <c r="B10" s="8" t="s">
        <v>7</v>
      </c>
      <c r="C10" s="58" t="s">
        <v>8</v>
      </c>
      <c r="D10" s="59"/>
      <c r="E10" s="33" t="s">
        <v>9</v>
      </c>
      <c r="F10" s="34">
        <v>13</v>
      </c>
      <c r="G10" s="163"/>
      <c r="H10" s="125">
        <f t="shared" si="0"/>
        <v>0</v>
      </c>
      <c r="I10" s="170"/>
      <c r="J10" s="15"/>
      <c r="K10" s="14"/>
      <c r="L10" s="13"/>
      <c r="M10" s="14"/>
      <c r="N10" s="15"/>
      <c r="O10" s="14"/>
      <c r="P10" s="13"/>
      <c r="Q10" s="14"/>
      <c r="R10" s="13"/>
      <c r="S10" s="14"/>
      <c r="T10" s="13"/>
      <c r="U10" s="14"/>
      <c r="V10" s="16"/>
      <c r="W10" s="17"/>
      <c r="X10" s="16"/>
      <c r="Y10" s="17"/>
      <c r="Z10" s="16"/>
      <c r="AA10" s="17"/>
      <c r="AB10" s="16"/>
    </row>
    <row r="11" spans="2:28" ht="48.65" customHeight="1" thickBot="1" x14ac:dyDescent="0.4">
      <c r="B11" s="21" t="s">
        <v>7</v>
      </c>
      <c r="C11" s="70" t="s">
        <v>10</v>
      </c>
      <c r="D11" s="71"/>
      <c r="E11" s="38" t="s">
        <v>9</v>
      </c>
      <c r="F11" s="7">
        <v>2</v>
      </c>
      <c r="G11" s="162"/>
      <c r="H11" s="127">
        <f t="shared" si="0"/>
        <v>0</v>
      </c>
      <c r="I11" s="173"/>
      <c r="J11" s="15"/>
      <c r="K11" s="14"/>
      <c r="L11" s="13"/>
      <c r="M11" s="14"/>
      <c r="N11" s="15"/>
      <c r="O11" s="14"/>
      <c r="P11" s="13"/>
      <c r="Q11" s="14"/>
      <c r="R11" s="13"/>
      <c r="S11" s="14"/>
      <c r="T11" s="13"/>
      <c r="U11" s="14"/>
      <c r="V11" s="16"/>
      <c r="W11" s="17"/>
      <c r="X11" s="16"/>
      <c r="Y11" s="17"/>
      <c r="Z11" s="16"/>
      <c r="AA11" s="17"/>
      <c r="AB11" s="16"/>
    </row>
    <row r="12" spans="2:28" ht="14.4" customHeight="1" x14ac:dyDescent="0.35">
      <c r="B12" s="72" t="s">
        <v>11</v>
      </c>
      <c r="C12" s="73" t="s">
        <v>39</v>
      </c>
      <c r="D12" s="74"/>
      <c r="E12" s="77" t="s">
        <v>4</v>
      </c>
      <c r="F12" s="50">
        <v>2</v>
      </c>
      <c r="G12" s="164"/>
      <c r="H12" s="128">
        <f t="shared" si="0"/>
        <v>0</v>
      </c>
      <c r="I12" s="174"/>
      <c r="J12" s="15"/>
      <c r="K12" s="14"/>
      <c r="L12" s="13"/>
      <c r="M12" s="14"/>
      <c r="N12" s="15"/>
      <c r="O12" s="14"/>
      <c r="P12" s="13"/>
      <c r="Q12" s="14"/>
      <c r="R12" s="13"/>
      <c r="S12" s="14"/>
      <c r="T12" s="13"/>
      <c r="U12" s="14"/>
      <c r="V12" s="16"/>
      <c r="W12" s="17"/>
      <c r="X12" s="16"/>
      <c r="Y12" s="17"/>
      <c r="Z12" s="16"/>
      <c r="AA12" s="17"/>
      <c r="AB12" s="16"/>
    </row>
    <row r="13" spans="2:28" x14ac:dyDescent="0.35">
      <c r="B13" s="72"/>
      <c r="C13" s="75"/>
      <c r="D13" s="76"/>
      <c r="E13" s="78"/>
      <c r="F13" s="51"/>
      <c r="G13" s="165"/>
      <c r="H13" s="159"/>
      <c r="I13" s="175"/>
      <c r="J13" s="15"/>
      <c r="K13" s="14"/>
      <c r="L13" s="13"/>
      <c r="M13" s="14"/>
      <c r="N13" s="15"/>
      <c r="O13" s="14"/>
      <c r="P13" s="13"/>
      <c r="Q13" s="14"/>
      <c r="R13" s="13"/>
      <c r="S13" s="14"/>
      <c r="T13" s="13"/>
      <c r="U13" s="14"/>
      <c r="V13" s="16"/>
      <c r="W13" s="17"/>
      <c r="X13" s="16"/>
      <c r="Y13" s="17"/>
      <c r="Z13" s="16"/>
      <c r="AA13" s="17"/>
      <c r="AB13" s="16"/>
    </row>
    <row r="14" spans="2:28" ht="14.4" customHeight="1" x14ac:dyDescent="0.35">
      <c r="B14" s="72"/>
      <c r="C14" s="75"/>
      <c r="D14" s="76"/>
      <c r="E14" s="78"/>
      <c r="F14" s="51"/>
      <c r="G14" s="165"/>
      <c r="H14" s="159"/>
      <c r="I14" s="175"/>
      <c r="J14" s="15"/>
      <c r="K14" s="14"/>
      <c r="L14" s="13"/>
      <c r="M14" s="14"/>
      <c r="N14" s="15"/>
      <c r="O14" s="14"/>
      <c r="P14" s="13"/>
      <c r="Q14" s="14"/>
      <c r="R14" s="13"/>
      <c r="S14" s="14"/>
      <c r="T14" s="13"/>
      <c r="U14" s="14"/>
      <c r="V14" s="16"/>
      <c r="W14" s="17"/>
      <c r="X14" s="16"/>
      <c r="Y14" s="17"/>
      <c r="Z14" s="16"/>
      <c r="AA14" s="17"/>
      <c r="AB14" s="16"/>
    </row>
    <row r="15" spans="2:28" ht="16.25" customHeight="1" x14ac:dyDescent="0.35">
      <c r="B15" s="72"/>
      <c r="C15" s="94"/>
      <c r="D15" s="95"/>
      <c r="E15" s="96"/>
      <c r="F15" s="55"/>
      <c r="G15" s="166"/>
      <c r="H15" s="129"/>
      <c r="I15" s="176"/>
      <c r="J15" s="15"/>
      <c r="K15" s="14"/>
      <c r="L15" s="13"/>
      <c r="M15" s="14"/>
      <c r="N15" s="15"/>
      <c r="O15" s="14"/>
      <c r="P15" s="13"/>
      <c r="Q15" s="14"/>
      <c r="R15" s="13"/>
      <c r="S15" s="14"/>
      <c r="T15" s="13"/>
      <c r="U15" s="14"/>
      <c r="V15" s="16"/>
      <c r="W15" s="17"/>
      <c r="X15" s="16"/>
      <c r="Y15" s="17"/>
      <c r="Z15" s="16"/>
      <c r="AA15" s="17"/>
      <c r="AB15" s="16"/>
    </row>
    <row r="16" spans="2:28" x14ac:dyDescent="0.35">
      <c r="B16" s="72"/>
      <c r="C16" s="81" t="s">
        <v>40</v>
      </c>
      <c r="D16" s="82"/>
      <c r="E16" s="52" t="s">
        <v>4</v>
      </c>
      <c r="F16" s="54">
        <v>2</v>
      </c>
      <c r="G16" s="167"/>
      <c r="H16" s="130">
        <f>F16*G16</f>
        <v>0</v>
      </c>
      <c r="I16" s="177"/>
      <c r="J16" s="15"/>
      <c r="K16" s="14"/>
      <c r="L16" s="13"/>
      <c r="M16" s="14"/>
      <c r="N16" s="15"/>
      <c r="O16" s="14"/>
      <c r="P16" s="13"/>
      <c r="Q16" s="14"/>
      <c r="R16" s="13"/>
      <c r="S16" s="14"/>
      <c r="T16" s="13"/>
      <c r="U16" s="14"/>
      <c r="V16" s="16"/>
      <c r="W16" s="17"/>
      <c r="X16" s="16"/>
      <c r="Y16" s="17"/>
      <c r="Z16" s="16"/>
      <c r="AA16" s="17"/>
      <c r="AB16" s="16"/>
    </row>
    <row r="17" spans="2:28" ht="42" customHeight="1" thickBot="1" x14ac:dyDescent="0.4">
      <c r="B17" s="72"/>
      <c r="C17" s="83"/>
      <c r="D17" s="84"/>
      <c r="E17" s="53"/>
      <c r="F17" s="56"/>
      <c r="G17" s="168"/>
      <c r="H17" s="131"/>
      <c r="I17" s="178"/>
      <c r="J17" s="18"/>
      <c r="K17" s="19"/>
      <c r="L17" s="18"/>
      <c r="M17" s="19"/>
      <c r="N17" s="15"/>
      <c r="O17" s="14"/>
      <c r="P17" s="13"/>
      <c r="Q17" s="14"/>
      <c r="R17" s="13"/>
      <c r="S17" s="14"/>
      <c r="T17" s="13"/>
      <c r="U17" s="14"/>
      <c r="V17" s="16"/>
      <c r="W17" s="17"/>
      <c r="X17" s="16"/>
      <c r="Y17" s="17"/>
      <c r="Z17" s="16"/>
      <c r="AA17" s="17"/>
      <c r="AB17" s="16"/>
    </row>
    <row r="18" spans="2:28" x14ac:dyDescent="0.35">
      <c r="B18" s="28" t="s">
        <v>16</v>
      </c>
      <c r="C18" s="87"/>
      <c r="D18" s="88"/>
      <c r="E18" s="109"/>
      <c r="F18" s="107"/>
      <c r="G18" s="103"/>
      <c r="H18" s="132">
        <f>ROUND(H7+H8+H9+H10+H11+H12+H16,2)</f>
        <v>0</v>
      </c>
      <c r="I18" s="105"/>
      <c r="J18" s="18"/>
      <c r="K18" s="19"/>
      <c r="L18" s="18"/>
      <c r="M18" s="19"/>
      <c r="N18" s="18"/>
      <c r="O18" s="19"/>
      <c r="P18" s="18"/>
      <c r="Q18" s="19"/>
      <c r="R18" s="18"/>
      <c r="S18" s="19"/>
      <c r="T18" s="18"/>
      <c r="U18" s="19"/>
      <c r="V18" s="18"/>
      <c r="W18" s="20"/>
      <c r="X18" s="18"/>
      <c r="Y18" s="20"/>
      <c r="Z18" s="18"/>
      <c r="AA18" s="20"/>
      <c r="AB18" s="18"/>
    </row>
    <row r="19" spans="2:28" x14ac:dyDescent="0.35">
      <c r="B19" s="29" t="s">
        <v>14</v>
      </c>
      <c r="C19" s="89"/>
      <c r="D19" s="90"/>
      <c r="E19" s="110"/>
      <c r="F19" s="108"/>
      <c r="G19" s="104"/>
      <c r="H19" s="169"/>
      <c r="I19" s="106"/>
      <c r="N19" s="18"/>
      <c r="O19" s="19"/>
      <c r="P19" s="18"/>
      <c r="Q19" s="19"/>
      <c r="R19" s="18"/>
      <c r="S19" s="19"/>
      <c r="T19" s="18"/>
      <c r="U19" s="19"/>
      <c r="V19" s="18"/>
      <c r="W19" s="20"/>
      <c r="X19" s="18"/>
      <c r="Y19" s="20"/>
      <c r="Z19" s="18"/>
      <c r="AA19" s="20"/>
      <c r="AB19" s="18"/>
    </row>
    <row r="20" spans="2:28" ht="15" thickBot="1" x14ac:dyDescent="0.4">
      <c r="B20" s="30" t="s">
        <v>17</v>
      </c>
      <c r="C20" s="89"/>
      <c r="D20" s="90"/>
      <c r="E20" s="110"/>
      <c r="F20" s="108"/>
      <c r="G20" s="104"/>
      <c r="H20" s="133">
        <f>ROUND(H18+H19,2)</f>
        <v>0</v>
      </c>
      <c r="I20" s="106"/>
    </row>
    <row r="22" spans="2:28" ht="14.4" customHeight="1" x14ac:dyDescent="0.35">
      <c r="B22" s="27" t="s">
        <v>35</v>
      </c>
      <c r="C22" s="26"/>
      <c r="D22" s="26"/>
    </row>
    <row r="23" spans="2:28" ht="14.4" customHeight="1" x14ac:dyDescent="0.35">
      <c r="B23" s="27" t="s">
        <v>92</v>
      </c>
      <c r="C23" s="26"/>
      <c r="D23" s="26"/>
      <c r="E23" s="39"/>
    </row>
    <row r="24" spans="2:28" x14ac:dyDescent="0.35">
      <c r="B24" s="157" t="s">
        <v>93</v>
      </c>
    </row>
    <row r="25" spans="2:28" x14ac:dyDescent="0.35">
      <c r="B25" s="27" t="s">
        <v>94</v>
      </c>
    </row>
  </sheetData>
  <sheetProtection algorithmName="SHA-512" hashValue="xEQOvTh6Zk7UoUNdOy2zsYYTyS/lPqY4HeTDzhdjgmtUARN8xYzpdTJo0PE04Mh3tvXSRLvmrl2uNf7DdUaVXA==" saltValue="4kCHOdoZLSm7+Vx/YhMXDA==" spinCount="100000" sheet="1" objects="1" scenarios="1"/>
  <mergeCells count="24">
    <mergeCell ref="B3:I3"/>
    <mergeCell ref="B2:I2"/>
    <mergeCell ref="C16:D17"/>
    <mergeCell ref="E16:E17"/>
    <mergeCell ref="F16:F17"/>
    <mergeCell ref="C12:D15"/>
    <mergeCell ref="E12:E15"/>
    <mergeCell ref="F12:F15"/>
    <mergeCell ref="I12:I15"/>
    <mergeCell ref="G12:G15"/>
    <mergeCell ref="H12:H15"/>
    <mergeCell ref="G16:G17"/>
    <mergeCell ref="H16:H17"/>
    <mergeCell ref="I16:I17"/>
    <mergeCell ref="C20:D20"/>
    <mergeCell ref="C19:D19"/>
    <mergeCell ref="C18:D18"/>
    <mergeCell ref="B4:I4"/>
    <mergeCell ref="C6:D6"/>
    <mergeCell ref="C8:D8"/>
    <mergeCell ref="C10:D10"/>
    <mergeCell ref="C7:D7"/>
    <mergeCell ref="C11:D11"/>
    <mergeCell ref="B12:B17"/>
  </mergeCells>
  <pageMargins left="0.7" right="0.7" top="0.75" bottom="0.75" header="0.3" footer="0.3"/>
  <pageSetup paperSize="9" scale="4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2CB56-8963-4730-8A07-54A30BD4209D}">
  <dimension ref="B1:X19"/>
  <sheetViews>
    <sheetView showGridLines="0" topLeftCell="A9" zoomScale="80" zoomScaleNormal="80" workbookViewId="0">
      <selection activeCell="B17" sqref="B17"/>
    </sheetView>
  </sheetViews>
  <sheetFormatPr defaultColWidth="9.08984375" defaultRowHeight="14.5" x14ac:dyDescent="0.35"/>
  <cols>
    <col min="1" max="1" width="1.26953125" style="1" customWidth="1"/>
    <col min="2" max="2" width="42.6328125" style="1" customWidth="1"/>
    <col min="3" max="3" width="16.36328125" style="1" customWidth="1"/>
    <col min="4" max="4" width="14.6328125" style="1" customWidth="1"/>
    <col min="5" max="5" width="18.36328125" style="32" customWidth="1"/>
    <col min="6" max="6" width="11.6328125" style="1" customWidth="1"/>
    <col min="7" max="7" width="20" style="43" customWidth="1"/>
    <col min="8" max="8" width="44.1796875" style="43" customWidth="1"/>
    <col min="9" max="9" width="34.36328125" customWidth="1"/>
    <col min="10" max="16384" width="9.08984375" style="1"/>
  </cols>
  <sheetData>
    <row r="1" spans="2:24" ht="8" customHeight="1" x14ac:dyDescent="0.35"/>
    <row r="2" spans="2:24" x14ac:dyDescent="0.35">
      <c r="B2" s="57" t="s">
        <v>37</v>
      </c>
      <c r="C2" s="57"/>
      <c r="D2" s="57"/>
      <c r="E2" s="57"/>
      <c r="F2" s="57"/>
      <c r="G2" s="57"/>
      <c r="H2" s="57"/>
      <c r="I2" s="57"/>
    </row>
    <row r="3" spans="2:24" ht="28.75" customHeight="1" x14ac:dyDescent="0.35">
      <c r="B3" s="57" t="s">
        <v>24</v>
      </c>
      <c r="C3" s="57"/>
      <c r="D3" s="57"/>
      <c r="E3" s="57"/>
      <c r="F3" s="57"/>
      <c r="G3" s="57"/>
      <c r="H3" s="57"/>
      <c r="I3" s="57"/>
    </row>
    <row r="4" spans="2:24" ht="15" thickBot="1" x14ac:dyDescent="0.4">
      <c r="B4" s="60" t="s">
        <v>73</v>
      </c>
      <c r="C4" s="61"/>
      <c r="D4" s="61"/>
      <c r="E4" s="61"/>
      <c r="F4" s="61"/>
      <c r="G4" s="61"/>
      <c r="H4" s="61"/>
      <c r="I4" s="62"/>
    </row>
    <row r="5" spans="2:24" ht="38" thickBot="1" x14ac:dyDescent="0.4">
      <c r="B5" s="23"/>
      <c r="C5" s="24"/>
      <c r="D5" s="25"/>
      <c r="E5" s="25"/>
      <c r="F5" s="25"/>
      <c r="G5" s="42" t="s">
        <v>41</v>
      </c>
      <c r="H5" s="42" t="s">
        <v>42</v>
      </c>
      <c r="I5" s="22" t="s">
        <v>12</v>
      </c>
      <c r="J5" s="10"/>
      <c r="K5" s="11"/>
      <c r="L5" s="11"/>
      <c r="M5" s="11"/>
      <c r="N5" s="12"/>
      <c r="O5" s="11"/>
      <c r="P5" s="12"/>
      <c r="Q5" s="11"/>
      <c r="R5" s="12"/>
      <c r="S5" s="11"/>
      <c r="T5" s="12"/>
      <c r="U5" s="11"/>
      <c r="V5" s="12"/>
      <c r="W5" s="11"/>
      <c r="X5" s="12"/>
    </row>
    <row r="6" spans="2:24" ht="15" thickBot="1" x14ac:dyDescent="0.4">
      <c r="B6" s="2" t="s">
        <v>0</v>
      </c>
      <c r="C6" s="63" t="s">
        <v>1</v>
      </c>
      <c r="D6" s="64"/>
      <c r="E6" s="35" t="s">
        <v>2</v>
      </c>
      <c r="F6" s="3" t="s">
        <v>13</v>
      </c>
      <c r="G6" s="153"/>
      <c r="H6" s="153"/>
      <c r="I6" s="154"/>
      <c r="J6" s="13"/>
      <c r="K6" s="14"/>
      <c r="L6" s="13"/>
      <c r="M6" s="14"/>
      <c r="N6" s="13"/>
      <c r="O6" s="14"/>
      <c r="P6" s="13"/>
      <c r="Q6" s="14"/>
      <c r="R6" s="13"/>
      <c r="S6" s="14"/>
      <c r="T6" s="13"/>
      <c r="U6" s="14"/>
      <c r="V6" s="13"/>
      <c r="W6" s="14"/>
      <c r="X6" s="13"/>
    </row>
    <row r="7" spans="2:24" ht="308.39999999999998" customHeight="1" thickBot="1" x14ac:dyDescent="0.4">
      <c r="B7" s="8" t="s">
        <v>3</v>
      </c>
      <c r="C7" s="67" t="s">
        <v>78</v>
      </c>
      <c r="D7" s="66"/>
      <c r="E7" s="36" t="s">
        <v>20</v>
      </c>
      <c r="F7" s="31">
        <v>1</v>
      </c>
      <c r="G7" s="160"/>
      <c r="H7" s="126">
        <f>F7*G7</f>
        <v>0</v>
      </c>
      <c r="I7" s="170"/>
      <c r="J7" s="15"/>
      <c r="K7" s="14"/>
      <c r="L7" s="13"/>
      <c r="M7" s="14"/>
      <c r="N7" s="13"/>
      <c r="O7" s="14"/>
      <c r="P7" s="13"/>
      <c r="Q7" s="14"/>
      <c r="R7" s="16"/>
      <c r="S7" s="17"/>
      <c r="T7" s="16"/>
      <c r="U7" s="17"/>
      <c r="V7" s="16"/>
      <c r="W7" s="17"/>
      <c r="X7" s="16"/>
    </row>
    <row r="8" spans="2:24" ht="274.75" customHeight="1" x14ac:dyDescent="0.35">
      <c r="B8" s="4" t="s">
        <v>3</v>
      </c>
      <c r="C8" s="92" t="s">
        <v>79</v>
      </c>
      <c r="D8" s="93"/>
      <c r="E8" s="36" t="s">
        <v>20</v>
      </c>
      <c r="F8" s="5">
        <v>9</v>
      </c>
      <c r="G8" s="161"/>
      <c r="H8" s="158">
        <f>F8*G8</f>
        <v>0</v>
      </c>
      <c r="I8" s="171"/>
      <c r="J8" s="15"/>
      <c r="K8" s="14"/>
      <c r="L8" s="13"/>
      <c r="M8" s="14"/>
      <c r="N8" s="13"/>
      <c r="O8" s="14"/>
      <c r="P8" s="13"/>
      <c r="Q8" s="14"/>
      <c r="R8" s="16"/>
      <c r="S8" s="17"/>
      <c r="T8" s="16"/>
      <c r="U8" s="17"/>
      <c r="V8" s="16"/>
      <c r="W8" s="17"/>
      <c r="X8" s="16"/>
    </row>
    <row r="9" spans="2:24" ht="123.65" customHeight="1" thickBot="1" x14ac:dyDescent="0.4">
      <c r="B9" s="21" t="s">
        <v>3</v>
      </c>
      <c r="C9" s="6" t="s">
        <v>5</v>
      </c>
      <c r="D9" s="9" t="s">
        <v>6</v>
      </c>
      <c r="E9" s="37" t="s">
        <v>9</v>
      </c>
      <c r="F9" s="7">
        <v>5</v>
      </c>
      <c r="G9" s="162"/>
      <c r="H9" s="127">
        <f>F9*G9</f>
        <v>0</v>
      </c>
      <c r="I9" s="172"/>
      <c r="J9" s="15"/>
      <c r="K9" s="14"/>
      <c r="L9" s="13"/>
      <c r="M9" s="14"/>
      <c r="N9" s="13"/>
      <c r="O9" s="14"/>
      <c r="P9" s="13"/>
      <c r="Q9" s="14"/>
      <c r="R9" s="16"/>
      <c r="S9" s="17"/>
      <c r="T9" s="16"/>
      <c r="U9" s="17"/>
      <c r="V9" s="16"/>
      <c r="W9" s="17"/>
      <c r="X9" s="16"/>
    </row>
    <row r="10" spans="2:24" ht="44.4" customHeight="1" x14ac:dyDescent="0.35">
      <c r="B10" s="8" t="s">
        <v>7</v>
      </c>
      <c r="C10" s="58" t="s">
        <v>8</v>
      </c>
      <c r="D10" s="59"/>
      <c r="E10" s="33" t="s">
        <v>9</v>
      </c>
      <c r="F10" s="34">
        <v>11</v>
      </c>
      <c r="G10" s="163"/>
      <c r="H10" s="125">
        <f>F10*G10</f>
        <v>0</v>
      </c>
      <c r="I10" s="170"/>
      <c r="J10" s="15"/>
      <c r="K10" s="14"/>
      <c r="L10" s="13"/>
      <c r="M10" s="14"/>
      <c r="N10" s="13"/>
      <c r="O10" s="14"/>
      <c r="P10" s="13"/>
      <c r="Q10" s="14"/>
      <c r="R10" s="16"/>
      <c r="S10" s="17"/>
      <c r="T10" s="16"/>
      <c r="U10" s="17"/>
      <c r="V10" s="16"/>
      <c r="W10" s="17"/>
      <c r="X10" s="16"/>
    </row>
    <row r="11" spans="2:24" ht="44.4" customHeight="1" thickBot="1" x14ac:dyDescent="0.4">
      <c r="B11" s="21" t="s">
        <v>7</v>
      </c>
      <c r="C11" s="70" t="s">
        <v>10</v>
      </c>
      <c r="D11" s="71"/>
      <c r="E11" s="38" t="s">
        <v>9</v>
      </c>
      <c r="F11" s="7">
        <v>2</v>
      </c>
      <c r="G11" s="162"/>
      <c r="H11" s="127">
        <f>F11*G11</f>
        <v>0</v>
      </c>
      <c r="I11" s="173"/>
      <c r="J11" s="15"/>
      <c r="K11" s="14"/>
      <c r="L11" s="13"/>
      <c r="M11" s="14"/>
      <c r="N11" s="13"/>
      <c r="O11" s="14"/>
      <c r="P11" s="13"/>
      <c r="Q11" s="14"/>
      <c r="R11" s="16"/>
      <c r="S11" s="17"/>
      <c r="T11" s="16"/>
      <c r="U11" s="17"/>
      <c r="V11" s="16"/>
      <c r="W11" s="17"/>
      <c r="X11" s="16"/>
    </row>
    <row r="12" spans="2:24" x14ac:dyDescent="0.35">
      <c r="B12" s="28" t="s">
        <v>16</v>
      </c>
      <c r="C12" s="87"/>
      <c r="D12" s="88"/>
      <c r="E12" s="68"/>
      <c r="F12" s="79"/>
      <c r="G12" s="85"/>
      <c r="H12" s="132">
        <f>ROUND(H7+H8+H9+H10+H11,2)</f>
        <v>0</v>
      </c>
      <c r="I12" s="91"/>
      <c r="N12" s="18"/>
      <c r="O12" s="19"/>
      <c r="P12" s="18"/>
      <c r="Q12" s="19"/>
      <c r="R12" s="18"/>
      <c r="S12" s="20"/>
      <c r="T12" s="18"/>
      <c r="U12" s="20"/>
      <c r="V12" s="18"/>
      <c r="W12" s="20"/>
      <c r="X12" s="18"/>
    </row>
    <row r="13" spans="2:24" x14ac:dyDescent="0.35">
      <c r="B13" s="29" t="s">
        <v>14</v>
      </c>
      <c r="C13" s="89"/>
      <c r="D13" s="90"/>
      <c r="E13" s="69"/>
      <c r="F13" s="80"/>
      <c r="G13" s="86"/>
      <c r="H13" s="169"/>
      <c r="I13" s="90"/>
      <c r="N13" s="18"/>
      <c r="O13" s="19"/>
      <c r="P13" s="18"/>
      <c r="Q13" s="19"/>
      <c r="R13" s="18"/>
      <c r="S13" s="20"/>
      <c r="T13" s="18"/>
      <c r="U13" s="20"/>
      <c r="V13" s="18"/>
      <c r="W13" s="20"/>
      <c r="X13" s="18"/>
    </row>
    <row r="14" spans="2:24" ht="15" thickBot="1" x14ac:dyDescent="0.4">
      <c r="B14" s="30" t="s">
        <v>17</v>
      </c>
      <c r="C14" s="89"/>
      <c r="D14" s="90"/>
      <c r="E14" s="69"/>
      <c r="F14" s="80"/>
      <c r="G14" s="86"/>
      <c r="H14" s="133">
        <f>ROUND(H12+H13,2)</f>
        <v>0</v>
      </c>
      <c r="I14" s="90"/>
    </row>
    <row r="16" spans="2:24" ht="14.4" customHeight="1" x14ac:dyDescent="0.35">
      <c r="B16" s="27" t="s">
        <v>36</v>
      </c>
      <c r="C16" s="26"/>
      <c r="D16" s="26"/>
    </row>
    <row r="17" spans="2:5" ht="14.4" customHeight="1" x14ac:dyDescent="0.35">
      <c r="B17" s="27" t="s">
        <v>92</v>
      </c>
      <c r="C17" s="26"/>
      <c r="D17" s="26"/>
      <c r="E17" s="39"/>
    </row>
    <row r="18" spans="2:5" x14ac:dyDescent="0.35">
      <c r="B18" s="157" t="s">
        <v>93</v>
      </c>
    </row>
    <row r="19" spans="2:5" x14ac:dyDescent="0.35">
      <c r="B19" s="27" t="s">
        <v>94</v>
      </c>
    </row>
  </sheetData>
  <sheetProtection algorithmName="SHA-512" hashValue="BIP2Zyb/gyZ/ygXrgU81Zwwz/MPNTHjkr1bB4/WuGD0iU0B4D2/epoO+s6F/NgB2wTKtUgM9+p71N5+uP1fT6g==" saltValue="qRK4ZZxYp2tlfH3Uznj9oA==" spinCount="100000" sheet="1" objects="1" scenarios="1"/>
  <mergeCells count="15">
    <mergeCell ref="B2:I2"/>
    <mergeCell ref="B3:I3"/>
    <mergeCell ref="C14:D14"/>
    <mergeCell ref="C13:D13"/>
    <mergeCell ref="C12:D12"/>
    <mergeCell ref="B4:I4"/>
    <mergeCell ref="C6:D6"/>
    <mergeCell ref="C8:D8"/>
    <mergeCell ref="C10:D10"/>
    <mergeCell ref="C7:D7"/>
    <mergeCell ref="C11:D11"/>
    <mergeCell ref="E12:E14"/>
    <mergeCell ref="F12:F14"/>
    <mergeCell ref="G12:G14"/>
    <mergeCell ref="I12:I1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88B55-A6FB-4163-BFF2-9483BD79A90D}">
  <sheetPr>
    <pageSetUpPr fitToPage="1"/>
  </sheetPr>
  <dimension ref="B1:AB31"/>
  <sheetViews>
    <sheetView showGridLines="0" topLeftCell="A12" zoomScale="80" zoomScaleNormal="80" workbookViewId="0">
      <selection activeCell="B23" sqref="B23"/>
    </sheetView>
  </sheetViews>
  <sheetFormatPr defaultColWidth="9.08984375" defaultRowHeight="14.5" x14ac:dyDescent="0.35"/>
  <cols>
    <col min="1" max="1" width="1.26953125" style="1" customWidth="1"/>
    <col min="2" max="2" width="42.6328125" style="1" customWidth="1"/>
    <col min="3" max="3" width="16.36328125" style="1" customWidth="1"/>
    <col min="4" max="4" width="14.6328125" style="1" customWidth="1"/>
    <col min="5" max="5" width="18.36328125" style="32" customWidth="1"/>
    <col min="6" max="6" width="11.6328125" style="1" customWidth="1"/>
    <col min="7" max="7" width="20" style="43" customWidth="1"/>
    <col min="8" max="8" width="44.36328125" style="43" customWidth="1"/>
    <col min="9" max="9" width="34.36328125" customWidth="1"/>
    <col min="10" max="16384" width="9.08984375" style="1"/>
  </cols>
  <sheetData>
    <row r="1" spans="2:28" ht="8" customHeight="1" x14ac:dyDescent="0.35"/>
    <row r="2" spans="2:28" x14ac:dyDescent="0.35">
      <c r="B2" s="57" t="s">
        <v>37</v>
      </c>
      <c r="C2" s="57"/>
      <c r="D2" s="57"/>
      <c r="E2" s="57"/>
      <c r="F2" s="57"/>
      <c r="G2" s="57"/>
      <c r="H2" s="57"/>
      <c r="I2" s="57"/>
    </row>
    <row r="3" spans="2:28" ht="29.4" customHeight="1" x14ac:dyDescent="0.35">
      <c r="B3" s="57" t="s">
        <v>25</v>
      </c>
      <c r="C3" s="57"/>
      <c r="D3" s="57"/>
      <c r="E3" s="57"/>
      <c r="F3" s="57"/>
      <c r="G3" s="57"/>
      <c r="H3" s="57"/>
      <c r="I3" s="57"/>
    </row>
    <row r="4" spans="2:28" ht="15" thickBot="1" x14ac:dyDescent="0.4">
      <c r="B4" s="60" t="s">
        <v>73</v>
      </c>
      <c r="C4" s="61"/>
      <c r="D4" s="61"/>
      <c r="E4" s="61"/>
      <c r="F4" s="61"/>
      <c r="G4" s="61"/>
      <c r="H4" s="61"/>
      <c r="I4" s="62"/>
    </row>
    <row r="5" spans="2:28" ht="38" thickBot="1" x14ac:dyDescent="0.4">
      <c r="B5" s="23"/>
      <c r="C5" s="24"/>
      <c r="D5" s="25"/>
      <c r="E5" s="25"/>
      <c r="F5" s="25"/>
      <c r="G5" s="42" t="s">
        <v>41</v>
      </c>
      <c r="H5" s="42" t="s">
        <v>42</v>
      </c>
      <c r="I5" s="22" t="s">
        <v>12</v>
      </c>
      <c r="J5" s="10"/>
      <c r="K5" s="11"/>
      <c r="L5" s="11"/>
      <c r="M5" s="11"/>
      <c r="N5" s="12"/>
      <c r="O5" s="11"/>
      <c r="P5" s="12"/>
      <c r="Q5" s="11"/>
      <c r="R5" s="12"/>
      <c r="S5" s="11"/>
      <c r="T5" s="12"/>
      <c r="U5" s="11"/>
      <c r="V5" s="12"/>
      <c r="W5" s="11"/>
      <c r="X5" s="12"/>
    </row>
    <row r="6" spans="2:28" ht="15" thickBot="1" x14ac:dyDescent="0.4">
      <c r="B6" s="2" t="s">
        <v>0</v>
      </c>
      <c r="C6" s="63" t="s">
        <v>1</v>
      </c>
      <c r="D6" s="64"/>
      <c r="E6" s="35" t="s">
        <v>2</v>
      </c>
      <c r="F6" s="3" t="s">
        <v>13</v>
      </c>
      <c r="G6" s="153"/>
      <c r="H6" s="153"/>
      <c r="I6" s="154"/>
      <c r="J6" s="13"/>
      <c r="K6" s="14"/>
      <c r="L6" s="13"/>
      <c r="M6" s="14"/>
      <c r="N6" s="13"/>
      <c r="O6" s="14"/>
      <c r="P6" s="13"/>
      <c r="Q6" s="14"/>
      <c r="R6" s="13"/>
      <c r="S6" s="14"/>
      <c r="T6" s="13"/>
      <c r="U6" s="14"/>
      <c r="V6" s="13"/>
      <c r="W6" s="14"/>
      <c r="X6" s="13"/>
    </row>
    <row r="7" spans="2:28" ht="308.39999999999998" customHeight="1" thickBot="1" x14ac:dyDescent="0.4">
      <c r="B7" s="8" t="s">
        <v>3</v>
      </c>
      <c r="C7" s="67" t="s">
        <v>80</v>
      </c>
      <c r="D7" s="66"/>
      <c r="E7" s="36" t="s">
        <v>20</v>
      </c>
      <c r="F7" s="31">
        <v>9</v>
      </c>
      <c r="G7" s="160"/>
      <c r="H7" s="126">
        <f t="shared" ref="H7:H16" si="0">F7*G7</f>
        <v>0</v>
      </c>
      <c r="I7" s="170"/>
      <c r="J7" s="15"/>
      <c r="K7" s="14"/>
      <c r="L7" s="13"/>
      <c r="M7" s="14"/>
      <c r="N7" s="13"/>
      <c r="O7" s="14"/>
      <c r="P7" s="13"/>
      <c r="Q7" s="14"/>
      <c r="R7" s="16"/>
      <c r="S7" s="17"/>
      <c r="T7" s="16"/>
      <c r="U7" s="17"/>
      <c r="V7" s="16"/>
      <c r="W7" s="17"/>
      <c r="X7" s="16"/>
    </row>
    <row r="8" spans="2:28" ht="247.25" customHeight="1" x14ac:dyDescent="0.35">
      <c r="B8" s="4" t="s">
        <v>3</v>
      </c>
      <c r="C8" s="92" t="s">
        <v>81</v>
      </c>
      <c r="D8" s="93"/>
      <c r="E8" s="36" t="s">
        <v>20</v>
      </c>
      <c r="F8" s="5">
        <v>3</v>
      </c>
      <c r="G8" s="161"/>
      <c r="H8" s="158">
        <f t="shared" si="0"/>
        <v>0</v>
      </c>
      <c r="I8" s="171"/>
      <c r="J8" s="15"/>
      <c r="K8" s="14"/>
      <c r="L8" s="13"/>
      <c r="M8" s="14"/>
      <c r="N8" s="13"/>
      <c r="O8" s="14"/>
      <c r="P8" s="13"/>
      <c r="Q8" s="14"/>
      <c r="R8" s="16"/>
      <c r="S8" s="17"/>
      <c r="T8" s="16"/>
      <c r="U8" s="17"/>
      <c r="V8" s="16"/>
      <c r="W8" s="17"/>
      <c r="X8" s="16"/>
    </row>
    <row r="9" spans="2:28" ht="108" customHeight="1" thickBot="1" x14ac:dyDescent="0.4">
      <c r="B9" s="21" t="s">
        <v>3</v>
      </c>
      <c r="C9" s="6" t="s">
        <v>5</v>
      </c>
      <c r="D9" s="9" t="s">
        <v>6</v>
      </c>
      <c r="E9" s="37" t="s">
        <v>9</v>
      </c>
      <c r="F9" s="7">
        <v>15</v>
      </c>
      <c r="G9" s="162"/>
      <c r="H9" s="127">
        <f t="shared" si="0"/>
        <v>0</v>
      </c>
      <c r="I9" s="172"/>
      <c r="J9" s="15"/>
      <c r="K9" s="14"/>
      <c r="L9" s="13"/>
      <c r="M9" s="14"/>
      <c r="N9" s="13"/>
      <c r="O9" s="14"/>
      <c r="P9" s="13"/>
      <c r="Q9" s="14"/>
      <c r="R9" s="16"/>
      <c r="S9" s="17"/>
      <c r="T9" s="16"/>
      <c r="U9" s="17"/>
      <c r="V9" s="16"/>
      <c r="W9" s="17"/>
      <c r="X9" s="16"/>
    </row>
    <row r="10" spans="2:28" ht="51.65" customHeight="1" x14ac:dyDescent="0.35">
      <c r="B10" s="8" t="s">
        <v>7</v>
      </c>
      <c r="C10" s="58" t="s">
        <v>8</v>
      </c>
      <c r="D10" s="59"/>
      <c r="E10" s="33" t="s">
        <v>9</v>
      </c>
      <c r="F10" s="34">
        <v>18</v>
      </c>
      <c r="G10" s="163"/>
      <c r="H10" s="125">
        <f t="shared" si="0"/>
        <v>0</v>
      </c>
      <c r="I10" s="170"/>
      <c r="J10" s="15"/>
      <c r="K10" s="14"/>
      <c r="L10" s="13"/>
      <c r="M10" s="14"/>
      <c r="N10" s="13"/>
      <c r="O10" s="14"/>
      <c r="P10" s="13"/>
      <c r="Q10" s="14"/>
      <c r="R10" s="16"/>
      <c r="S10" s="17"/>
      <c r="T10" s="16"/>
      <c r="U10" s="17"/>
      <c r="V10" s="16"/>
      <c r="W10" s="17"/>
      <c r="X10" s="16"/>
    </row>
    <row r="11" spans="2:28" ht="68.400000000000006" customHeight="1" thickBot="1" x14ac:dyDescent="0.4">
      <c r="B11" s="21" t="s">
        <v>7</v>
      </c>
      <c r="C11" s="70" t="s">
        <v>10</v>
      </c>
      <c r="D11" s="71"/>
      <c r="E11" s="38" t="s">
        <v>9</v>
      </c>
      <c r="F11" s="7">
        <v>2</v>
      </c>
      <c r="G11" s="162"/>
      <c r="H11" s="127">
        <f t="shared" si="0"/>
        <v>0</v>
      </c>
      <c r="I11" s="173"/>
      <c r="J11" s="15"/>
      <c r="K11" s="14"/>
      <c r="L11" s="13"/>
      <c r="M11" s="14"/>
      <c r="N11" s="13"/>
      <c r="O11" s="14"/>
      <c r="P11" s="13"/>
      <c r="Q11" s="14"/>
      <c r="R11" s="16"/>
      <c r="S11" s="17"/>
      <c r="T11" s="16"/>
      <c r="U11" s="17"/>
      <c r="V11" s="16"/>
      <c r="W11" s="17"/>
      <c r="X11" s="16"/>
    </row>
    <row r="12" spans="2:28" ht="14.4" customHeight="1" x14ac:dyDescent="0.35">
      <c r="B12" s="72" t="s">
        <v>11</v>
      </c>
      <c r="C12" s="73" t="s">
        <v>39</v>
      </c>
      <c r="D12" s="74"/>
      <c r="E12" s="77" t="s">
        <v>4</v>
      </c>
      <c r="F12" s="50">
        <v>1</v>
      </c>
      <c r="G12" s="164"/>
      <c r="H12" s="128">
        <f t="shared" si="0"/>
        <v>0</v>
      </c>
      <c r="I12" s="174"/>
      <c r="J12" s="15"/>
      <c r="K12" s="14"/>
      <c r="L12" s="13"/>
      <c r="M12" s="14"/>
      <c r="N12" s="15"/>
      <c r="O12" s="14"/>
      <c r="P12" s="13"/>
      <c r="Q12" s="14"/>
      <c r="R12" s="13"/>
      <c r="S12" s="14"/>
      <c r="T12" s="13"/>
      <c r="U12" s="14"/>
      <c r="V12" s="16"/>
      <c r="W12" s="17"/>
      <c r="X12" s="16"/>
      <c r="Y12" s="17"/>
      <c r="Z12" s="16"/>
      <c r="AA12" s="17"/>
      <c r="AB12" s="16"/>
    </row>
    <row r="13" spans="2:28" x14ac:dyDescent="0.35">
      <c r="B13" s="72"/>
      <c r="C13" s="75"/>
      <c r="D13" s="76"/>
      <c r="E13" s="78"/>
      <c r="F13" s="51"/>
      <c r="G13" s="165"/>
      <c r="H13" s="159">
        <f t="shared" si="0"/>
        <v>0</v>
      </c>
      <c r="I13" s="175"/>
      <c r="J13" s="15"/>
      <c r="K13" s="14"/>
      <c r="L13" s="13"/>
      <c r="M13" s="14"/>
      <c r="N13" s="15"/>
      <c r="O13" s="14"/>
      <c r="P13" s="13"/>
      <c r="Q13" s="14"/>
      <c r="R13" s="13"/>
      <c r="S13" s="14"/>
      <c r="T13" s="13"/>
      <c r="U13" s="14"/>
      <c r="V13" s="16"/>
      <c r="W13" s="17"/>
      <c r="X13" s="16"/>
      <c r="Y13" s="17"/>
      <c r="Z13" s="16"/>
      <c r="AA13" s="17"/>
      <c r="AB13" s="16"/>
    </row>
    <row r="14" spans="2:28" ht="14.4" customHeight="1" x14ac:dyDescent="0.35">
      <c r="B14" s="72"/>
      <c r="C14" s="75"/>
      <c r="D14" s="76"/>
      <c r="E14" s="78"/>
      <c r="F14" s="51"/>
      <c r="G14" s="165"/>
      <c r="H14" s="159">
        <f t="shared" si="0"/>
        <v>0</v>
      </c>
      <c r="I14" s="175"/>
      <c r="J14" s="15"/>
      <c r="K14" s="14"/>
      <c r="L14" s="13"/>
      <c r="M14" s="14"/>
      <c r="N14" s="15"/>
      <c r="O14" s="14"/>
      <c r="P14" s="13"/>
      <c r="Q14" s="14"/>
      <c r="R14" s="13"/>
      <c r="S14" s="14"/>
      <c r="T14" s="13"/>
      <c r="U14" s="14"/>
      <c r="V14" s="16"/>
      <c r="W14" s="17"/>
      <c r="X14" s="16"/>
      <c r="Y14" s="17"/>
      <c r="Z14" s="16"/>
      <c r="AA14" s="17"/>
      <c r="AB14" s="16"/>
    </row>
    <row r="15" spans="2:28" ht="16.25" customHeight="1" x14ac:dyDescent="0.35">
      <c r="B15" s="72"/>
      <c r="C15" s="94"/>
      <c r="D15" s="95"/>
      <c r="E15" s="96"/>
      <c r="F15" s="55"/>
      <c r="G15" s="166"/>
      <c r="H15" s="129">
        <f t="shared" si="0"/>
        <v>0</v>
      </c>
      <c r="I15" s="176"/>
      <c r="J15" s="15"/>
      <c r="K15" s="14"/>
      <c r="L15" s="13"/>
      <c r="M15" s="14"/>
      <c r="N15" s="15"/>
      <c r="O15" s="14"/>
      <c r="P15" s="13"/>
      <c r="Q15" s="14"/>
      <c r="R15" s="13"/>
      <c r="S15" s="14"/>
      <c r="T15" s="13"/>
      <c r="U15" s="14"/>
      <c r="V15" s="16"/>
      <c r="W15" s="17"/>
      <c r="X15" s="16"/>
      <c r="Y15" s="17"/>
      <c r="Z15" s="16"/>
      <c r="AA15" s="17"/>
      <c r="AB15" s="16"/>
    </row>
    <row r="16" spans="2:28" ht="31.75" customHeight="1" x14ac:dyDescent="0.35">
      <c r="B16" s="72"/>
      <c r="C16" s="81" t="s">
        <v>40</v>
      </c>
      <c r="D16" s="82"/>
      <c r="E16" s="52" t="s">
        <v>4</v>
      </c>
      <c r="F16" s="54">
        <v>1</v>
      </c>
      <c r="G16" s="167"/>
      <c r="H16" s="130">
        <f t="shared" si="0"/>
        <v>0</v>
      </c>
      <c r="I16" s="177"/>
      <c r="J16" s="15"/>
      <c r="K16" s="14"/>
      <c r="L16" s="13"/>
      <c r="M16" s="14"/>
      <c r="N16" s="15"/>
      <c r="O16" s="14"/>
      <c r="P16" s="13"/>
      <c r="Q16" s="14"/>
      <c r="R16" s="13"/>
      <c r="S16" s="14"/>
      <c r="T16" s="13"/>
      <c r="U16" s="14"/>
      <c r="V16" s="16"/>
      <c r="W16" s="17"/>
      <c r="X16" s="16"/>
      <c r="Y16" s="17"/>
      <c r="Z16" s="16"/>
      <c r="AA16" s="17"/>
      <c r="AB16" s="16"/>
    </row>
    <row r="17" spans="2:28" ht="39" customHeight="1" thickBot="1" x14ac:dyDescent="0.4">
      <c r="B17" s="72"/>
      <c r="C17" s="83"/>
      <c r="D17" s="84"/>
      <c r="E17" s="53"/>
      <c r="F17" s="56"/>
      <c r="G17" s="168"/>
      <c r="H17" s="131"/>
      <c r="I17" s="178"/>
      <c r="J17" s="18"/>
      <c r="K17" s="19"/>
      <c r="L17" s="18"/>
      <c r="M17" s="19"/>
      <c r="N17" s="15"/>
      <c r="O17" s="14"/>
      <c r="P17" s="13"/>
      <c r="Q17" s="14"/>
      <c r="R17" s="13"/>
      <c r="S17" s="14"/>
      <c r="T17" s="13"/>
      <c r="U17" s="14"/>
      <c r="V17" s="16"/>
      <c r="W17" s="17"/>
      <c r="X17" s="16"/>
      <c r="Y17" s="17"/>
      <c r="Z17" s="16"/>
      <c r="AA17" s="17"/>
      <c r="AB17" s="16"/>
    </row>
    <row r="18" spans="2:28" x14ac:dyDescent="0.35">
      <c r="B18" s="28" t="s">
        <v>16</v>
      </c>
      <c r="C18" s="87"/>
      <c r="D18" s="88"/>
      <c r="E18" s="68"/>
      <c r="F18" s="79"/>
      <c r="G18" s="85"/>
      <c r="H18" s="132">
        <f>ROUND(H7+H8+H9+H10+H11+H12+H16,2)</f>
        <v>0</v>
      </c>
      <c r="I18" s="91"/>
      <c r="N18" s="18"/>
      <c r="O18" s="19"/>
      <c r="P18" s="18"/>
      <c r="Q18" s="19"/>
      <c r="R18" s="18"/>
      <c r="S18" s="20"/>
      <c r="T18" s="18"/>
      <c r="U18" s="20"/>
      <c r="V18" s="18"/>
      <c r="W18" s="20"/>
      <c r="X18" s="18"/>
    </row>
    <row r="19" spans="2:28" x14ac:dyDescent="0.35">
      <c r="B19" s="29" t="s">
        <v>14</v>
      </c>
      <c r="C19" s="89"/>
      <c r="D19" s="90"/>
      <c r="E19" s="69"/>
      <c r="F19" s="80"/>
      <c r="G19" s="86"/>
      <c r="H19" s="169"/>
      <c r="I19" s="90"/>
      <c r="N19" s="18"/>
      <c r="O19" s="19"/>
      <c r="P19" s="18"/>
      <c r="Q19" s="19"/>
      <c r="R19" s="18"/>
      <c r="S19" s="20"/>
      <c r="T19" s="18"/>
      <c r="U19" s="20"/>
      <c r="V19" s="18"/>
      <c r="W19" s="20"/>
      <c r="X19" s="18"/>
    </row>
    <row r="20" spans="2:28" ht="15" thickBot="1" x14ac:dyDescent="0.4">
      <c r="B20" s="30" t="s">
        <v>17</v>
      </c>
      <c r="C20" s="89"/>
      <c r="D20" s="90"/>
      <c r="E20" s="69"/>
      <c r="F20" s="80"/>
      <c r="G20" s="86"/>
      <c r="H20" s="133">
        <f>ROUND(H18+H19,2)</f>
        <v>0</v>
      </c>
      <c r="I20" s="90"/>
    </row>
    <row r="21" spans="2:28" x14ac:dyDescent="0.35">
      <c r="G21" s="179"/>
      <c r="H21" s="179"/>
      <c r="I21" s="180"/>
    </row>
    <row r="22" spans="2:28" ht="14.4" customHeight="1" x14ac:dyDescent="0.35">
      <c r="B22" s="27" t="s">
        <v>35</v>
      </c>
      <c r="C22" s="26"/>
      <c r="D22" s="26"/>
      <c r="G22" s="179"/>
      <c r="H22" s="179"/>
      <c r="I22" s="180"/>
    </row>
    <row r="23" spans="2:28" ht="14.4" customHeight="1" x14ac:dyDescent="0.35">
      <c r="B23" s="27" t="s">
        <v>92</v>
      </c>
      <c r="C23" s="26"/>
      <c r="D23" s="26"/>
      <c r="E23" s="39"/>
      <c r="G23" s="179"/>
      <c r="H23" s="179"/>
      <c r="I23" s="180"/>
    </row>
    <row r="24" spans="2:28" x14ac:dyDescent="0.35">
      <c r="B24" s="157" t="s">
        <v>93</v>
      </c>
      <c r="G24" s="179"/>
      <c r="H24" s="179"/>
      <c r="I24" s="180"/>
    </row>
    <row r="25" spans="2:28" x14ac:dyDescent="0.35">
      <c r="B25" s="27" t="s">
        <v>94</v>
      </c>
      <c r="G25" s="179"/>
      <c r="H25" s="179"/>
      <c r="I25" s="180"/>
    </row>
    <row r="26" spans="2:28" x14ac:dyDescent="0.35">
      <c r="G26" s="179"/>
      <c r="H26" s="179"/>
      <c r="I26" s="180"/>
    </row>
    <row r="27" spans="2:28" x14ac:dyDescent="0.35">
      <c r="G27" s="179"/>
      <c r="H27" s="179"/>
      <c r="I27" s="180"/>
    </row>
    <row r="28" spans="2:28" x14ac:dyDescent="0.35">
      <c r="G28" s="179"/>
      <c r="H28" s="179"/>
      <c r="I28" s="180"/>
    </row>
    <row r="29" spans="2:28" x14ac:dyDescent="0.35">
      <c r="G29" s="179"/>
      <c r="H29" s="179"/>
      <c r="I29" s="180"/>
    </row>
    <row r="30" spans="2:28" x14ac:dyDescent="0.35">
      <c r="G30" s="179"/>
      <c r="H30" s="179"/>
      <c r="I30" s="180"/>
    </row>
    <row r="31" spans="2:28" x14ac:dyDescent="0.35">
      <c r="G31" s="179"/>
      <c r="H31" s="179"/>
      <c r="I31" s="180"/>
    </row>
  </sheetData>
  <sheetProtection algorithmName="SHA-512" hashValue="n5bMt/2l9d/0RukGAKtpvbNXcKAVxrRiugsKbC3wJ9MsVjZ9q6q4tNOmPj4X8kXbSqZ0b7S4bPbJoO8F7FbODg==" saltValue="/HeUMrPuo7ZTMeR3HYgpkg==" spinCount="100000" sheet="1" objects="1" scenarios="1"/>
  <mergeCells count="28">
    <mergeCell ref="G16:G17"/>
    <mergeCell ref="H16:H17"/>
    <mergeCell ref="I16:I17"/>
    <mergeCell ref="B2:I2"/>
    <mergeCell ref="B3:I3"/>
    <mergeCell ref="C16:D17"/>
    <mergeCell ref="E16:E17"/>
    <mergeCell ref="F16:F17"/>
    <mergeCell ref="C12:D15"/>
    <mergeCell ref="E12:E15"/>
    <mergeCell ref="C11:D11"/>
    <mergeCell ref="H12:H15"/>
    <mergeCell ref="E18:E20"/>
    <mergeCell ref="F18:F20"/>
    <mergeCell ref="G18:G20"/>
    <mergeCell ref="I18:I20"/>
    <mergeCell ref="B4:I4"/>
    <mergeCell ref="C6:D6"/>
    <mergeCell ref="C8:D8"/>
    <mergeCell ref="C10:D10"/>
    <mergeCell ref="C7:D7"/>
    <mergeCell ref="F12:F15"/>
    <mergeCell ref="G12:G15"/>
    <mergeCell ref="I12:I15"/>
    <mergeCell ref="C20:D20"/>
    <mergeCell ref="C19:D19"/>
    <mergeCell ref="C18:D18"/>
    <mergeCell ref="B12:B17"/>
  </mergeCells>
  <pageMargins left="0.7" right="0.7" top="0.75" bottom="0.75" header="0.3" footer="0.3"/>
  <pageSetup paperSize="9" scale="4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BD7C2-8A06-42E9-94A1-792F362B2EFB}">
  <sheetPr>
    <pageSetUpPr fitToPage="1"/>
  </sheetPr>
  <dimension ref="B1:X18"/>
  <sheetViews>
    <sheetView showGridLines="0" topLeftCell="A8" zoomScale="80" zoomScaleNormal="80" workbookViewId="0">
      <selection activeCell="G8" sqref="G8"/>
    </sheetView>
  </sheetViews>
  <sheetFormatPr defaultColWidth="9.08984375" defaultRowHeight="14.5" x14ac:dyDescent="0.35"/>
  <cols>
    <col min="1" max="1" width="1.26953125" style="1" customWidth="1"/>
    <col min="2" max="2" width="42.6328125" style="1" customWidth="1"/>
    <col min="3" max="3" width="16.36328125" style="1" customWidth="1"/>
    <col min="4" max="4" width="14.6328125" style="1" customWidth="1"/>
    <col min="5" max="5" width="18.36328125" style="32" customWidth="1"/>
    <col min="6" max="6" width="11.6328125" style="1" customWidth="1"/>
    <col min="7" max="7" width="20" style="43" customWidth="1"/>
    <col min="8" max="8" width="47.1796875" style="43" customWidth="1"/>
    <col min="9" max="9" width="34.36328125" customWidth="1"/>
    <col min="10" max="16384" width="9.08984375" style="1"/>
  </cols>
  <sheetData>
    <row r="1" spans="2:24" ht="8" customHeight="1" x14ac:dyDescent="0.35"/>
    <row r="2" spans="2:24" x14ac:dyDescent="0.35">
      <c r="B2" s="57" t="s">
        <v>37</v>
      </c>
      <c r="C2" s="57"/>
      <c r="D2" s="57"/>
      <c r="E2" s="57"/>
      <c r="F2" s="57"/>
      <c r="G2" s="57"/>
      <c r="H2" s="57"/>
      <c r="I2" s="57"/>
    </row>
    <row r="3" spans="2:24" ht="28.75" customHeight="1" x14ac:dyDescent="0.35">
      <c r="B3" s="57" t="s">
        <v>26</v>
      </c>
      <c r="C3" s="57"/>
      <c r="D3" s="57"/>
      <c r="E3" s="57"/>
      <c r="F3" s="57"/>
      <c r="G3" s="57"/>
      <c r="H3" s="57"/>
      <c r="I3" s="57"/>
    </row>
    <row r="4" spans="2:24" ht="15" thickBot="1" x14ac:dyDescent="0.4">
      <c r="B4" s="60" t="s">
        <v>73</v>
      </c>
      <c r="C4" s="61"/>
      <c r="D4" s="61"/>
      <c r="E4" s="61"/>
      <c r="F4" s="61"/>
      <c r="G4" s="61"/>
      <c r="H4" s="61"/>
      <c r="I4" s="62"/>
    </row>
    <row r="5" spans="2:24" ht="38" thickBot="1" x14ac:dyDescent="0.4">
      <c r="B5" s="23"/>
      <c r="C5" s="24"/>
      <c r="D5" s="25"/>
      <c r="E5" s="25"/>
      <c r="F5" s="25"/>
      <c r="G5" s="42" t="s">
        <v>41</v>
      </c>
      <c r="H5" s="42" t="s">
        <v>42</v>
      </c>
      <c r="I5" s="22" t="s">
        <v>12</v>
      </c>
      <c r="J5" s="10"/>
      <c r="K5" s="11"/>
      <c r="L5" s="11"/>
      <c r="M5" s="11"/>
      <c r="N5" s="12"/>
      <c r="O5" s="11"/>
      <c r="P5" s="12"/>
      <c r="Q5" s="11"/>
      <c r="R5" s="12"/>
      <c r="S5" s="11"/>
      <c r="T5" s="12"/>
      <c r="U5" s="11"/>
      <c r="V5" s="12"/>
      <c r="W5" s="11"/>
      <c r="X5" s="12"/>
    </row>
    <row r="6" spans="2:24" ht="15" thickBot="1" x14ac:dyDescent="0.4">
      <c r="B6" s="2" t="s">
        <v>0</v>
      </c>
      <c r="C6" s="63" t="s">
        <v>1</v>
      </c>
      <c r="D6" s="64"/>
      <c r="E6" s="35" t="s">
        <v>2</v>
      </c>
      <c r="F6" s="3" t="s">
        <v>13</v>
      </c>
      <c r="G6" s="153"/>
      <c r="H6" s="153"/>
      <c r="I6" s="154"/>
      <c r="J6" s="13"/>
      <c r="K6" s="14"/>
      <c r="L6" s="13"/>
      <c r="M6" s="14"/>
      <c r="N6" s="13"/>
      <c r="O6" s="14"/>
      <c r="P6" s="13"/>
      <c r="Q6" s="14"/>
      <c r="R6" s="13"/>
      <c r="S6" s="14"/>
      <c r="T6" s="13"/>
      <c r="U6" s="14"/>
      <c r="V6" s="13"/>
      <c r="W6" s="14"/>
      <c r="X6" s="13"/>
    </row>
    <row r="7" spans="2:24" ht="308.39999999999998" customHeight="1" x14ac:dyDescent="0.35">
      <c r="B7" s="8" t="s">
        <v>3</v>
      </c>
      <c r="C7" s="67" t="s">
        <v>76</v>
      </c>
      <c r="D7" s="66"/>
      <c r="E7" s="36" t="s">
        <v>20</v>
      </c>
      <c r="F7" s="31">
        <v>5</v>
      </c>
      <c r="G7" s="160"/>
      <c r="H7" s="126">
        <f>F7*G7</f>
        <v>0</v>
      </c>
      <c r="I7" s="170"/>
      <c r="J7" s="15"/>
      <c r="K7" s="14"/>
      <c r="L7" s="13"/>
      <c r="M7" s="14"/>
      <c r="N7" s="13"/>
      <c r="O7" s="14"/>
      <c r="P7" s="13"/>
      <c r="Q7" s="14"/>
      <c r="R7" s="16"/>
      <c r="S7" s="17"/>
      <c r="T7" s="16"/>
      <c r="U7" s="17"/>
      <c r="V7" s="16"/>
      <c r="W7" s="17"/>
      <c r="X7" s="16"/>
    </row>
    <row r="8" spans="2:24" ht="112.25" customHeight="1" thickBot="1" x14ac:dyDescent="0.4">
      <c r="B8" s="21" t="s">
        <v>3</v>
      </c>
      <c r="C8" s="6" t="s">
        <v>5</v>
      </c>
      <c r="D8" s="9" t="s">
        <v>6</v>
      </c>
      <c r="E8" s="37" t="s">
        <v>9</v>
      </c>
      <c r="F8" s="7">
        <v>11</v>
      </c>
      <c r="G8" s="162"/>
      <c r="H8" s="127">
        <f>F8*G8</f>
        <v>0</v>
      </c>
      <c r="I8" s="172"/>
      <c r="J8" s="15"/>
      <c r="K8" s="14"/>
      <c r="L8" s="13"/>
      <c r="M8" s="14"/>
      <c r="N8" s="13"/>
      <c r="O8" s="14"/>
      <c r="P8" s="13"/>
      <c r="Q8" s="14"/>
      <c r="R8" s="16"/>
      <c r="S8" s="17"/>
      <c r="T8" s="16"/>
      <c r="U8" s="17"/>
      <c r="V8" s="16"/>
      <c r="W8" s="17"/>
      <c r="X8" s="16"/>
    </row>
    <row r="9" spans="2:24" ht="42" customHeight="1" x14ac:dyDescent="0.35">
      <c r="B9" s="8" t="s">
        <v>7</v>
      </c>
      <c r="C9" s="58" t="s">
        <v>8</v>
      </c>
      <c r="D9" s="59"/>
      <c r="E9" s="33" t="s">
        <v>9</v>
      </c>
      <c r="F9" s="34">
        <v>10</v>
      </c>
      <c r="G9" s="163"/>
      <c r="H9" s="125">
        <f>F9*G9</f>
        <v>0</v>
      </c>
      <c r="I9" s="170"/>
      <c r="J9" s="15"/>
      <c r="K9" s="14"/>
      <c r="L9" s="13"/>
      <c r="M9" s="14"/>
      <c r="N9" s="13"/>
      <c r="O9" s="14"/>
      <c r="P9" s="13"/>
      <c r="Q9" s="14"/>
      <c r="R9" s="16"/>
      <c r="S9" s="17"/>
      <c r="T9" s="16"/>
      <c r="U9" s="17"/>
      <c r="V9" s="16"/>
      <c r="W9" s="17"/>
      <c r="X9" s="16"/>
    </row>
    <row r="10" spans="2:24" ht="57.65" customHeight="1" thickBot="1" x14ac:dyDescent="0.4">
      <c r="B10" s="21" t="s">
        <v>7</v>
      </c>
      <c r="C10" s="70" t="s">
        <v>10</v>
      </c>
      <c r="D10" s="71"/>
      <c r="E10" s="38" t="s">
        <v>9</v>
      </c>
      <c r="F10" s="7">
        <v>2</v>
      </c>
      <c r="G10" s="162"/>
      <c r="H10" s="127">
        <f>F10*G10</f>
        <v>0</v>
      </c>
      <c r="I10" s="173"/>
      <c r="J10" s="15"/>
      <c r="K10" s="14"/>
      <c r="L10" s="13"/>
      <c r="M10" s="14"/>
      <c r="N10" s="13"/>
      <c r="O10" s="14"/>
      <c r="P10" s="13"/>
      <c r="Q10" s="14"/>
      <c r="R10" s="16"/>
      <c r="S10" s="17"/>
      <c r="T10" s="16"/>
      <c r="U10" s="17"/>
      <c r="V10" s="16"/>
      <c r="W10" s="17"/>
      <c r="X10" s="16"/>
    </row>
    <row r="11" spans="2:24" x14ac:dyDescent="0.35">
      <c r="B11" s="28" t="s">
        <v>16</v>
      </c>
      <c r="C11" s="87"/>
      <c r="D11" s="88"/>
      <c r="E11" s="68"/>
      <c r="F11" s="79"/>
      <c r="G11" s="85"/>
      <c r="H11" s="132">
        <f>ROUND(H7+H8+H9+H10,2)</f>
        <v>0</v>
      </c>
      <c r="I11" s="91"/>
      <c r="N11" s="18"/>
      <c r="O11" s="19"/>
      <c r="P11" s="18"/>
      <c r="Q11" s="19"/>
      <c r="R11" s="18"/>
      <c r="S11" s="20"/>
      <c r="T11" s="18"/>
      <c r="U11" s="20"/>
      <c r="V11" s="18"/>
      <c r="W11" s="20"/>
      <c r="X11" s="18"/>
    </row>
    <row r="12" spans="2:24" x14ac:dyDescent="0.35">
      <c r="B12" s="29" t="s">
        <v>14</v>
      </c>
      <c r="C12" s="89"/>
      <c r="D12" s="90"/>
      <c r="E12" s="69"/>
      <c r="F12" s="80"/>
      <c r="G12" s="86"/>
      <c r="H12" s="169"/>
      <c r="I12" s="90"/>
      <c r="N12" s="18"/>
      <c r="O12" s="19"/>
      <c r="P12" s="18"/>
      <c r="Q12" s="19"/>
      <c r="R12" s="18"/>
      <c r="S12" s="20"/>
      <c r="T12" s="18"/>
      <c r="U12" s="20"/>
      <c r="V12" s="18"/>
      <c r="W12" s="20"/>
      <c r="X12" s="18"/>
    </row>
    <row r="13" spans="2:24" ht="15" thickBot="1" x14ac:dyDescent="0.4">
      <c r="B13" s="30" t="s">
        <v>17</v>
      </c>
      <c r="C13" s="89"/>
      <c r="D13" s="90"/>
      <c r="E13" s="69"/>
      <c r="F13" s="80"/>
      <c r="G13" s="86"/>
      <c r="H13" s="133">
        <f>ROUND(H11+H12,2)</f>
        <v>0</v>
      </c>
      <c r="I13" s="90"/>
    </row>
    <row r="15" spans="2:24" ht="14.4" customHeight="1" x14ac:dyDescent="0.35">
      <c r="B15" s="27" t="s">
        <v>35</v>
      </c>
      <c r="C15" s="26"/>
      <c r="D15" s="26"/>
    </row>
    <row r="16" spans="2:24" ht="14.4" customHeight="1" x14ac:dyDescent="0.35">
      <c r="B16" s="27" t="s">
        <v>92</v>
      </c>
      <c r="C16" s="26"/>
      <c r="D16" s="26"/>
      <c r="E16" s="39"/>
    </row>
    <row r="17" spans="2:2" x14ac:dyDescent="0.35">
      <c r="B17" s="157" t="s">
        <v>93</v>
      </c>
    </row>
    <row r="18" spans="2:2" x14ac:dyDescent="0.35">
      <c r="B18" s="27" t="s">
        <v>94</v>
      </c>
    </row>
  </sheetData>
  <sheetProtection algorithmName="SHA-512" hashValue="tu/TKhggU2kn2Ob5oV7F+UMk1J+JV9CadErDIOSRzgFMxJ6q4pSGPoFfWcohswJvYyEUH25RCS4VvPcDc/DcOA==" saltValue="Kb73YDz02I+oMxPIYocndg==" spinCount="100000" sheet="1" objects="1" scenarios="1"/>
  <mergeCells count="14">
    <mergeCell ref="B2:I2"/>
    <mergeCell ref="B3:I3"/>
    <mergeCell ref="C13:D13"/>
    <mergeCell ref="C12:D12"/>
    <mergeCell ref="C11:D11"/>
    <mergeCell ref="B4:I4"/>
    <mergeCell ref="C6:D6"/>
    <mergeCell ref="C9:D9"/>
    <mergeCell ref="C7:D7"/>
    <mergeCell ref="C10:D10"/>
    <mergeCell ref="E11:E13"/>
    <mergeCell ref="F11:F13"/>
    <mergeCell ref="G11:G13"/>
    <mergeCell ref="I11:I13"/>
  </mergeCells>
  <pageMargins left="0.7" right="0.7" top="0.75" bottom="0.75" header="0.3" footer="0.3"/>
  <pageSetup paperSize="9" scale="4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1E19B-C160-4272-A5AF-F6B97217B19B}">
  <sheetPr>
    <pageSetUpPr fitToPage="1"/>
  </sheetPr>
  <dimension ref="B1:X20"/>
  <sheetViews>
    <sheetView showGridLines="0" topLeftCell="A10" zoomScale="80" zoomScaleNormal="80" workbookViewId="0">
      <selection activeCell="F10" sqref="F10"/>
    </sheetView>
  </sheetViews>
  <sheetFormatPr defaultColWidth="9.08984375" defaultRowHeight="14.5" x14ac:dyDescent="0.35"/>
  <cols>
    <col min="1" max="1" width="1.26953125" style="1" customWidth="1"/>
    <col min="2" max="2" width="42.6328125" style="1" customWidth="1"/>
    <col min="3" max="3" width="16.36328125" style="1" customWidth="1"/>
    <col min="4" max="4" width="14.6328125" style="1" customWidth="1"/>
    <col min="5" max="5" width="18.36328125" style="32" customWidth="1"/>
    <col min="6" max="6" width="11.6328125" style="1" customWidth="1"/>
    <col min="7" max="7" width="20" style="43" customWidth="1"/>
    <col min="8" max="8" width="40.90625" style="43" customWidth="1"/>
    <col min="9" max="9" width="34.36328125" customWidth="1"/>
    <col min="10" max="16384" width="9.08984375" style="1"/>
  </cols>
  <sheetData>
    <row r="1" spans="2:24" ht="8" customHeight="1" x14ac:dyDescent="0.35"/>
    <row r="2" spans="2:24" x14ac:dyDescent="0.35">
      <c r="B2" s="57" t="s">
        <v>37</v>
      </c>
      <c r="C2" s="57"/>
      <c r="D2" s="57"/>
      <c r="E2" s="57"/>
      <c r="F2" s="57"/>
      <c r="G2" s="57"/>
      <c r="H2" s="57"/>
      <c r="I2" s="57"/>
    </row>
    <row r="3" spans="2:24" ht="27" customHeight="1" x14ac:dyDescent="0.35">
      <c r="B3" s="57" t="s">
        <v>27</v>
      </c>
      <c r="C3" s="57"/>
      <c r="D3" s="57"/>
      <c r="E3" s="57"/>
      <c r="F3" s="57"/>
      <c r="G3" s="57"/>
      <c r="H3" s="57"/>
      <c r="I3" s="57"/>
    </row>
    <row r="4" spans="2:24" ht="15" thickBot="1" x14ac:dyDescent="0.4">
      <c r="B4" s="60" t="s">
        <v>73</v>
      </c>
      <c r="C4" s="61"/>
      <c r="D4" s="61"/>
      <c r="E4" s="61"/>
      <c r="F4" s="61"/>
      <c r="G4" s="61"/>
      <c r="H4" s="61"/>
      <c r="I4" s="62"/>
    </row>
    <row r="5" spans="2:24" ht="38" thickBot="1" x14ac:dyDescent="0.4">
      <c r="B5" s="23"/>
      <c r="C5" s="24"/>
      <c r="D5" s="25"/>
      <c r="E5" s="25"/>
      <c r="F5" s="25"/>
      <c r="G5" s="42" t="s">
        <v>41</v>
      </c>
      <c r="H5" s="42" t="s">
        <v>42</v>
      </c>
      <c r="I5" s="22" t="s">
        <v>12</v>
      </c>
      <c r="J5" s="10"/>
      <c r="K5" s="11"/>
      <c r="L5" s="11"/>
      <c r="M5" s="11"/>
      <c r="N5" s="12"/>
      <c r="O5" s="11"/>
      <c r="P5" s="12"/>
      <c r="Q5" s="11"/>
      <c r="R5" s="12"/>
      <c r="S5" s="11"/>
      <c r="T5" s="12"/>
      <c r="U5" s="11"/>
      <c r="V5" s="12"/>
      <c r="W5" s="11"/>
      <c r="X5" s="12"/>
    </row>
    <row r="6" spans="2:24" ht="15" thickBot="1" x14ac:dyDescent="0.4">
      <c r="B6" s="2" t="s">
        <v>0</v>
      </c>
      <c r="C6" s="63" t="s">
        <v>1</v>
      </c>
      <c r="D6" s="64"/>
      <c r="E6" s="35" t="s">
        <v>2</v>
      </c>
      <c r="F6" s="3" t="s">
        <v>13</v>
      </c>
      <c r="G6" s="153"/>
      <c r="H6" s="153"/>
      <c r="I6" s="154"/>
      <c r="J6" s="13"/>
      <c r="K6" s="14"/>
      <c r="L6" s="13"/>
      <c r="M6" s="14"/>
      <c r="N6" s="13"/>
      <c r="O6" s="14"/>
      <c r="P6" s="13"/>
      <c r="Q6" s="14"/>
      <c r="R6" s="13"/>
      <c r="S6" s="14"/>
      <c r="T6" s="13"/>
      <c r="U6" s="14"/>
      <c r="V6" s="13"/>
      <c r="W6" s="14"/>
      <c r="X6" s="13"/>
    </row>
    <row r="7" spans="2:24" ht="325.75" customHeight="1" thickBot="1" x14ac:dyDescent="0.4">
      <c r="B7" s="4" t="s">
        <v>3</v>
      </c>
      <c r="C7" s="97" t="s">
        <v>82</v>
      </c>
      <c r="D7" s="98"/>
      <c r="E7" s="36" t="s">
        <v>20</v>
      </c>
      <c r="F7" s="5">
        <v>1</v>
      </c>
      <c r="G7" s="163"/>
      <c r="H7" s="125">
        <f t="shared" ref="H7:H12" si="0">F7*G7</f>
        <v>0</v>
      </c>
      <c r="I7" s="170"/>
      <c r="J7" s="15"/>
      <c r="K7" s="14"/>
      <c r="L7" s="13"/>
      <c r="M7" s="14"/>
      <c r="N7" s="13"/>
      <c r="O7" s="14"/>
      <c r="P7" s="13"/>
      <c r="Q7" s="14"/>
      <c r="R7" s="16"/>
      <c r="S7" s="17"/>
      <c r="T7" s="16"/>
      <c r="U7" s="17"/>
      <c r="V7" s="16"/>
      <c r="W7" s="17"/>
      <c r="X7" s="16"/>
    </row>
    <row r="8" spans="2:24" ht="308.39999999999998" customHeight="1" thickBot="1" x14ac:dyDescent="0.4">
      <c r="B8" s="8" t="s">
        <v>3</v>
      </c>
      <c r="C8" s="100" t="s">
        <v>83</v>
      </c>
      <c r="D8" s="101"/>
      <c r="E8" s="36" t="s">
        <v>20</v>
      </c>
      <c r="F8" s="31">
        <v>3</v>
      </c>
      <c r="G8" s="160"/>
      <c r="H8" s="126">
        <f t="shared" si="0"/>
        <v>0</v>
      </c>
      <c r="I8" s="170"/>
      <c r="J8" s="15"/>
      <c r="K8" s="14"/>
      <c r="L8" s="13"/>
      <c r="M8" s="14"/>
      <c r="N8" s="13"/>
      <c r="O8" s="14"/>
      <c r="P8" s="13"/>
      <c r="Q8" s="14"/>
      <c r="R8" s="16"/>
      <c r="S8" s="17"/>
      <c r="T8" s="16"/>
      <c r="U8" s="17"/>
      <c r="V8" s="16"/>
      <c r="W8" s="17"/>
      <c r="X8" s="16"/>
    </row>
    <row r="9" spans="2:24" ht="274.75" customHeight="1" x14ac:dyDescent="0.35">
      <c r="B9" s="4" t="s">
        <v>3</v>
      </c>
      <c r="C9" s="67" t="s">
        <v>84</v>
      </c>
      <c r="D9" s="99"/>
      <c r="E9" s="36" t="s">
        <v>20</v>
      </c>
      <c r="F9" s="5">
        <v>8</v>
      </c>
      <c r="G9" s="161"/>
      <c r="H9" s="158">
        <f t="shared" si="0"/>
        <v>0</v>
      </c>
      <c r="I9" s="171"/>
      <c r="J9" s="15"/>
      <c r="K9" s="14"/>
      <c r="L9" s="13"/>
      <c r="M9" s="14"/>
      <c r="N9" s="13"/>
      <c r="O9" s="14"/>
      <c r="P9" s="13"/>
      <c r="Q9" s="14"/>
      <c r="R9" s="16"/>
      <c r="S9" s="17"/>
      <c r="T9" s="16"/>
      <c r="U9" s="17"/>
      <c r="V9" s="16"/>
      <c r="W9" s="17"/>
      <c r="X9" s="16"/>
    </row>
    <row r="10" spans="2:24" ht="103.75" customHeight="1" thickBot="1" x14ac:dyDescent="0.4">
      <c r="B10" s="21" t="s">
        <v>3</v>
      </c>
      <c r="C10" s="6" t="s">
        <v>5</v>
      </c>
      <c r="D10" s="9" t="s">
        <v>6</v>
      </c>
      <c r="E10" s="37" t="s">
        <v>9</v>
      </c>
      <c r="F10" s="7">
        <v>13</v>
      </c>
      <c r="G10" s="162"/>
      <c r="H10" s="127">
        <f t="shared" si="0"/>
        <v>0</v>
      </c>
      <c r="I10" s="172"/>
      <c r="J10" s="15"/>
      <c r="K10" s="14"/>
      <c r="L10" s="13"/>
      <c r="M10" s="14"/>
      <c r="N10" s="13"/>
      <c r="O10" s="14"/>
      <c r="P10" s="13"/>
      <c r="Q10" s="14"/>
      <c r="R10" s="16"/>
      <c r="S10" s="17"/>
      <c r="T10" s="16"/>
      <c r="U10" s="17"/>
      <c r="V10" s="16"/>
      <c r="W10" s="17"/>
      <c r="X10" s="16"/>
    </row>
    <row r="11" spans="2:24" ht="54.65" customHeight="1" x14ac:dyDescent="0.35">
      <c r="B11" s="8" t="s">
        <v>7</v>
      </c>
      <c r="C11" s="58" t="s">
        <v>8</v>
      </c>
      <c r="D11" s="59"/>
      <c r="E11" s="33" t="s">
        <v>9</v>
      </c>
      <c r="F11" s="34">
        <v>16</v>
      </c>
      <c r="G11" s="163"/>
      <c r="H11" s="125">
        <f t="shared" si="0"/>
        <v>0</v>
      </c>
      <c r="I11" s="170"/>
      <c r="J11" s="15"/>
      <c r="K11" s="14"/>
      <c r="L11" s="13"/>
      <c r="M11" s="14"/>
      <c r="N11" s="13"/>
      <c r="O11" s="14"/>
      <c r="P11" s="13"/>
      <c r="Q11" s="14"/>
      <c r="R11" s="16"/>
      <c r="S11" s="17"/>
      <c r="T11" s="16"/>
      <c r="U11" s="17"/>
      <c r="V11" s="16"/>
      <c r="W11" s="17"/>
      <c r="X11" s="16"/>
    </row>
    <row r="12" spans="2:24" ht="55.75" customHeight="1" thickBot="1" x14ac:dyDescent="0.4">
      <c r="B12" s="21" t="s">
        <v>7</v>
      </c>
      <c r="C12" s="70" t="s">
        <v>10</v>
      </c>
      <c r="D12" s="71"/>
      <c r="E12" s="38" t="s">
        <v>9</v>
      </c>
      <c r="F12" s="7">
        <v>2</v>
      </c>
      <c r="G12" s="162"/>
      <c r="H12" s="127">
        <f t="shared" si="0"/>
        <v>0</v>
      </c>
      <c r="I12" s="173"/>
      <c r="J12" s="15"/>
      <c r="K12" s="14"/>
      <c r="L12" s="13"/>
      <c r="M12" s="14"/>
      <c r="N12" s="13"/>
      <c r="O12" s="14"/>
      <c r="P12" s="13"/>
      <c r="Q12" s="14"/>
      <c r="R12" s="16"/>
      <c r="S12" s="17"/>
      <c r="T12" s="16"/>
      <c r="U12" s="17"/>
      <c r="V12" s="16"/>
      <c r="W12" s="17"/>
      <c r="X12" s="16"/>
    </row>
    <row r="13" spans="2:24" x14ac:dyDescent="0.35">
      <c r="B13" s="28" t="s">
        <v>16</v>
      </c>
      <c r="C13" s="87"/>
      <c r="D13" s="88"/>
      <c r="E13" s="68"/>
      <c r="F13" s="79"/>
      <c r="G13" s="85"/>
      <c r="H13" s="132">
        <f>ROUND(H7+H8+H9+H10+H11+H12,2)</f>
        <v>0</v>
      </c>
      <c r="I13" s="91"/>
      <c r="N13" s="18"/>
      <c r="O13" s="19"/>
      <c r="P13" s="18"/>
      <c r="Q13" s="19"/>
      <c r="R13" s="18"/>
      <c r="S13" s="20"/>
      <c r="T13" s="18"/>
      <c r="U13" s="20"/>
      <c r="V13" s="18"/>
      <c r="W13" s="20"/>
      <c r="X13" s="18"/>
    </row>
    <row r="14" spans="2:24" x14ac:dyDescent="0.35">
      <c r="B14" s="29" t="s">
        <v>14</v>
      </c>
      <c r="C14" s="89"/>
      <c r="D14" s="90"/>
      <c r="E14" s="69"/>
      <c r="F14" s="80"/>
      <c r="G14" s="86"/>
      <c r="H14" s="169"/>
      <c r="I14" s="90"/>
      <c r="N14" s="18"/>
      <c r="O14" s="19"/>
      <c r="P14" s="18"/>
      <c r="Q14" s="19"/>
      <c r="R14" s="18"/>
      <c r="S14" s="20"/>
      <c r="T14" s="18"/>
      <c r="U14" s="20"/>
      <c r="V14" s="18"/>
      <c r="W14" s="20"/>
      <c r="X14" s="18"/>
    </row>
    <row r="15" spans="2:24" ht="15" thickBot="1" x14ac:dyDescent="0.4">
      <c r="B15" s="30" t="s">
        <v>17</v>
      </c>
      <c r="C15" s="89"/>
      <c r="D15" s="90"/>
      <c r="E15" s="69"/>
      <c r="F15" s="80"/>
      <c r="G15" s="86"/>
      <c r="H15" s="133">
        <f>ROUND(H13+H14,2)</f>
        <v>0</v>
      </c>
      <c r="I15" s="90"/>
    </row>
    <row r="16" spans="2:24" x14ac:dyDescent="0.35">
      <c r="G16" s="179"/>
      <c r="H16" s="179"/>
      <c r="I16" s="180"/>
    </row>
    <row r="17" spans="2:5" ht="14.4" customHeight="1" x14ac:dyDescent="0.35">
      <c r="B17" s="27" t="s">
        <v>35</v>
      </c>
      <c r="C17" s="26"/>
      <c r="D17" s="26"/>
    </row>
    <row r="18" spans="2:5" ht="14.4" customHeight="1" x14ac:dyDescent="0.35">
      <c r="B18" s="27" t="s">
        <v>92</v>
      </c>
      <c r="C18" s="26"/>
      <c r="D18" s="26"/>
      <c r="E18" s="39"/>
    </row>
    <row r="19" spans="2:5" x14ac:dyDescent="0.35">
      <c r="B19" s="157" t="s">
        <v>93</v>
      </c>
    </row>
    <row r="20" spans="2:5" x14ac:dyDescent="0.35">
      <c r="B20" s="27" t="s">
        <v>94</v>
      </c>
    </row>
  </sheetData>
  <sheetProtection algorithmName="SHA-512" hashValue="TgymL+cAUD6swCSGA+xbFKdqT1R46XviOowXpuDN8P/9V/tFCwHzgCd0YxSfnfegygJBRQx9d+Suq3dEcVIoyw==" saltValue="vC9Z/0Z6tcNbrN6oNbRngA==" spinCount="100000" sheet="1" objects="1" scenarios="1"/>
  <mergeCells count="16">
    <mergeCell ref="B2:I2"/>
    <mergeCell ref="B3:I3"/>
    <mergeCell ref="C15:D15"/>
    <mergeCell ref="C14:D14"/>
    <mergeCell ref="C13:D13"/>
    <mergeCell ref="B4:I4"/>
    <mergeCell ref="C6:D6"/>
    <mergeCell ref="C7:D7"/>
    <mergeCell ref="C9:D9"/>
    <mergeCell ref="C11:D11"/>
    <mergeCell ref="C8:D8"/>
    <mergeCell ref="C12:D12"/>
    <mergeCell ref="E13:E15"/>
    <mergeCell ref="F13:F15"/>
    <mergeCell ref="G13:G15"/>
    <mergeCell ref="I13:I15"/>
  </mergeCells>
  <pageMargins left="0.7" right="0.7" top="0.75" bottom="0.75" header="0.3" footer="0.3"/>
  <pageSetup paperSize="9" scale="4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70C99-E0CD-4CC3-848C-87EDB365C82F}">
  <sheetPr>
    <pageSetUpPr fitToPage="1"/>
  </sheetPr>
  <dimension ref="B1:X40"/>
  <sheetViews>
    <sheetView showGridLines="0" topLeftCell="A10" zoomScale="80" zoomScaleNormal="80" workbookViewId="0">
      <selection activeCell="B18" sqref="B18"/>
    </sheetView>
  </sheetViews>
  <sheetFormatPr defaultColWidth="9.08984375" defaultRowHeight="14.5" x14ac:dyDescent="0.35"/>
  <cols>
    <col min="1" max="1" width="1.26953125" style="1" customWidth="1"/>
    <col min="2" max="2" width="42.6328125" style="1" customWidth="1"/>
    <col min="3" max="3" width="16.36328125" style="1" customWidth="1"/>
    <col min="4" max="4" width="14.6328125" style="1" customWidth="1"/>
    <col min="5" max="5" width="18.36328125" style="32" customWidth="1"/>
    <col min="6" max="6" width="11.6328125" style="1" customWidth="1"/>
    <col min="7" max="7" width="20" style="43" customWidth="1"/>
    <col min="8" max="8" width="40.08984375" style="43" customWidth="1"/>
    <col min="9" max="9" width="34.36328125" customWidth="1"/>
    <col min="10" max="16384" width="9.08984375" style="1"/>
  </cols>
  <sheetData>
    <row r="1" spans="2:24" ht="8" customHeight="1" x14ac:dyDescent="0.35"/>
    <row r="2" spans="2:24" x14ac:dyDescent="0.35">
      <c r="B2" s="57" t="s">
        <v>37</v>
      </c>
      <c r="C2" s="57"/>
      <c r="D2" s="57"/>
      <c r="E2" s="57"/>
      <c r="F2" s="57"/>
      <c r="G2" s="57"/>
      <c r="H2" s="57"/>
      <c r="I2" s="57"/>
    </row>
    <row r="3" spans="2:24" ht="29.4" customHeight="1" x14ac:dyDescent="0.35">
      <c r="B3" s="57" t="s">
        <v>28</v>
      </c>
      <c r="C3" s="57"/>
      <c r="D3" s="57"/>
      <c r="E3" s="57"/>
      <c r="F3" s="57"/>
      <c r="G3" s="57"/>
      <c r="H3" s="57"/>
      <c r="I3" s="57"/>
    </row>
    <row r="4" spans="2:24" ht="15" thickBot="1" x14ac:dyDescent="0.4">
      <c r="B4" s="60" t="s">
        <v>73</v>
      </c>
      <c r="C4" s="61"/>
      <c r="D4" s="61"/>
      <c r="E4" s="61"/>
      <c r="F4" s="61"/>
      <c r="G4" s="61"/>
      <c r="H4" s="61"/>
      <c r="I4" s="62"/>
    </row>
    <row r="5" spans="2:24" ht="38" thickBot="1" x14ac:dyDescent="0.4">
      <c r="B5" s="23"/>
      <c r="C5" s="24"/>
      <c r="D5" s="25"/>
      <c r="E5" s="25"/>
      <c r="F5" s="25"/>
      <c r="G5" s="42" t="s">
        <v>41</v>
      </c>
      <c r="H5" s="42" t="s">
        <v>42</v>
      </c>
      <c r="I5" s="22" t="s">
        <v>12</v>
      </c>
      <c r="J5" s="10"/>
      <c r="K5" s="11"/>
      <c r="L5" s="11"/>
      <c r="M5" s="11"/>
      <c r="N5" s="12"/>
      <c r="O5" s="11"/>
      <c r="P5" s="12"/>
      <c r="Q5" s="11"/>
      <c r="R5" s="12"/>
      <c r="S5" s="11"/>
      <c r="T5" s="12"/>
      <c r="U5" s="11"/>
      <c r="V5" s="12"/>
      <c r="W5" s="11"/>
      <c r="X5" s="12"/>
    </row>
    <row r="6" spans="2:24" ht="15" thickBot="1" x14ac:dyDescent="0.4">
      <c r="B6" s="2" t="s">
        <v>0</v>
      </c>
      <c r="C6" s="63" t="s">
        <v>1</v>
      </c>
      <c r="D6" s="64"/>
      <c r="E6" s="35" t="s">
        <v>2</v>
      </c>
      <c r="F6" s="3" t="s">
        <v>13</v>
      </c>
      <c r="G6" s="153"/>
      <c r="H6" s="153"/>
      <c r="I6" s="154"/>
      <c r="J6" s="13"/>
      <c r="K6" s="14"/>
      <c r="L6" s="13"/>
      <c r="M6" s="14"/>
      <c r="N6" s="13"/>
      <c r="O6" s="14"/>
      <c r="P6" s="13"/>
      <c r="Q6" s="14"/>
      <c r="R6" s="13"/>
      <c r="S6" s="14"/>
      <c r="T6" s="13"/>
      <c r="U6" s="14"/>
      <c r="V6" s="13"/>
      <c r="W6" s="14"/>
      <c r="X6" s="13"/>
    </row>
    <row r="7" spans="2:24" ht="325.75" customHeight="1" thickBot="1" x14ac:dyDescent="0.4">
      <c r="B7" s="4" t="s">
        <v>3</v>
      </c>
      <c r="C7" s="65" t="s">
        <v>85</v>
      </c>
      <c r="D7" s="66"/>
      <c r="E7" s="36" t="s">
        <v>20</v>
      </c>
      <c r="F7" s="5">
        <v>1</v>
      </c>
      <c r="G7" s="163"/>
      <c r="H7" s="125">
        <f t="shared" ref="H7:H12" si="0">F7*G7</f>
        <v>0</v>
      </c>
      <c r="I7" s="170"/>
      <c r="J7" s="15"/>
      <c r="K7" s="14"/>
      <c r="L7" s="13"/>
      <c r="M7" s="14"/>
      <c r="N7" s="13"/>
      <c r="O7" s="14"/>
      <c r="P7" s="13"/>
      <c r="Q7" s="14"/>
      <c r="R7" s="16"/>
      <c r="S7" s="17"/>
      <c r="T7" s="16"/>
      <c r="U7" s="17"/>
      <c r="V7" s="16"/>
      <c r="W7" s="17"/>
      <c r="X7" s="16"/>
    </row>
    <row r="8" spans="2:24" ht="308.39999999999998" customHeight="1" thickBot="1" x14ac:dyDescent="0.4">
      <c r="B8" s="8" t="s">
        <v>3</v>
      </c>
      <c r="C8" s="67" t="s">
        <v>76</v>
      </c>
      <c r="D8" s="66"/>
      <c r="E8" s="36" t="s">
        <v>20</v>
      </c>
      <c r="F8" s="31">
        <v>1</v>
      </c>
      <c r="G8" s="160"/>
      <c r="H8" s="126">
        <f t="shared" si="0"/>
        <v>0</v>
      </c>
      <c r="I8" s="170"/>
      <c r="J8" s="15"/>
      <c r="K8" s="14"/>
      <c r="L8" s="13"/>
      <c r="M8" s="14"/>
      <c r="N8" s="13"/>
      <c r="O8" s="14"/>
      <c r="P8" s="13"/>
      <c r="Q8" s="14"/>
      <c r="R8" s="16"/>
      <c r="S8" s="17"/>
      <c r="T8" s="16"/>
      <c r="U8" s="17"/>
      <c r="V8" s="16"/>
      <c r="W8" s="17"/>
      <c r="X8" s="16"/>
    </row>
    <row r="9" spans="2:24" ht="274.75" customHeight="1" x14ac:dyDescent="0.35">
      <c r="B9" s="4" t="s">
        <v>3</v>
      </c>
      <c r="C9" s="92" t="s">
        <v>86</v>
      </c>
      <c r="D9" s="93"/>
      <c r="E9" s="36" t="s">
        <v>20</v>
      </c>
      <c r="F9" s="5">
        <v>2</v>
      </c>
      <c r="G9" s="161"/>
      <c r="H9" s="158">
        <f t="shared" si="0"/>
        <v>0</v>
      </c>
      <c r="I9" s="171"/>
      <c r="J9" s="15"/>
      <c r="K9" s="14"/>
      <c r="L9" s="13"/>
      <c r="M9" s="14"/>
      <c r="N9" s="13"/>
      <c r="O9" s="14"/>
      <c r="P9" s="13"/>
      <c r="Q9" s="14"/>
      <c r="R9" s="16"/>
      <c r="S9" s="17"/>
      <c r="T9" s="16"/>
      <c r="U9" s="17"/>
      <c r="V9" s="16"/>
      <c r="W9" s="17"/>
      <c r="X9" s="16"/>
    </row>
    <row r="10" spans="2:24" ht="87" customHeight="1" thickBot="1" x14ac:dyDescent="0.4">
      <c r="B10" s="21" t="s">
        <v>3</v>
      </c>
      <c r="C10" s="6" t="s">
        <v>5</v>
      </c>
      <c r="D10" s="9" t="s">
        <v>6</v>
      </c>
      <c r="E10" s="37" t="s">
        <v>9</v>
      </c>
      <c r="F10" s="7">
        <v>8</v>
      </c>
      <c r="G10" s="162"/>
      <c r="H10" s="127">
        <f t="shared" si="0"/>
        <v>0</v>
      </c>
      <c r="I10" s="172"/>
      <c r="J10" s="15"/>
      <c r="K10" s="14"/>
      <c r="L10" s="13"/>
      <c r="M10" s="14"/>
      <c r="N10" s="13"/>
      <c r="O10" s="14"/>
      <c r="P10" s="13"/>
      <c r="Q10" s="14"/>
      <c r="R10" s="16"/>
      <c r="S10" s="17"/>
      <c r="T10" s="16"/>
      <c r="U10" s="17"/>
      <c r="V10" s="16"/>
      <c r="W10" s="17"/>
      <c r="X10" s="16"/>
    </row>
    <row r="11" spans="2:24" ht="51" customHeight="1" x14ac:dyDescent="0.35">
      <c r="B11" s="8" t="s">
        <v>7</v>
      </c>
      <c r="C11" s="58" t="s">
        <v>8</v>
      </c>
      <c r="D11" s="59"/>
      <c r="E11" s="40" t="s">
        <v>9</v>
      </c>
      <c r="F11" s="41">
        <v>6</v>
      </c>
      <c r="G11" s="163"/>
      <c r="H11" s="125">
        <f t="shared" si="0"/>
        <v>0</v>
      </c>
      <c r="I11" s="170"/>
      <c r="J11" s="15"/>
      <c r="K11" s="14"/>
      <c r="L11" s="13"/>
      <c r="M11" s="14"/>
      <c r="N11" s="13"/>
      <c r="O11" s="14"/>
      <c r="P11" s="13"/>
      <c r="Q11" s="14"/>
      <c r="R11" s="16"/>
      <c r="S11" s="17"/>
      <c r="T11" s="16"/>
      <c r="U11" s="17"/>
      <c r="V11" s="16"/>
      <c r="W11" s="17"/>
      <c r="X11" s="16"/>
    </row>
    <row r="12" spans="2:24" ht="68.400000000000006" customHeight="1" thickBot="1" x14ac:dyDescent="0.4">
      <c r="B12" s="21" t="s">
        <v>7</v>
      </c>
      <c r="C12" s="70" t="s">
        <v>10</v>
      </c>
      <c r="D12" s="71"/>
      <c r="E12" s="38" t="s">
        <v>9</v>
      </c>
      <c r="F12" s="7">
        <v>2</v>
      </c>
      <c r="G12" s="162"/>
      <c r="H12" s="127">
        <f t="shared" si="0"/>
        <v>0</v>
      </c>
      <c r="I12" s="173"/>
      <c r="J12" s="15"/>
      <c r="K12" s="14"/>
      <c r="L12" s="13"/>
      <c r="M12" s="14"/>
      <c r="N12" s="13"/>
      <c r="O12" s="14"/>
      <c r="P12" s="13"/>
      <c r="Q12" s="14"/>
      <c r="R12" s="16"/>
      <c r="S12" s="17"/>
      <c r="T12" s="16"/>
      <c r="U12" s="17"/>
      <c r="V12" s="16"/>
      <c r="W12" s="17"/>
      <c r="X12" s="16"/>
    </row>
    <row r="13" spans="2:24" x14ac:dyDescent="0.35">
      <c r="B13" s="28" t="s">
        <v>16</v>
      </c>
      <c r="C13" s="87"/>
      <c r="D13" s="88"/>
      <c r="E13" s="68"/>
      <c r="F13" s="79"/>
      <c r="G13" s="85"/>
      <c r="H13" s="132">
        <f>ROUND(H7+H8+H9+H10+H11+H12,2)</f>
        <v>0</v>
      </c>
      <c r="I13" s="91"/>
      <c r="N13" s="18"/>
      <c r="O13" s="19"/>
      <c r="P13" s="18"/>
      <c r="Q13" s="19"/>
      <c r="R13" s="18"/>
      <c r="S13" s="20"/>
      <c r="T13" s="18"/>
      <c r="U13" s="20"/>
      <c r="V13" s="18"/>
      <c r="W13" s="20"/>
      <c r="X13" s="18"/>
    </row>
    <row r="14" spans="2:24" x14ac:dyDescent="0.35">
      <c r="B14" s="29" t="s">
        <v>14</v>
      </c>
      <c r="C14" s="89"/>
      <c r="D14" s="90"/>
      <c r="E14" s="69"/>
      <c r="F14" s="80"/>
      <c r="G14" s="86"/>
      <c r="H14" s="169"/>
      <c r="I14" s="90"/>
      <c r="N14" s="18"/>
      <c r="O14" s="19"/>
      <c r="P14" s="18"/>
      <c r="Q14" s="19"/>
      <c r="R14" s="18"/>
      <c r="S14" s="20"/>
      <c r="T14" s="18"/>
      <c r="U14" s="20"/>
      <c r="V14" s="18"/>
      <c r="W14" s="20"/>
      <c r="X14" s="18"/>
    </row>
    <row r="15" spans="2:24" ht="15" thickBot="1" x14ac:dyDescent="0.4">
      <c r="B15" s="30" t="s">
        <v>17</v>
      </c>
      <c r="C15" s="89"/>
      <c r="D15" s="90"/>
      <c r="E15" s="69"/>
      <c r="F15" s="80"/>
      <c r="G15" s="86"/>
      <c r="H15" s="133">
        <f>ROUND(H13+H14,2)</f>
        <v>0</v>
      </c>
      <c r="I15" s="90"/>
    </row>
    <row r="16" spans="2:24" x14ac:dyDescent="0.35">
      <c r="G16" s="179"/>
      <c r="H16" s="179"/>
      <c r="I16" s="180"/>
    </row>
    <row r="17" spans="2:9" ht="14.4" customHeight="1" x14ac:dyDescent="0.35">
      <c r="B17" s="27" t="s">
        <v>35</v>
      </c>
      <c r="C17" s="26"/>
      <c r="D17" s="26"/>
      <c r="G17" s="179"/>
      <c r="H17" s="179"/>
      <c r="I17" s="180"/>
    </row>
    <row r="18" spans="2:9" ht="14.4" customHeight="1" x14ac:dyDescent="0.35">
      <c r="B18" s="27" t="s">
        <v>92</v>
      </c>
      <c r="C18" s="26"/>
      <c r="D18" s="26"/>
      <c r="E18" s="39"/>
      <c r="G18" s="179"/>
      <c r="H18" s="179"/>
      <c r="I18" s="180"/>
    </row>
    <row r="19" spans="2:9" x14ac:dyDescent="0.35">
      <c r="B19" s="157" t="s">
        <v>93</v>
      </c>
      <c r="G19" s="179"/>
      <c r="H19" s="179"/>
      <c r="I19" s="180"/>
    </row>
    <row r="20" spans="2:9" x14ac:dyDescent="0.35">
      <c r="B20" s="27" t="s">
        <v>94</v>
      </c>
      <c r="G20" s="179"/>
      <c r="H20" s="179"/>
      <c r="I20" s="180"/>
    </row>
    <row r="21" spans="2:9" x14ac:dyDescent="0.35">
      <c r="G21" s="179"/>
      <c r="H21" s="179"/>
      <c r="I21" s="180"/>
    </row>
    <row r="22" spans="2:9" x14ac:dyDescent="0.35">
      <c r="G22" s="179"/>
      <c r="H22" s="179"/>
      <c r="I22" s="180"/>
    </row>
    <row r="23" spans="2:9" x14ac:dyDescent="0.35">
      <c r="G23" s="179"/>
      <c r="H23" s="179"/>
      <c r="I23" s="180"/>
    </row>
    <row r="24" spans="2:9" x14ac:dyDescent="0.35">
      <c r="G24" s="179"/>
      <c r="H24" s="179"/>
      <c r="I24" s="180"/>
    </row>
    <row r="25" spans="2:9" x14ac:dyDescent="0.35">
      <c r="G25" s="179"/>
      <c r="H25" s="179"/>
      <c r="I25" s="180"/>
    </row>
    <row r="26" spans="2:9" x14ac:dyDescent="0.35">
      <c r="G26" s="179"/>
      <c r="H26" s="179"/>
      <c r="I26" s="180"/>
    </row>
    <row r="27" spans="2:9" x14ac:dyDescent="0.35">
      <c r="G27" s="179"/>
      <c r="H27" s="179"/>
      <c r="I27" s="180"/>
    </row>
    <row r="28" spans="2:9" x14ac:dyDescent="0.35">
      <c r="G28" s="179"/>
      <c r="H28" s="179"/>
      <c r="I28" s="180"/>
    </row>
    <row r="29" spans="2:9" x14ac:dyDescent="0.35">
      <c r="G29" s="179"/>
      <c r="H29" s="179"/>
      <c r="I29" s="180"/>
    </row>
    <row r="30" spans="2:9" x14ac:dyDescent="0.35">
      <c r="G30" s="179"/>
      <c r="H30" s="179"/>
      <c r="I30" s="180"/>
    </row>
    <row r="31" spans="2:9" x14ac:dyDescent="0.35">
      <c r="G31" s="179"/>
      <c r="H31" s="179"/>
      <c r="I31" s="180"/>
    </row>
    <row r="32" spans="2:9" x14ac:dyDescent="0.35">
      <c r="G32" s="179"/>
      <c r="H32" s="179"/>
      <c r="I32" s="180"/>
    </row>
    <row r="33" spans="7:9" x14ac:dyDescent="0.35">
      <c r="G33" s="179"/>
      <c r="H33" s="179"/>
      <c r="I33" s="180"/>
    </row>
    <row r="34" spans="7:9" x14ac:dyDescent="0.35">
      <c r="G34" s="179"/>
      <c r="H34" s="179"/>
      <c r="I34" s="180"/>
    </row>
    <row r="35" spans="7:9" x14ac:dyDescent="0.35">
      <c r="G35" s="179"/>
      <c r="H35" s="179"/>
      <c r="I35" s="180"/>
    </row>
    <row r="36" spans="7:9" x14ac:dyDescent="0.35">
      <c r="G36" s="179"/>
      <c r="H36" s="179"/>
      <c r="I36" s="180"/>
    </row>
    <row r="37" spans="7:9" x14ac:dyDescent="0.35">
      <c r="G37" s="179"/>
      <c r="H37" s="179"/>
      <c r="I37" s="180"/>
    </row>
    <row r="38" spans="7:9" x14ac:dyDescent="0.35">
      <c r="G38" s="179"/>
      <c r="H38" s="179"/>
      <c r="I38" s="180"/>
    </row>
    <row r="39" spans="7:9" x14ac:dyDescent="0.35">
      <c r="G39" s="179"/>
      <c r="H39" s="179"/>
      <c r="I39" s="180"/>
    </row>
    <row r="40" spans="7:9" x14ac:dyDescent="0.35">
      <c r="G40" s="179"/>
      <c r="H40" s="179"/>
      <c r="I40" s="180"/>
    </row>
  </sheetData>
  <sheetProtection algorithmName="SHA-512" hashValue="JF3XmjNYH6qgS065U1vCLEswD6hleQVq7yAx3jLOVso54ORYwUJty6TjUaKcDxjMU2S6VMpgdX/v2rRvY5hdUQ==" saltValue="vQvtpUjkiQaDr2icUhkSsw==" spinCount="100000" sheet="1" objects="1" scenarios="1"/>
  <mergeCells count="16">
    <mergeCell ref="C8:D8"/>
    <mergeCell ref="B2:I2"/>
    <mergeCell ref="B3:I3"/>
    <mergeCell ref="B4:I4"/>
    <mergeCell ref="C6:D6"/>
    <mergeCell ref="C7:D7"/>
    <mergeCell ref="C11:D11"/>
    <mergeCell ref="C12:D12"/>
    <mergeCell ref="C13:D13"/>
    <mergeCell ref="E13:E15"/>
    <mergeCell ref="C9:D9"/>
    <mergeCell ref="F13:F15"/>
    <mergeCell ref="G13:G15"/>
    <mergeCell ref="I13:I15"/>
    <mergeCell ref="C15:D15"/>
    <mergeCell ref="C14:D14"/>
  </mergeCells>
  <pageMargins left="0.7" right="0.7" top="0.75" bottom="0.75" header="0.3" footer="0.3"/>
  <pageSetup paperSize="9" scale="4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76C52-3BD6-4170-9941-E948EFA47F2A}">
  <sheetPr>
    <pageSetUpPr fitToPage="1"/>
  </sheetPr>
  <dimension ref="B1:X32"/>
  <sheetViews>
    <sheetView showGridLines="0" topLeftCell="A9" zoomScale="80" zoomScaleNormal="80" workbookViewId="0">
      <selection activeCell="B17" sqref="B17"/>
    </sheetView>
  </sheetViews>
  <sheetFormatPr defaultColWidth="9.08984375" defaultRowHeight="14.5" x14ac:dyDescent="0.35"/>
  <cols>
    <col min="1" max="1" width="1.26953125" style="1" customWidth="1"/>
    <col min="2" max="2" width="42.6328125" style="1" customWidth="1"/>
    <col min="3" max="3" width="16.36328125" style="1" customWidth="1"/>
    <col min="4" max="4" width="14.6328125" style="1" customWidth="1"/>
    <col min="5" max="5" width="18.36328125" style="32" customWidth="1"/>
    <col min="6" max="6" width="11.6328125" style="1" customWidth="1"/>
    <col min="7" max="7" width="20" style="43" customWidth="1"/>
    <col min="8" max="8" width="39.36328125" style="43" customWidth="1"/>
    <col min="9" max="9" width="34.36328125" customWidth="1"/>
    <col min="10" max="16384" width="9.08984375" style="1"/>
  </cols>
  <sheetData>
    <row r="1" spans="2:24" ht="8" customHeight="1" x14ac:dyDescent="0.35"/>
    <row r="2" spans="2:24" x14ac:dyDescent="0.35">
      <c r="B2" s="57" t="s">
        <v>37</v>
      </c>
      <c r="C2" s="57"/>
      <c r="D2" s="57"/>
      <c r="E2" s="57"/>
      <c r="F2" s="57"/>
      <c r="G2" s="57"/>
      <c r="H2" s="57"/>
      <c r="I2" s="57"/>
    </row>
    <row r="3" spans="2:24" ht="27" customHeight="1" x14ac:dyDescent="0.35">
      <c r="B3" s="57" t="s">
        <v>29</v>
      </c>
      <c r="C3" s="57"/>
      <c r="D3" s="57"/>
      <c r="E3" s="57"/>
      <c r="F3" s="57"/>
      <c r="G3" s="57"/>
      <c r="H3" s="57"/>
      <c r="I3" s="57"/>
    </row>
    <row r="4" spans="2:24" ht="15" thickBot="1" x14ac:dyDescent="0.4">
      <c r="B4" s="60" t="s">
        <v>73</v>
      </c>
      <c r="C4" s="61"/>
      <c r="D4" s="61"/>
      <c r="E4" s="61"/>
      <c r="F4" s="61"/>
      <c r="G4" s="61"/>
      <c r="H4" s="61"/>
      <c r="I4" s="62"/>
    </row>
    <row r="5" spans="2:24" ht="38" thickBot="1" x14ac:dyDescent="0.4">
      <c r="B5" s="23"/>
      <c r="C5" s="24"/>
      <c r="D5" s="25"/>
      <c r="E5" s="25"/>
      <c r="F5" s="25"/>
      <c r="G5" s="42" t="s">
        <v>41</v>
      </c>
      <c r="H5" s="42" t="s">
        <v>42</v>
      </c>
      <c r="I5" s="22" t="s">
        <v>12</v>
      </c>
      <c r="J5" s="10"/>
      <c r="K5" s="11"/>
      <c r="L5" s="11"/>
      <c r="M5" s="11"/>
      <c r="N5" s="12"/>
      <c r="O5" s="11"/>
      <c r="P5" s="12"/>
      <c r="Q5" s="11"/>
      <c r="R5" s="12"/>
      <c r="S5" s="11"/>
      <c r="T5" s="12"/>
      <c r="U5" s="11"/>
      <c r="V5" s="12"/>
      <c r="W5" s="11"/>
      <c r="X5" s="12"/>
    </row>
    <row r="6" spans="2:24" ht="15" thickBot="1" x14ac:dyDescent="0.4">
      <c r="B6" s="2" t="s">
        <v>0</v>
      </c>
      <c r="C6" s="63" t="s">
        <v>1</v>
      </c>
      <c r="D6" s="64"/>
      <c r="E6" s="35" t="s">
        <v>2</v>
      </c>
      <c r="F6" s="3" t="s">
        <v>13</v>
      </c>
      <c r="G6" s="153"/>
      <c r="H6" s="153"/>
      <c r="I6" s="154"/>
      <c r="J6" s="13"/>
      <c r="K6" s="14"/>
      <c r="L6" s="13"/>
      <c r="M6" s="14"/>
      <c r="N6" s="13"/>
      <c r="O6" s="14"/>
      <c r="P6" s="13"/>
      <c r="Q6" s="14"/>
      <c r="R6" s="13"/>
      <c r="S6" s="14"/>
      <c r="T6" s="13"/>
      <c r="U6" s="14"/>
      <c r="V6" s="13"/>
      <c r="W6" s="14"/>
      <c r="X6" s="13"/>
    </row>
    <row r="7" spans="2:24" ht="308.39999999999998" customHeight="1" thickBot="1" x14ac:dyDescent="0.4">
      <c r="B7" s="8" t="s">
        <v>3</v>
      </c>
      <c r="C7" s="100" t="s">
        <v>76</v>
      </c>
      <c r="D7" s="101"/>
      <c r="E7" s="36" t="s">
        <v>20</v>
      </c>
      <c r="F7" s="31">
        <v>3</v>
      </c>
      <c r="G7" s="160"/>
      <c r="H7" s="126">
        <f>F7*G7</f>
        <v>0</v>
      </c>
      <c r="I7" s="170"/>
      <c r="J7" s="15"/>
      <c r="K7" s="14"/>
      <c r="L7" s="13"/>
      <c r="M7" s="14"/>
      <c r="N7" s="13"/>
      <c r="O7" s="14"/>
      <c r="P7" s="13"/>
      <c r="Q7" s="14"/>
      <c r="R7" s="16"/>
      <c r="S7" s="17"/>
      <c r="T7" s="16"/>
      <c r="U7" s="17"/>
      <c r="V7" s="16"/>
      <c r="W7" s="17"/>
      <c r="X7" s="16"/>
    </row>
    <row r="8" spans="2:24" ht="274.75" customHeight="1" x14ac:dyDescent="0.35">
      <c r="B8" s="4" t="s">
        <v>3</v>
      </c>
      <c r="C8" s="67" t="s">
        <v>87</v>
      </c>
      <c r="D8" s="99"/>
      <c r="E8" s="36" t="s">
        <v>20</v>
      </c>
      <c r="F8" s="5">
        <v>8</v>
      </c>
      <c r="G8" s="161"/>
      <c r="H8" s="158">
        <f>F8*G8</f>
        <v>0</v>
      </c>
      <c r="I8" s="171"/>
      <c r="J8" s="15"/>
      <c r="K8" s="14"/>
      <c r="L8" s="13"/>
      <c r="M8" s="14"/>
      <c r="N8" s="13"/>
      <c r="O8" s="14"/>
      <c r="P8" s="13"/>
      <c r="Q8" s="14"/>
      <c r="R8" s="16"/>
      <c r="S8" s="17"/>
      <c r="T8" s="16"/>
      <c r="U8" s="17"/>
      <c r="V8" s="16"/>
      <c r="W8" s="17"/>
      <c r="X8" s="16"/>
    </row>
    <row r="9" spans="2:24" ht="89.4" customHeight="1" thickBot="1" x14ac:dyDescent="0.4">
      <c r="B9" s="21" t="s">
        <v>3</v>
      </c>
      <c r="C9" s="6" t="s">
        <v>5</v>
      </c>
      <c r="D9" s="9" t="s">
        <v>6</v>
      </c>
      <c r="E9" s="37" t="s">
        <v>9</v>
      </c>
      <c r="F9" s="7">
        <v>7</v>
      </c>
      <c r="G9" s="162"/>
      <c r="H9" s="127">
        <f>F9*G9</f>
        <v>0</v>
      </c>
      <c r="I9" s="172"/>
      <c r="J9" s="15"/>
      <c r="K9" s="14"/>
      <c r="L9" s="13"/>
      <c r="M9" s="14"/>
      <c r="N9" s="13"/>
      <c r="O9" s="14"/>
      <c r="P9" s="13"/>
      <c r="Q9" s="14"/>
      <c r="R9" s="16"/>
      <c r="S9" s="17"/>
      <c r="T9" s="16"/>
      <c r="U9" s="17"/>
      <c r="V9" s="16"/>
      <c r="W9" s="17"/>
      <c r="X9" s="16"/>
    </row>
    <row r="10" spans="2:24" ht="52.75" customHeight="1" x14ac:dyDescent="0.35">
      <c r="B10" s="8" t="s">
        <v>7</v>
      </c>
      <c r="C10" s="58" t="s">
        <v>8</v>
      </c>
      <c r="D10" s="59"/>
      <c r="E10" s="33" t="s">
        <v>9</v>
      </c>
      <c r="F10" s="34">
        <v>14</v>
      </c>
      <c r="G10" s="163"/>
      <c r="H10" s="125">
        <f>F10*G10</f>
        <v>0</v>
      </c>
      <c r="I10" s="170"/>
      <c r="J10" s="15"/>
      <c r="K10" s="14"/>
      <c r="L10" s="13"/>
      <c r="M10" s="14"/>
      <c r="N10" s="13"/>
      <c r="O10" s="14"/>
      <c r="P10" s="13"/>
      <c r="Q10" s="14"/>
      <c r="R10" s="16"/>
      <c r="S10" s="17"/>
      <c r="T10" s="16"/>
      <c r="U10" s="17"/>
      <c r="V10" s="16"/>
      <c r="W10" s="17"/>
      <c r="X10" s="16"/>
    </row>
    <row r="11" spans="2:24" ht="60.65" customHeight="1" thickBot="1" x14ac:dyDescent="0.4">
      <c r="B11" s="21" t="s">
        <v>7</v>
      </c>
      <c r="C11" s="70" t="s">
        <v>10</v>
      </c>
      <c r="D11" s="71"/>
      <c r="E11" s="38" t="s">
        <v>9</v>
      </c>
      <c r="F11" s="7">
        <v>2</v>
      </c>
      <c r="G11" s="162"/>
      <c r="H11" s="127">
        <f>F11*G11</f>
        <v>0</v>
      </c>
      <c r="I11" s="173"/>
      <c r="J11" s="15"/>
      <c r="K11" s="14"/>
      <c r="L11" s="13"/>
      <c r="M11" s="14"/>
      <c r="N11" s="13"/>
      <c r="O11" s="14"/>
      <c r="P11" s="13"/>
      <c r="Q11" s="14"/>
      <c r="R11" s="16"/>
      <c r="S11" s="17"/>
      <c r="T11" s="16"/>
      <c r="U11" s="17"/>
      <c r="V11" s="16"/>
      <c r="W11" s="17"/>
      <c r="X11" s="16"/>
    </row>
    <row r="12" spans="2:24" x14ac:dyDescent="0.35">
      <c r="B12" s="28" t="s">
        <v>16</v>
      </c>
      <c r="C12" s="87"/>
      <c r="D12" s="88"/>
      <c r="E12" s="68"/>
      <c r="F12" s="79"/>
      <c r="G12" s="85"/>
      <c r="H12" s="132">
        <f>ROUND(H7+H8+H9+H10+H11,2)</f>
        <v>0</v>
      </c>
      <c r="I12" s="91"/>
      <c r="N12" s="18"/>
      <c r="O12" s="19"/>
      <c r="P12" s="18"/>
      <c r="Q12" s="19"/>
      <c r="R12" s="18"/>
      <c r="S12" s="20"/>
      <c r="T12" s="18"/>
      <c r="U12" s="20"/>
      <c r="V12" s="18"/>
      <c r="W12" s="20"/>
      <c r="X12" s="18"/>
    </row>
    <row r="13" spans="2:24" x14ac:dyDescent="0.35">
      <c r="B13" s="29" t="s">
        <v>14</v>
      </c>
      <c r="C13" s="89"/>
      <c r="D13" s="90"/>
      <c r="E13" s="69"/>
      <c r="F13" s="80"/>
      <c r="G13" s="86"/>
      <c r="H13" s="169"/>
      <c r="I13" s="90"/>
      <c r="N13" s="18"/>
      <c r="O13" s="19"/>
      <c r="P13" s="18"/>
      <c r="Q13" s="19"/>
      <c r="R13" s="18"/>
      <c r="S13" s="20"/>
      <c r="T13" s="18"/>
      <c r="U13" s="20"/>
      <c r="V13" s="18"/>
      <c r="W13" s="20"/>
      <c r="X13" s="18"/>
    </row>
    <row r="14" spans="2:24" ht="15" thickBot="1" x14ac:dyDescent="0.4">
      <c r="B14" s="30" t="s">
        <v>17</v>
      </c>
      <c r="C14" s="89"/>
      <c r="D14" s="90"/>
      <c r="E14" s="69"/>
      <c r="F14" s="80"/>
      <c r="G14" s="86"/>
      <c r="H14" s="133">
        <f>ROUND(H12+H13,2)</f>
        <v>0</v>
      </c>
      <c r="I14" s="90"/>
    </row>
    <row r="15" spans="2:24" x14ac:dyDescent="0.35">
      <c r="G15" s="179"/>
      <c r="H15" s="179"/>
      <c r="I15" s="180"/>
    </row>
    <row r="16" spans="2:24" ht="14.4" customHeight="1" x14ac:dyDescent="0.35">
      <c r="B16" s="27" t="s">
        <v>36</v>
      </c>
      <c r="C16" s="26"/>
      <c r="D16" s="26"/>
      <c r="G16" s="179"/>
      <c r="H16" s="179"/>
      <c r="I16" s="180"/>
    </row>
    <row r="17" spans="2:9" ht="14.4" customHeight="1" x14ac:dyDescent="0.35">
      <c r="B17" s="27" t="s">
        <v>92</v>
      </c>
      <c r="C17" s="26"/>
      <c r="D17" s="26"/>
      <c r="E17" s="39"/>
      <c r="G17" s="179"/>
      <c r="H17" s="179"/>
      <c r="I17" s="180"/>
    </row>
    <row r="18" spans="2:9" x14ac:dyDescent="0.35">
      <c r="B18" s="157" t="s">
        <v>93</v>
      </c>
      <c r="G18" s="179"/>
      <c r="H18" s="179"/>
      <c r="I18" s="180"/>
    </row>
    <row r="19" spans="2:9" x14ac:dyDescent="0.35">
      <c r="B19" s="27" t="s">
        <v>94</v>
      </c>
      <c r="G19" s="179"/>
      <c r="H19" s="179"/>
      <c r="I19" s="180"/>
    </row>
    <row r="20" spans="2:9" x14ac:dyDescent="0.35">
      <c r="G20" s="179"/>
      <c r="H20" s="179"/>
      <c r="I20" s="180"/>
    </row>
    <row r="21" spans="2:9" x14ac:dyDescent="0.35">
      <c r="G21" s="179"/>
      <c r="H21" s="179"/>
      <c r="I21" s="180"/>
    </row>
    <row r="22" spans="2:9" x14ac:dyDescent="0.35">
      <c r="G22" s="179"/>
      <c r="H22" s="179"/>
      <c r="I22" s="180"/>
    </row>
    <row r="23" spans="2:9" x14ac:dyDescent="0.35">
      <c r="G23" s="179"/>
      <c r="H23" s="179"/>
      <c r="I23" s="180"/>
    </row>
    <row r="24" spans="2:9" x14ac:dyDescent="0.35">
      <c r="G24" s="179"/>
      <c r="H24" s="179"/>
      <c r="I24" s="180"/>
    </row>
    <row r="25" spans="2:9" x14ac:dyDescent="0.35">
      <c r="G25" s="179"/>
      <c r="H25" s="179"/>
      <c r="I25" s="180"/>
    </row>
    <row r="26" spans="2:9" x14ac:dyDescent="0.35">
      <c r="G26" s="179"/>
      <c r="H26" s="179"/>
      <c r="I26" s="180"/>
    </row>
    <row r="27" spans="2:9" x14ac:dyDescent="0.35">
      <c r="G27" s="179"/>
      <c r="H27" s="179"/>
      <c r="I27" s="180"/>
    </row>
    <row r="28" spans="2:9" x14ac:dyDescent="0.35">
      <c r="G28" s="179"/>
      <c r="H28" s="179"/>
      <c r="I28" s="180"/>
    </row>
    <row r="29" spans="2:9" x14ac:dyDescent="0.35">
      <c r="G29" s="179"/>
      <c r="H29" s="179"/>
      <c r="I29" s="180"/>
    </row>
    <row r="30" spans="2:9" x14ac:dyDescent="0.35">
      <c r="G30" s="179"/>
      <c r="H30" s="179"/>
      <c r="I30" s="180"/>
    </row>
    <row r="31" spans="2:9" x14ac:dyDescent="0.35">
      <c r="G31" s="179"/>
      <c r="H31" s="179"/>
      <c r="I31" s="180"/>
    </row>
    <row r="32" spans="2:9" x14ac:dyDescent="0.35">
      <c r="G32" s="179"/>
      <c r="H32" s="179"/>
      <c r="I32" s="180"/>
    </row>
  </sheetData>
  <sheetProtection algorithmName="SHA-512" hashValue="UsAUu/kUC274vdPaG2VHAczpYbN9xik+TJL/QFiOT+GKNgLQI7XWo0qQMRhp3D8aJGGnH1cTpm3BJ6mNiaqW1Q==" saltValue="TOIcrVkzkaSKXxNME/xUVg==" spinCount="100000" sheet="1" objects="1" scenarios="1"/>
  <mergeCells count="15">
    <mergeCell ref="B2:I2"/>
    <mergeCell ref="B3:I3"/>
    <mergeCell ref="C14:D14"/>
    <mergeCell ref="C13:D13"/>
    <mergeCell ref="C12:D12"/>
    <mergeCell ref="B4:I4"/>
    <mergeCell ref="C6:D6"/>
    <mergeCell ref="C8:D8"/>
    <mergeCell ref="C10:D10"/>
    <mergeCell ref="C7:D7"/>
    <mergeCell ref="C11:D11"/>
    <mergeCell ref="E12:E14"/>
    <mergeCell ref="F12:F14"/>
    <mergeCell ref="G12:G14"/>
    <mergeCell ref="I12:I14"/>
  </mergeCells>
  <pageMargins left="0.7" right="0.7" top="0.75" bottom="0.75" header="0.3" footer="0.3"/>
  <pageSetup paperSize="9" scale="4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10F1C-1F35-4236-A027-7D5A58E8CA39}">
  <sheetPr>
    <pageSetUpPr fitToPage="1"/>
  </sheetPr>
  <dimension ref="B1:AB30"/>
  <sheetViews>
    <sheetView showGridLines="0" topLeftCell="A9" zoomScale="80" zoomScaleNormal="80" workbookViewId="0">
      <selection activeCell="B23" sqref="B23"/>
    </sheetView>
  </sheetViews>
  <sheetFormatPr defaultColWidth="9.08984375" defaultRowHeight="14.5" x14ac:dyDescent="0.35"/>
  <cols>
    <col min="1" max="1" width="1.26953125" style="1" customWidth="1"/>
    <col min="2" max="2" width="42.6328125" style="1" customWidth="1"/>
    <col min="3" max="3" width="16.36328125" style="1" customWidth="1"/>
    <col min="4" max="4" width="14.6328125" style="1" customWidth="1"/>
    <col min="5" max="5" width="18.36328125" style="32" customWidth="1"/>
    <col min="6" max="6" width="11.6328125" style="1" customWidth="1"/>
    <col min="7" max="7" width="20" style="43" customWidth="1"/>
    <col min="8" max="8" width="37.08984375" style="43" customWidth="1"/>
    <col min="9" max="9" width="34.36328125" customWidth="1"/>
    <col min="10" max="16384" width="9.08984375" style="1"/>
  </cols>
  <sheetData>
    <row r="1" spans="2:28" ht="8" customHeight="1" x14ac:dyDescent="0.35"/>
    <row r="2" spans="2:28" x14ac:dyDescent="0.35">
      <c r="B2" s="57" t="s">
        <v>37</v>
      </c>
      <c r="C2" s="57"/>
      <c r="D2" s="57"/>
      <c r="E2" s="57"/>
      <c r="F2" s="57"/>
      <c r="G2" s="57"/>
      <c r="H2" s="57"/>
      <c r="I2" s="57"/>
    </row>
    <row r="3" spans="2:28" ht="32.4" customHeight="1" x14ac:dyDescent="0.35">
      <c r="B3" s="57" t="s">
        <v>30</v>
      </c>
      <c r="C3" s="57"/>
      <c r="D3" s="57"/>
      <c r="E3" s="57"/>
      <c r="F3" s="57"/>
      <c r="G3" s="57"/>
      <c r="H3" s="57"/>
      <c r="I3" s="57"/>
    </row>
    <row r="4" spans="2:28" ht="15" thickBot="1" x14ac:dyDescent="0.4">
      <c r="B4" s="60" t="s">
        <v>73</v>
      </c>
      <c r="C4" s="61"/>
      <c r="D4" s="61"/>
      <c r="E4" s="61"/>
      <c r="F4" s="61"/>
      <c r="G4" s="61"/>
      <c r="H4" s="61"/>
      <c r="I4" s="62"/>
    </row>
    <row r="5" spans="2:28" ht="38" thickBot="1" x14ac:dyDescent="0.4">
      <c r="B5" s="23"/>
      <c r="C5" s="24"/>
      <c r="D5" s="25"/>
      <c r="E5" s="25"/>
      <c r="F5" s="25"/>
      <c r="G5" s="42" t="s">
        <v>41</v>
      </c>
      <c r="H5" s="42" t="s">
        <v>42</v>
      </c>
      <c r="I5" s="22" t="s">
        <v>12</v>
      </c>
      <c r="J5" s="10"/>
      <c r="K5" s="11"/>
      <c r="L5" s="11"/>
      <c r="M5" s="11"/>
      <c r="N5" s="12"/>
      <c r="O5" s="11"/>
      <c r="P5" s="12"/>
      <c r="Q5" s="11"/>
      <c r="R5" s="12"/>
      <c r="S5" s="11"/>
      <c r="T5" s="12"/>
      <c r="U5" s="11"/>
      <c r="V5" s="12"/>
      <c r="W5" s="11"/>
      <c r="X5" s="12"/>
    </row>
    <row r="6" spans="2:28" ht="15" thickBot="1" x14ac:dyDescent="0.4">
      <c r="B6" s="2" t="s">
        <v>0</v>
      </c>
      <c r="C6" s="63" t="s">
        <v>1</v>
      </c>
      <c r="D6" s="64"/>
      <c r="E6" s="35" t="s">
        <v>2</v>
      </c>
      <c r="F6" s="3" t="s">
        <v>13</v>
      </c>
      <c r="G6" s="153"/>
      <c r="H6" s="153"/>
      <c r="I6" s="154"/>
      <c r="J6" s="13"/>
      <c r="K6" s="14"/>
      <c r="L6" s="13"/>
      <c r="M6" s="14"/>
      <c r="N6" s="13"/>
      <c r="O6" s="14"/>
      <c r="P6" s="13"/>
      <c r="Q6" s="14"/>
      <c r="R6" s="13"/>
      <c r="S6" s="14"/>
      <c r="T6" s="13"/>
      <c r="U6" s="14"/>
      <c r="V6" s="13"/>
      <c r="W6" s="14"/>
      <c r="X6" s="13"/>
    </row>
    <row r="7" spans="2:28" ht="308.39999999999998" customHeight="1" thickBot="1" x14ac:dyDescent="0.4">
      <c r="B7" s="8" t="s">
        <v>3</v>
      </c>
      <c r="C7" s="67" t="s">
        <v>80</v>
      </c>
      <c r="D7" s="66"/>
      <c r="E7" s="36" t="s">
        <v>20</v>
      </c>
      <c r="F7" s="31">
        <v>7</v>
      </c>
      <c r="G7" s="160"/>
      <c r="H7" s="126">
        <f t="shared" ref="H7:H17" si="0">F7*G7</f>
        <v>0</v>
      </c>
      <c r="I7" s="170"/>
      <c r="J7" s="15"/>
      <c r="K7" s="14"/>
      <c r="L7" s="13"/>
      <c r="M7" s="14"/>
      <c r="N7" s="13"/>
      <c r="O7" s="14"/>
      <c r="P7" s="13"/>
      <c r="Q7" s="14"/>
      <c r="R7" s="16"/>
      <c r="S7" s="17"/>
      <c r="T7" s="16"/>
      <c r="U7" s="17"/>
      <c r="V7" s="16"/>
      <c r="W7" s="17"/>
      <c r="X7" s="16"/>
    </row>
    <row r="8" spans="2:28" ht="274.75" customHeight="1" x14ac:dyDescent="0.35">
      <c r="B8" s="4" t="s">
        <v>3</v>
      </c>
      <c r="C8" s="92" t="s">
        <v>88</v>
      </c>
      <c r="D8" s="93"/>
      <c r="E8" s="36" t="s">
        <v>20</v>
      </c>
      <c r="F8" s="5">
        <v>4</v>
      </c>
      <c r="G8" s="161"/>
      <c r="H8" s="158">
        <f t="shared" si="0"/>
        <v>0</v>
      </c>
      <c r="I8" s="171"/>
      <c r="J8" s="15"/>
      <c r="K8" s="14"/>
      <c r="L8" s="13"/>
      <c r="M8" s="14"/>
      <c r="N8" s="13"/>
      <c r="O8" s="14"/>
      <c r="P8" s="13"/>
      <c r="Q8" s="14"/>
      <c r="R8" s="16"/>
      <c r="S8" s="17"/>
      <c r="T8" s="16"/>
      <c r="U8" s="17"/>
      <c r="V8" s="16"/>
      <c r="W8" s="17"/>
      <c r="X8" s="16"/>
    </row>
    <row r="9" spans="2:28" ht="99.65" customHeight="1" thickBot="1" x14ac:dyDescent="0.4">
      <c r="B9" s="21" t="s">
        <v>3</v>
      </c>
      <c r="C9" s="6" t="s">
        <v>5</v>
      </c>
      <c r="D9" s="9" t="s">
        <v>6</v>
      </c>
      <c r="E9" s="37" t="s">
        <v>9</v>
      </c>
      <c r="F9" s="7">
        <v>19</v>
      </c>
      <c r="G9" s="162"/>
      <c r="H9" s="127">
        <f t="shared" si="0"/>
        <v>0</v>
      </c>
      <c r="I9" s="172"/>
      <c r="J9" s="15"/>
      <c r="K9" s="14"/>
      <c r="L9" s="13"/>
      <c r="M9" s="14"/>
      <c r="N9" s="13"/>
      <c r="O9" s="14"/>
      <c r="P9" s="13"/>
      <c r="Q9" s="14"/>
      <c r="R9" s="16"/>
      <c r="S9" s="17"/>
      <c r="T9" s="16"/>
      <c r="U9" s="17"/>
      <c r="V9" s="16"/>
      <c r="W9" s="17"/>
      <c r="X9" s="16"/>
    </row>
    <row r="10" spans="2:28" ht="64.25" customHeight="1" x14ac:dyDescent="0.35">
      <c r="B10" s="8" t="s">
        <v>7</v>
      </c>
      <c r="C10" s="58" t="s">
        <v>8</v>
      </c>
      <c r="D10" s="59"/>
      <c r="E10" s="33" t="s">
        <v>9</v>
      </c>
      <c r="F10" s="34">
        <v>15</v>
      </c>
      <c r="G10" s="163"/>
      <c r="H10" s="125">
        <f t="shared" si="0"/>
        <v>0</v>
      </c>
      <c r="I10" s="170"/>
      <c r="J10" s="15"/>
      <c r="K10" s="14"/>
      <c r="L10" s="13"/>
      <c r="M10" s="14"/>
      <c r="N10" s="13"/>
      <c r="O10" s="14"/>
      <c r="P10" s="13"/>
      <c r="Q10" s="14"/>
      <c r="R10" s="16"/>
      <c r="S10" s="17"/>
      <c r="T10" s="16"/>
      <c r="U10" s="17"/>
      <c r="V10" s="16"/>
      <c r="W10" s="17"/>
      <c r="X10" s="16"/>
    </row>
    <row r="11" spans="2:28" ht="63" customHeight="1" thickBot="1" x14ac:dyDescent="0.4">
      <c r="B11" s="21" t="s">
        <v>7</v>
      </c>
      <c r="C11" s="70" t="s">
        <v>10</v>
      </c>
      <c r="D11" s="71"/>
      <c r="E11" s="38" t="s">
        <v>9</v>
      </c>
      <c r="F11" s="7">
        <v>2</v>
      </c>
      <c r="G11" s="162"/>
      <c r="H11" s="127">
        <f t="shared" si="0"/>
        <v>0</v>
      </c>
      <c r="I11" s="173"/>
      <c r="J11" s="15"/>
      <c r="K11" s="14"/>
      <c r="L11" s="13"/>
      <c r="M11" s="14"/>
      <c r="N11" s="13"/>
      <c r="O11" s="14"/>
      <c r="P11" s="13"/>
      <c r="Q11" s="14"/>
      <c r="R11" s="16"/>
      <c r="S11" s="17"/>
      <c r="T11" s="16"/>
      <c r="U11" s="17"/>
      <c r="V11" s="16"/>
      <c r="W11" s="17"/>
      <c r="X11" s="16"/>
    </row>
    <row r="12" spans="2:28" ht="14.4" customHeight="1" x14ac:dyDescent="0.35">
      <c r="B12" s="72" t="s">
        <v>11</v>
      </c>
      <c r="C12" s="73" t="s">
        <v>39</v>
      </c>
      <c r="D12" s="74"/>
      <c r="E12" s="77" t="s">
        <v>4</v>
      </c>
      <c r="F12" s="50">
        <v>1</v>
      </c>
      <c r="G12" s="164"/>
      <c r="H12" s="128">
        <f t="shared" si="0"/>
        <v>0</v>
      </c>
      <c r="I12" s="174"/>
      <c r="J12" s="15"/>
      <c r="K12" s="14"/>
      <c r="L12" s="13"/>
      <c r="M12" s="14"/>
      <c r="N12" s="15"/>
      <c r="O12" s="14"/>
      <c r="P12" s="13"/>
      <c r="Q12" s="14"/>
      <c r="R12" s="13"/>
      <c r="S12" s="14"/>
      <c r="T12" s="13"/>
      <c r="U12" s="14"/>
      <c r="V12" s="16"/>
      <c r="W12" s="17"/>
      <c r="X12" s="16"/>
      <c r="Y12" s="17"/>
      <c r="Z12" s="16"/>
      <c r="AA12" s="17"/>
      <c r="AB12" s="16"/>
    </row>
    <row r="13" spans="2:28" x14ac:dyDescent="0.35">
      <c r="B13" s="72"/>
      <c r="C13" s="75"/>
      <c r="D13" s="76"/>
      <c r="E13" s="78"/>
      <c r="F13" s="51"/>
      <c r="G13" s="165"/>
      <c r="H13" s="159">
        <f t="shared" si="0"/>
        <v>0</v>
      </c>
      <c r="I13" s="175"/>
      <c r="J13" s="15"/>
      <c r="K13" s="14"/>
      <c r="L13" s="13"/>
      <c r="M13" s="14"/>
      <c r="N13" s="15"/>
      <c r="O13" s="14"/>
      <c r="P13" s="13"/>
      <c r="Q13" s="14"/>
      <c r="R13" s="13"/>
      <c r="S13" s="14"/>
      <c r="T13" s="13"/>
      <c r="U13" s="14"/>
      <c r="V13" s="16"/>
      <c r="W13" s="17"/>
      <c r="X13" s="16"/>
      <c r="Y13" s="17"/>
      <c r="Z13" s="16"/>
      <c r="AA13" s="17"/>
      <c r="AB13" s="16"/>
    </row>
    <row r="14" spans="2:28" ht="14.4" customHeight="1" x14ac:dyDescent="0.35">
      <c r="B14" s="72"/>
      <c r="C14" s="75"/>
      <c r="D14" s="76"/>
      <c r="E14" s="78"/>
      <c r="F14" s="51"/>
      <c r="G14" s="165"/>
      <c r="H14" s="159">
        <f t="shared" si="0"/>
        <v>0</v>
      </c>
      <c r="I14" s="175"/>
      <c r="J14" s="15"/>
      <c r="K14" s="14"/>
      <c r="L14" s="13"/>
      <c r="M14" s="14"/>
      <c r="N14" s="15"/>
      <c r="O14" s="14"/>
      <c r="P14" s="13"/>
      <c r="Q14" s="14"/>
      <c r="R14" s="13"/>
      <c r="S14" s="14"/>
      <c r="T14" s="13"/>
      <c r="U14" s="14"/>
      <c r="V14" s="16"/>
      <c r="W14" s="17"/>
      <c r="X14" s="16"/>
      <c r="Y14" s="17"/>
      <c r="Z14" s="16"/>
      <c r="AA14" s="17"/>
      <c r="AB14" s="16"/>
    </row>
    <row r="15" spans="2:28" ht="16.25" customHeight="1" x14ac:dyDescent="0.35">
      <c r="B15" s="72"/>
      <c r="C15" s="75"/>
      <c r="D15" s="76"/>
      <c r="E15" s="78"/>
      <c r="F15" s="51"/>
      <c r="G15" s="165"/>
      <c r="H15" s="159">
        <f t="shared" si="0"/>
        <v>0</v>
      </c>
      <c r="I15" s="175"/>
      <c r="J15" s="15"/>
      <c r="K15" s="14"/>
      <c r="L15" s="13"/>
      <c r="M15" s="14"/>
      <c r="N15" s="15"/>
      <c r="O15" s="14"/>
      <c r="P15" s="13"/>
      <c r="Q15" s="14"/>
      <c r="R15" s="13"/>
      <c r="S15" s="14"/>
      <c r="T15" s="13"/>
      <c r="U15" s="14"/>
      <c r="V15" s="16"/>
      <c r="W15" s="17"/>
      <c r="X15" s="16"/>
      <c r="Y15" s="17"/>
      <c r="Z15" s="16"/>
      <c r="AA15" s="17"/>
      <c r="AB15" s="16"/>
    </row>
    <row r="16" spans="2:28" x14ac:dyDescent="0.35">
      <c r="B16" s="72"/>
      <c r="C16" s="75"/>
      <c r="D16" s="76"/>
      <c r="E16" s="78"/>
      <c r="F16" s="51"/>
      <c r="G16" s="165"/>
      <c r="H16" s="159">
        <f t="shared" si="0"/>
        <v>0</v>
      </c>
      <c r="I16" s="175"/>
      <c r="J16" s="15"/>
      <c r="K16" s="14"/>
      <c r="L16" s="13"/>
      <c r="M16" s="14"/>
      <c r="N16" s="15"/>
      <c r="O16" s="14"/>
      <c r="P16" s="13"/>
      <c r="Q16" s="14"/>
      <c r="R16" s="13"/>
      <c r="S16" s="14"/>
      <c r="T16" s="13"/>
      <c r="U16" s="14"/>
      <c r="V16" s="16"/>
      <c r="W16" s="17"/>
      <c r="X16" s="16"/>
      <c r="Y16" s="17"/>
      <c r="Z16" s="16"/>
      <c r="AA16" s="17"/>
      <c r="AB16" s="16"/>
    </row>
    <row r="17" spans="2:28" ht="13.25" customHeight="1" thickBot="1" x14ac:dyDescent="0.4">
      <c r="B17" s="72"/>
      <c r="C17" s="83"/>
      <c r="D17" s="84"/>
      <c r="E17" s="53"/>
      <c r="F17" s="56"/>
      <c r="G17" s="168"/>
      <c r="H17" s="131">
        <f t="shared" si="0"/>
        <v>0</v>
      </c>
      <c r="I17" s="178"/>
      <c r="J17" s="18"/>
      <c r="K17" s="19"/>
      <c r="L17" s="18"/>
      <c r="M17" s="19"/>
      <c r="N17" s="15"/>
      <c r="O17" s="14"/>
      <c r="P17" s="13"/>
      <c r="Q17" s="14"/>
      <c r="R17" s="13"/>
      <c r="S17" s="14"/>
      <c r="T17" s="13"/>
      <c r="U17" s="14"/>
      <c r="V17" s="16"/>
      <c r="W17" s="17"/>
      <c r="X17" s="16"/>
      <c r="Y17" s="17"/>
      <c r="Z17" s="16"/>
      <c r="AA17" s="17"/>
      <c r="AB17" s="16"/>
    </row>
    <row r="18" spans="2:28" x14ac:dyDescent="0.35">
      <c r="B18" s="28" t="s">
        <v>16</v>
      </c>
      <c r="C18" s="87"/>
      <c r="D18" s="88"/>
      <c r="E18" s="68"/>
      <c r="F18" s="79"/>
      <c r="G18" s="85"/>
      <c r="H18" s="132">
        <f>ROUND(H7+H8+H9+H10+H11+H12,2)</f>
        <v>0</v>
      </c>
      <c r="I18" s="91"/>
      <c r="N18" s="18"/>
      <c r="O18" s="19"/>
      <c r="P18" s="18"/>
      <c r="Q18" s="19"/>
      <c r="R18" s="18"/>
      <c r="S18" s="20"/>
      <c r="T18" s="18"/>
      <c r="U18" s="20"/>
      <c r="V18" s="18"/>
      <c r="W18" s="20"/>
      <c r="X18" s="18"/>
    </row>
    <row r="19" spans="2:28" x14ac:dyDescent="0.35">
      <c r="B19" s="29" t="s">
        <v>14</v>
      </c>
      <c r="C19" s="89"/>
      <c r="D19" s="90"/>
      <c r="E19" s="69"/>
      <c r="F19" s="80"/>
      <c r="G19" s="86"/>
      <c r="H19" s="169"/>
      <c r="I19" s="90"/>
      <c r="N19" s="18"/>
      <c r="O19" s="19"/>
      <c r="P19" s="18"/>
      <c r="Q19" s="19"/>
      <c r="R19" s="18"/>
      <c r="S19" s="20"/>
      <c r="T19" s="18"/>
      <c r="U19" s="20"/>
      <c r="V19" s="18"/>
      <c r="W19" s="20"/>
      <c r="X19" s="18"/>
    </row>
    <row r="20" spans="2:28" ht="15" thickBot="1" x14ac:dyDescent="0.4">
      <c r="B20" s="30" t="s">
        <v>17</v>
      </c>
      <c r="C20" s="89"/>
      <c r="D20" s="90"/>
      <c r="E20" s="69"/>
      <c r="F20" s="80"/>
      <c r="G20" s="86"/>
      <c r="H20" s="133">
        <f>ROUND(H18+H19,2)</f>
        <v>0</v>
      </c>
      <c r="I20" s="90"/>
    </row>
    <row r="21" spans="2:28" x14ac:dyDescent="0.35">
      <c r="G21" s="179"/>
      <c r="H21" s="179"/>
      <c r="I21" s="180"/>
    </row>
    <row r="22" spans="2:28" ht="14.4" customHeight="1" x14ac:dyDescent="0.35">
      <c r="B22" s="27" t="s">
        <v>35</v>
      </c>
      <c r="C22" s="26"/>
      <c r="D22" s="26"/>
      <c r="G22" s="179"/>
      <c r="H22" s="179"/>
      <c r="I22" s="180"/>
    </row>
    <row r="23" spans="2:28" ht="14.4" customHeight="1" x14ac:dyDescent="0.35">
      <c r="B23" s="27" t="s">
        <v>92</v>
      </c>
      <c r="C23" s="26"/>
      <c r="D23" s="26"/>
      <c r="E23" s="39"/>
      <c r="G23" s="179"/>
      <c r="H23" s="179"/>
      <c r="I23" s="180"/>
    </row>
    <row r="24" spans="2:28" x14ac:dyDescent="0.35">
      <c r="B24" s="157" t="s">
        <v>93</v>
      </c>
      <c r="G24" s="179"/>
      <c r="H24" s="179"/>
      <c r="I24" s="180"/>
    </row>
    <row r="25" spans="2:28" x14ac:dyDescent="0.35">
      <c r="B25" s="27" t="s">
        <v>94</v>
      </c>
      <c r="G25" s="179"/>
      <c r="H25" s="179"/>
      <c r="I25" s="180"/>
    </row>
    <row r="26" spans="2:28" x14ac:dyDescent="0.35">
      <c r="G26" s="179"/>
      <c r="H26" s="179"/>
      <c r="I26" s="180"/>
    </row>
    <row r="27" spans="2:28" x14ac:dyDescent="0.35">
      <c r="G27" s="179"/>
      <c r="H27" s="179"/>
      <c r="I27" s="180"/>
    </row>
    <row r="28" spans="2:28" x14ac:dyDescent="0.35">
      <c r="G28" s="179"/>
      <c r="H28" s="179"/>
      <c r="I28" s="180"/>
    </row>
    <row r="29" spans="2:28" x14ac:dyDescent="0.35">
      <c r="G29" s="179"/>
      <c r="H29" s="179"/>
      <c r="I29" s="180"/>
    </row>
    <row r="30" spans="2:28" x14ac:dyDescent="0.35">
      <c r="G30" s="179"/>
      <c r="H30" s="179"/>
      <c r="I30" s="180"/>
    </row>
  </sheetData>
  <sheetProtection algorithmName="SHA-512" hashValue="WhWl79Do2+EoH+rqV/ZEs7wBCUK3C5EQSZqjP1GVwKbU1HSvrC3sU1vYLhq9TpWc7WXK6XB42k33agw6bcSeiw==" saltValue="l9sfibJm+snSgf79Z+GkgQ==" spinCount="100000" sheet="1" objects="1" scenarios="1"/>
  <mergeCells count="22">
    <mergeCell ref="C12:D17"/>
    <mergeCell ref="E12:E17"/>
    <mergeCell ref="F12:F17"/>
    <mergeCell ref="G12:G17"/>
    <mergeCell ref="I12:I17"/>
    <mergeCell ref="H12:H17"/>
    <mergeCell ref="B2:I2"/>
    <mergeCell ref="B3:I3"/>
    <mergeCell ref="C19:D19"/>
    <mergeCell ref="C20:D20"/>
    <mergeCell ref="C18:D18"/>
    <mergeCell ref="B4:I4"/>
    <mergeCell ref="C6:D6"/>
    <mergeCell ref="C8:D8"/>
    <mergeCell ref="C10:D10"/>
    <mergeCell ref="C7:D7"/>
    <mergeCell ref="C11:D11"/>
    <mergeCell ref="E18:E20"/>
    <mergeCell ref="F18:F20"/>
    <mergeCell ref="G18:G20"/>
    <mergeCell ref="I18:I20"/>
    <mergeCell ref="B12:B17"/>
  </mergeCells>
  <pageMargins left="0.7" right="0.7" top="0.75" bottom="0.75" header="0.3" footer="0.3"/>
  <pageSetup paperSize="9" scale="4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39B16ABC88CB44AC76702F570EA851" ma:contentTypeVersion="1" ma:contentTypeDescription="Stvaranje novog dokumenta." ma:contentTypeScope="" ma:versionID="2a4ab19e87add734b8f772f0607db14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c750c723d4df869d75c7f2e12a3d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A43AF7-6316-4037-9225-4658ED4625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F143047-0D19-4CBA-B2CA-5A550719C2AF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A400CAA-D791-43F2-97B2-01C9E9728D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Troškovnik KK.02.1.1.01.0004</vt:lpstr>
      <vt:lpstr>Troškovnik KK.02.1.1.01.0006</vt:lpstr>
      <vt:lpstr>Troškovnik KK.02.1.1.01.0007</vt:lpstr>
      <vt:lpstr>Troškovnik KK.02.1.1.01.0008</vt:lpstr>
      <vt:lpstr>Troškovnik KK.02.1.1.01.0009</vt:lpstr>
      <vt:lpstr>Troškovnik KK.02.1.1.01.0010</vt:lpstr>
      <vt:lpstr>Troškovnik KK.02.1.1.01.0011</vt:lpstr>
      <vt:lpstr>Troškovnik KK.02.1.1.01.0012</vt:lpstr>
      <vt:lpstr>Troškovnik KK.02.1.1.01.0013</vt:lpstr>
      <vt:lpstr>Troškovnik KK.02.1.1.01.0014</vt:lpstr>
      <vt:lpstr>Troškovnik KK.02.1.1.01.0015</vt:lpstr>
      <vt:lpstr>Troškovnik KK.02.1.1.01.0016</vt:lpstr>
      <vt:lpstr>Troškovnik KK.02.1.1.01.0017</vt:lpstr>
      <vt:lpstr>Rekapitulacija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Marijo Ševerdija</cp:lastModifiedBy>
  <cp:lastPrinted>2022-05-04T12:59:21Z</cp:lastPrinted>
  <dcterms:created xsi:type="dcterms:W3CDTF">2022-03-01T11:11:55Z</dcterms:created>
  <dcterms:modified xsi:type="dcterms:W3CDTF">2022-05-04T13:17:18Z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0x010100BB39B16ABC88CB44AC76702F570EA851</vt:lpwstr>
  </property>
</Properties>
</file>