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autoCompressPictures="0" defaultThemeVersion="124226"/>
  <mc:AlternateContent xmlns:mc="http://schemas.openxmlformats.org/markup-compatibility/2006">
    <mc:Choice Requires="x15">
      <x15ac:absPath xmlns:x15ac="http://schemas.microsoft.com/office/spreadsheetml/2010/11/ac" url="V:\Projekti\Aktivni projekti\Nadbiskupija_Šalata\Projekti\Zgrade 8 i 9\Glavni projekt\"/>
    </mc:Choice>
  </mc:AlternateContent>
  <xr:revisionPtr revIDLastSave="0" documentId="13_ncr:1_{D4713671-CB69-4B1D-9291-DD2FBA1D2620}" xr6:coauthVersionLast="47" xr6:coauthVersionMax="47" xr10:uidLastSave="{00000000-0000-0000-0000-000000000000}"/>
  <bookViews>
    <workbookView xWindow="-120" yWindow="-120" windowWidth="29040" windowHeight="17790" tabRatio="918" xr2:uid="{00000000-000D-0000-FFFF-FFFF00000000}"/>
  </bookViews>
  <sheets>
    <sheet name="Naslovnica" sheetId="33" r:id="rId1"/>
    <sheet name="OPĆI UVJETI IZVOĐENJA" sheetId="37" r:id="rId2"/>
    <sheet name="A.00 PRIPREMNI RADOVI" sheetId="84" r:id="rId3"/>
    <sheet name="A.01 RAZGRADNJE I DEMONTAŽE" sheetId="74" r:id="rId4"/>
    <sheet name="A.02 BETONSKI I AB OU" sheetId="61" r:id="rId5"/>
    <sheet name="A.02 BETONSKI I AB RADOVI" sheetId="62" r:id="rId6"/>
    <sheet name="A.03 ZIDARSKI RADOVI OU" sheetId="43" r:id="rId7"/>
    <sheet name="A.03 ZIDARSKI RADOVI" sheetId="5" r:id="rId8"/>
    <sheet name="A.04 IZOLATERSKI RADOVI OU" sheetId="44" r:id="rId9"/>
    <sheet name="A.04 IZOLATERSKI RADOVI" sheetId="8" r:id="rId10"/>
    <sheet name="A.05 TESARSKI RADOVI OU" sheetId="76" r:id="rId11"/>
    <sheet name="A.05 TESARSKI RADOVI" sheetId="77" r:id="rId12"/>
    <sheet name="A.06 ČELIČK OU" sheetId="80" r:id="rId13"/>
    <sheet name="A.06 ČELIK " sheetId="81" r:id="rId14"/>
    <sheet name="A_GRAĐEVINSKI UKUPNO" sheetId="18" r:id="rId15"/>
    <sheet name="B.01 BRAVARSKI RADOVI OU" sheetId="83" r:id="rId16"/>
    <sheet name="B.01 BRAVARSKI RADOVI PP VRATA" sheetId="82" r:id="rId17"/>
    <sheet name="B.02 GIPSKARTONSKI RADOVI OU" sheetId="28" r:id="rId18"/>
    <sheet name="B.02 GIPSKARTONSKI RADOVI" sheetId="46" r:id="rId19"/>
    <sheet name="B_OBRTNIČKI UKUPNO" sheetId="32" r:id="rId20"/>
    <sheet name="REKAPITULACIJA" sheetId="56" r:id="rId21"/>
  </sheets>
  <externalReferences>
    <externalReference r:id="rId22"/>
    <externalReference r:id="rId23"/>
    <externalReference r:id="rId24"/>
    <externalReference r:id="rId25"/>
    <externalReference r:id="rId26"/>
  </externalReferences>
  <definedNames>
    <definedName name="__xlnm.Print_Area_5" localSheetId="16">#REF!</definedName>
    <definedName name="__xlnm.Print_Area_5">#REF!</definedName>
    <definedName name="aa" localSheetId="16">'[1]A-GRAĐ-REK'!#REF!</definedName>
    <definedName name="aa">'[1]A-GRAĐ-REK'!#REF!</definedName>
    <definedName name="aaa" localSheetId="16">'[2]A-GRAĐ-REK'!#REF!</definedName>
    <definedName name="aaa">'[2]A-GRAĐ-REK'!#REF!</definedName>
    <definedName name="_xlnm.Database" localSheetId="16">'[3]A-GRAĐ-REK'!#REF!</definedName>
    <definedName name="_xlnm.Database">'[3]A-GRAĐ-REK'!#REF!</definedName>
    <definedName name="cp" localSheetId="16">#REF!</definedName>
    <definedName name="cp">#REF!</definedName>
    <definedName name="CrnaCijev" localSheetId="16">#REF!</definedName>
    <definedName name="CrnaCijev">#REF!</definedName>
    <definedName name="DD" localSheetId="16">'[3]A-GRAĐ-REK'!#REF!</definedName>
    <definedName name="DD">'[3]A-GRAĐ-REK'!#REF!</definedName>
    <definedName name="dfree" localSheetId="16">'[4]A-GRAĐ-REK'!#REF!</definedName>
    <definedName name="dfree">'[4]A-GRAĐ-REK'!#REF!</definedName>
    <definedName name="DT" localSheetId="16">#REF!</definedName>
    <definedName name="DT">#REF!</definedName>
    <definedName name="EEDED" localSheetId="16">'[5]TRO-GR'!#REF!</definedName>
    <definedName name="EEDED">'[5]TRO-GR'!#REF!</definedName>
    <definedName name="Excel_BuiltIn_Print_Area_1" localSheetId="0">Naslovnica!$A$1:$D$84</definedName>
    <definedName name="Excel_BuiltIn_Print_Area_1" localSheetId="1">#REF!</definedName>
    <definedName name="Excel_BuiltIn_Print_Area_1">#REF!</definedName>
    <definedName name="Excel_BuiltIn_Print_Area_1___1" localSheetId="1">#REF!</definedName>
    <definedName name="Excel_BuiltIn_Print_Area_1___1">#REF!</definedName>
    <definedName name="Excel_BuiltIn_Print_Area_9">"$"</definedName>
    <definedName name="Excel_BuiltIn_Print_Titles_1" localSheetId="0">Naslovnica!#REF!</definedName>
    <definedName name="Excel_BuiltIn_Print_Titles_1" localSheetId="1">#REF!</definedName>
    <definedName name="Excel_BuiltIn_Print_Titles_1">#REF!</definedName>
    <definedName name="Excel_BuiltIn_Print_Titles_1___1" localSheetId="1">#REF!</definedName>
    <definedName name="Excel_BuiltIn_Print_Titles_1___1">#REF!</definedName>
    <definedName name="Excel_BuiltIn_Print_Titles_2" localSheetId="1">#REF!</definedName>
    <definedName name="Excel_BuiltIn_Print_Titles_2">#REF!</definedName>
    <definedName name="Excel_BuiltIn_Print_Titles_3" localSheetId="1">#REF!</definedName>
    <definedName name="Excel_BuiltIn_Print_Titles_3">#REF!</definedName>
    <definedName name="Excel_BuiltIn_Print_Titles_4" localSheetId="1">#REF!</definedName>
    <definedName name="Excel_BuiltIn_Print_Titles_4">#REF!</definedName>
    <definedName name="Excel_BuiltIn_Print_Titles_5" localSheetId="1">#REF!</definedName>
    <definedName name="Excel_BuiltIn_Print_Titles_5">#REF!</definedName>
    <definedName name="Excel_BuiltIn_Print_Titles_6" localSheetId="1">#REF!</definedName>
    <definedName name="Excel_BuiltIn_Print_Titles_6">#REF!</definedName>
    <definedName name="Excel_BuiltIn_Print_Titles_6___6" localSheetId="1">#REF!</definedName>
    <definedName name="Excel_BuiltIn_Print_Titles_6___6">#REF!</definedName>
    <definedName name="Excel_BuiltIn_Print_Titles_7">"$"</definedName>
    <definedName name="Excel_BuiltIn_Print_Titles_8" localSheetId="1">#REF!</definedName>
    <definedName name="Excel_BuiltIn_Print_Titles_8">#REF!</definedName>
    <definedName name="Excel_BuiltIn_Print_Titles_9">"$"</definedName>
    <definedName name="fak">"#REF!"</definedName>
    <definedName name="fak_13">"#REF!"</definedName>
    <definedName name="fak_14">"#REF!"</definedName>
    <definedName name="fak_16">"#REF!"</definedName>
    <definedName name="fak_6">"#REF!"</definedName>
    <definedName name="fak_7">"#REF!"</definedName>
    <definedName name="faknform">"#REF!"</definedName>
    <definedName name="faknform_13">"#REF!"</definedName>
    <definedName name="faknform_14">"#REF!"</definedName>
    <definedName name="faknform_16">"#REF!"</definedName>
    <definedName name="faknform_7">"#REF!"</definedName>
    <definedName name="fakns">"#REF!"</definedName>
    <definedName name="fakns_13">"#REF!"</definedName>
    <definedName name="fakns_14">"#REF!"</definedName>
    <definedName name="fakns_16">"#REF!"</definedName>
    <definedName name="fakns_7">"#REF!"</definedName>
    <definedName name="Gradjevina">"#REF!"</definedName>
    <definedName name="Gradjevina_13">"#REF!"</definedName>
    <definedName name="Gradjevina_14">"#REF!"</definedName>
    <definedName name="Gradjevina_16">"#REF!"</definedName>
    <definedName name="gustoca">#REF!</definedName>
    <definedName name="hrapavost">#REF!</definedName>
    <definedName name="InterestRates">#REF!</definedName>
    <definedName name="JHJH">'[3]A-GRAĐ-REK'!#REF!</definedName>
    <definedName name="JHJHJH">'[5]TRO-GR'!#REF!</definedName>
    <definedName name="JHJHJHHJ">'[5]TRO-GR'!#REF!</definedName>
    <definedName name="kab">"#REF!"</definedName>
    <definedName name="kab_13">"#REF!"</definedName>
    <definedName name="kab_14">"#REF!"</definedName>
    <definedName name="kab_16">"#REF!"</definedName>
    <definedName name="mtt">"#REF!"</definedName>
    <definedName name="mtt_13">"#REF!"</definedName>
    <definedName name="mtt_14">"#REF!"</definedName>
    <definedName name="mtt_16">"#REF!"</definedName>
    <definedName name="mtto">"#REF!"</definedName>
    <definedName name="mtto_13">"#REF!"</definedName>
    <definedName name="mtto_14">"#REF!"</definedName>
    <definedName name="mtto_16">"#REF!"</definedName>
    <definedName name="NA">"#REF!"</definedName>
    <definedName name="NA_13">"#REF!"</definedName>
    <definedName name="NA_14">"#REF!"</definedName>
    <definedName name="NA_16">"#REF!"</definedName>
    <definedName name="ns">"#REF!"</definedName>
    <definedName name="ns_13">"#REF!"</definedName>
    <definedName name="ns_14">"#REF!"</definedName>
    <definedName name="ns_16">"#REF!"</definedName>
    <definedName name="NSO">"#REF!"</definedName>
    <definedName name="NSO_13">"#REF!"</definedName>
    <definedName name="NSO_14">"#REF!"</definedName>
    <definedName name="NSO_16">"#REF!"</definedName>
    <definedName name="O">#REF!</definedName>
    <definedName name="opr">"#REF!"</definedName>
    <definedName name="opr_13">"#REF!"</definedName>
    <definedName name="opr_14">"#REF!"</definedName>
    <definedName name="opr_16">"#REF!"</definedName>
    <definedName name="orm">"#REF!"</definedName>
    <definedName name="orm_13">"#REF!"</definedName>
    <definedName name="orm_14">"#REF!"</definedName>
    <definedName name="orm_16">"#REF!"</definedName>
    <definedName name="ost">"#REF!"</definedName>
    <definedName name="ost_13">"#REF!"</definedName>
    <definedName name="ost_14">"#REF!"</definedName>
    <definedName name="ost_16">"#REF!"</definedName>
    <definedName name="_xlnm.Print_Area" localSheetId="3">'A.01 RAZGRADNJE I DEMONTAŽE'!$A$1:$F$125</definedName>
    <definedName name="_xlnm.Print_Area" localSheetId="5">'A.02 BETONSKI I AB RADOVI'!$A$1:$F$47</definedName>
    <definedName name="_xlnm.Print_Area" localSheetId="7">'A.03 ZIDARSKI RADOVI'!$A$1:$F$50</definedName>
    <definedName name="_xlnm.Print_Area" localSheetId="9">'A.04 IZOLATERSKI RADOVI'!$A$1:$F$34</definedName>
    <definedName name="_xlnm.Print_Area" localSheetId="13">'A.06 ČELIK '!$A$1:$F$65</definedName>
    <definedName name="_xlnm.Print_Area" localSheetId="18">'B.02 GIPSKARTONSKI RADOVI'!$A$1:$F$29</definedName>
    <definedName name="_xlnm.Print_Area" localSheetId="0">Naslovnica!$A$1:$D$43</definedName>
    <definedName name="Ponudjac">"#REF!"</definedName>
    <definedName name="Ponudjac_13">"#REF!"</definedName>
    <definedName name="Ponudjac_14">"#REF!"</definedName>
    <definedName name="Ponudjac_16">"#REF!"</definedName>
    <definedName name="ppp">#REF!</definedName>
    <definedName name="prek">"#REF!"</definedName>
    <definedName name="prek_13">"#REF!"</definedName>
    <definedName name="prek_14">"#REF!"</definedName>
    <definedName name="prek_16">"#REF!"</definedName>
    <definedName name="rasvj">"#REF!"</definedName>
    <definedName name="rasvj_13">"#REF!"</definedName>
    <definedName name="rasvj_14">"#REF!"</definedName>
    <definedName name="rasvj_16">"#REF!"</definedName>
    <definedName name="rasvj_6">"#REF!"</definedName>
    <definedName name="rasvj_7">"#REF!"</definedName>
    <definedName name="sdert">'[4]A-GRAĐ-REK'!#REF!</definedName>
    <definedName name="SDFSDF">'[5]TRO-GR'!#REF!</definedName>
    <definedName name="sdsd">'[5]TRO-GR'!#REF!</definedName>
    <definedName name="SDSDSDS">'[3]A-GRAĐ-REK'!#REF!</definedName>
    <definedName name="VIK">'[5]TRO-GR'!#REF!</definedName>
    <definedName name="zilavo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1" i="18" l="1"/>
  <c r="D5" i="18"/>
  <c r="F27" i="84"/>
  <c r="F45" i="84"/>
  <c r="F44" i="84"/>
  <c r="F46" i="84"/>
  <c r="F50" i="84"/>
  <c r="F48" i="84"/>
  <c r="F39" i="84"/>
  <c r="F37" i="84"/>
  <c r="F35" i="84"/>
  <c r="F33" i="84"/>
  <c r="F31" i="84"/>
  <c r="F29" i="84"/>
  <c r="F26" i="84"/>
  <c r="F25" i="84"/>
  <c r="F22" i="84"/>
  <c r="F21" i="84"/>
  <c r="F18" i="84"/>
  <c r="F16" i="84"/>
  <c r="F14" i="84"/>
  <c r="F12" i="84"/>
  <c r="F10" i="84"/>
  <c r="F28" i="81"/>
  <c r="F27" i="81"/>
  <c r="F53" i="84" l="1"/>
  <c r="F9" i="46"/>
  <c r="F23" i="8"/>
  <c r="F79" i="74"/>
  <c r="F31" i="77"/>
  <c r="F63" i="81"/>
  <c r="F44" i="81"/>
  <c r="F44" i="5"/>
  <c r="F8" i="46"/>
  <c r="F14" i="82"/>
  <c r="F48" i="81"/>
  <c r="F47" i="81"/>
  <c r="F43" i="81"/>
  <c r="F38" i="81"/>
  <c r="F37" i="81"/>
  <c r="F36" i="81"/>
  <c r="F35" i="81"/>
  <c r="F34" i="81"/>
  <c r="F24" i="81"/>
  <c r="F23" i="77" l="1"/>
  <c r="F31" i="8"/>
  <c r="F27" i="8"/>
  <c r="F38" i="5"/>
  <c r="F37" i="5"/>
  <c r="F36" i="5"/>
  <c r="F30" i="5"/>
  <c r="F44" i="62"/>
  <c r="F43" i="62"/>
  <c r="F105" i="74"/>
  <c r="F106" i="74"/>
  <c r="F100" i="74"/>
  <c r="F98" i="74"/>
  <c r="F99" i="74"/>
  <c r="F9" i="5" l="1"/>
  <c r="F54" i="81" l="1"/>
  <c r="F53" i="81"/>
  <c r="F52" i="81"/>
  <c r="F40" i="81"/>
  <c r="F33" i="81"/>
  <c r="F30" i="81"/>
  <c r="F21" i="77"/>
  <c r="F20" i="77"/>
  <c r="F17" i="77"/>
  <c r="F15" i="77"/>
  <c r="F13" i="77"/>
  <c r="F11" i="77"/>
  <c r="F9" i="77"/>
  <c r="F19" i="5"/>
  <c r="F39" i="62"/>
  <c r="F38" i="62"/>
  <c r="F37" i="62"/>
  <c r="F33" i="62"/>
  <c r="F32" i="62"/>
  <c r="F27" i="62"/>
  <c r="F26" i="62"/>
  <c r="F25" i="62"/>
  <c r="F21" i="62"/>
  <c r="F20" i="62"/>
  <c r="F19" i="62"/>
  <c r="F15" i="62"/>
  <c r="F14" i="62"/>
  <c r="F13" i="62"/>
  <c r="F113" i="74"/>
  <c r="F110" i="74"/>
  <c r="F107" i="74"/>
  <c r="F104" i="74"/>
  <c r="F97" i="74"/>
  <c r="F93" i="74"/>
  <c r="F90" i="74"/>
  <c r="F25" i="5" l="1"/>
  <c r="F27" i="46"/>
  <c r="F23" i="46"/>
  <c r="F18" i="46"/>
  <c r="F15" i="46" l="1"/>
  <c r="F10" i="82"/>
  <c r="F7" i="77" l="1"/>
  <c r="E33" i="77" s="1"/>
  <c r="F22" i="5"/>
  <c r="F16" i="5"/>
  <c r="F14" i="5"/>
  <c r="F12" i="5"/>
  <c r="F8" i="5"/>
  <c r="F87" i="74"/>
  <c r="F7" i="62"/>
  <c r="F8" i="62"/>
  <c r="F9" i="62"/>
  <c r="F119" i="74"/>
  <c r="F118" i="74"/>
  <c r="F117" i="74"/>
  <c r="E47" i="62" l="1"/>
  <c r="F81" i="74"/>
  <c r="F84" i="74"/>
  <c r="F80" i="74"/>
  <c r="F78" i="74"/>
  <c r="F77" i="74"/>
  <c r="F72" i="74"/>
  <c r="F68" i="74"/>
  <c r="F60" i="74"/>
  <c r="F47" i="74"/>
  <c r="F46" i="74"/>
  <c r="F6" i="82"/>
  <c r="E16" i="82" l="1"/>
  <c r="E3" i="32" s="1"/>
  <c r="F23" i="81"/>
  <c r="E65" i="81" s="1"/>
  <c r="D17" i="18" l="1"/>
  <c r="F22" i="46" l="1"/>
  <c r="D9" i="18"/>
  <c r="D11" i="18"/>
  <c r="D13" i="18"/>
  <c r="D15" i="18" l="1"/>
  <c r="F40" i="74"/>
  <c r="F33" i="74" l="1"/>
  <c r="F39" i="74"/>
  <c r="F59" i="74"/>
  <c r="F64" i="74"/>
  <c r="F123" i="74"/>
  <c r="E125" i="74" l="1"/>
  <c r="D7" i="18" s="1"/>
  <c r="F14" i="46" l="1"/>
  <c r="F16" i="8" l="1"/>
  <c r="F8" i="8"/>
  <c r="F43" i="5"/>
  <c r="F42" i="5"/>
  <c r="E34" i="8" l="1"/>
  <c r="F7" i="46"/>
  <c r="E29" i="46" s="1"/>
  <c r="E5" i="32" l="1"/>
  <c r="E8" i="32" s="1"/>
  <c r="F46" i="5" l="1"/>
  <c r="E50" i="5" l="1"/>
  <c r="E5" i="56"/>
  <c r="E3" i="56" l="1"/>
  <c r="E7" i="56" s="1"/>
  <c r="E9" i="56" l="1"/>
  <c r="E11" i="56" s="1"/>
</calcChain>
</file>

<file path=xl/sharedStrings.xml><?xml version="1.0" encoding="utf-8"?>
<sst xmlns="http://schemas.openxmlformats.org/spreadsheetml/2006/main" count="1153" uniqueCount="854">
  <si>
    <t>01.</t>
  </si>
  <si>
    <t>m2</t>
  </si>
  <si>
    <t>03.</t>
  </si>
  <si>
    <t>kom</t>
  </si>
  <si>
    <t>04.</t>
  </si>
  <si>
    <t>02.</t>
  </si>
  <si>
    <t>br. stavke</t>
  </si>
  <si>
    <t>opis radova</t>
  </si>
  <si>
    <t>jed.mjera</t>
  </si>
  <si>
    <t>količina</t>
  </si>
  <si>
    <t>jed.cijena</t>
  </si>
  <si>
    <t>ukupno (kn)</t>
  </si>
  <si>
    <t>sav rad, uključivo prijenos, alat i mašine,</t>
  </si>
  <si>
    <t>sav materijal, uključivo vezni,</t>
  </si>
  <si>
    <t>transportne troškove materijala,</t>
  </si>
  <si>
    <t>poduzimanje mjera po HTZ i drugim postojećim propisima.</t>
  </si>
  <si>
    <t>Ugradbu treba vršiti tako, da se ne čini šteta na ostalom dijelu objekta.</t>
  </si>
  <si>
    <t>Ovi opći uvjeti se mijenjaju ili dopunjuju opisom pojedine stavke troškovnika.</t>
  </si>
  <si>
    <t>ZIDARSKI RADOVI UKUPNO:</t>
  </si>
  <si>
    <t>IZOLATERSKI RADOVI UKUPNO:</t>
  </si>
  <si>
    <t>ZIDARSKI RADOVI</t>
  </si>
  <si>
    <t>IZOLATERSKI RADOVI</t>
  </si>
  <si>
    <t xml:space="preserve">REKAPITULACIJA GRAĐEVINSKIH RADOVA </t>
  </si>
  <si>
    <t>A.01</t>
  </si>
  <si>
    <t>RAZNI RADOVI I UGRADBE</t>
  </si>
  <si>
    <t>Uključeni svi potrebni slojevi za punu funkcionalnost sustava.</t>
  </si>
  <si>
    <t>HIDROIZOLACIJA</t>
  </si>
  <si>
    <t>TOPLINSKA I ZVUČNA IZOLACIJA</t>
  </si>
  <si>
    <t>U cijeni stavke polaganje traka polistirena debljine 1,0-2,0 cm uz obodne konstrukcije do završnog sloja poda.</t>
  </si>
  <si>
    <t xml:space="preserve">GRAĐEVINSKI RADOVI UKUPNO:  </t>
  </si>
  <si>
    <t>Sve radnje i potrebni slojevi prema uputama proizvođača izolacijskog sistema. Obračun po m2 hidroizolacija.</t>
  </si>
  <si>
    <t>GIPSKARTONSKI RADOVI UKUPNO:</t>
  </si>
  <si>
    <t>UKUPNO</t>
  </si>
  <si>
    <t xml:space="preserve">REKAPITULACIJA OBRTNIČKIH RADOVA </t>
  </si>
  <si>
    <t>B.01</t>
  </si>
  <si>
    <t>GIPSKARTONSKI RADOVI</t>
  </si>
  <si>
    <t xml:space="preserve">OBRTNIČKI RADOVI UKUPNO:  </t>
  </si>
  <si>
    <t>INVESTITOR:</t>
  </si>
  <si>
    <t>GRAĐEVINA:</t>
  </si>
  <si>
    <t>LOKACIJA:</t>
  </si>
  <si>
    <t xml:space="preserve"> T R O Š K O V N I K </t>
  </si>
  <si>
    <t>Odvoz smeća i ambalaže, te sveg ostalog otpadnog materijala tijekom izvođenja radova na gradsku deponiju udaljenu cca 10 km.
Stavka obuhvaća utovar, prijevoz kamionima i istovar na deponiji te svu komunalnu naknadu. Količina je pretpostavljena, točna će se količina evidentirati upisom u građevinsku knjigu, ovjereno od nadzornog inžinjera. Obračun po turama - 1 tura = 10 m³ otpada u rastresitom stanju.</t>
  </si>
  <si>
    <t>tura</t>
  </si>
  <si>
    <t xml:space="preserve">REKAPITULACIJA RADOVA </t>
  </si>
  <si>
    <t>Radovi se moraju izvesti u svemu prema uzancama struke, uvjetima i opisima iz troškovnika, te uputama proizvođača. Podloga za hidroizolaciju mora biti suha i čvrsta, ravna i bez šupljina na površini, te očišćena od prašine i raznih nečistoća. Pažljivo izvesti savijanje traka i preklope prema uputama proizvođača, uz upotrebu tipskih prefabriciranih elemenata za složene spojeve (uglove, bridove, vodolovna grla, prodore i slično), jer će sve manjkavosti i štete nastale lošom izvedbom izolacije snositi izvođač.</t>
  </si>
  <si>
    <t>OPĆI UVJETI IZVOĐENJA</t>
  </si>
  <si>
    <t>UVJETI  IZGRADNJE</t>
  </si>
  <si>
    <t>Tolerancije mjera izvedenih radova određene su uzancama zanata, odnosno prema odluci projektanta i nadzorne službe. Sva odstupanja od dogovorenih tolerantnih mjera dužan je izvođač otkloniti o svom trošku. To vrijedi za sve vrste radova, kao što su građevinski, obrtnički i montažerski, opremanje i ostali radovi.</t>
  </si>
  <si>
    <t>Uskladištenje materijala treba provesti tako da materijal bude osiguran od vlaženja i lomova, jer se samo neoštećen i kvalitetan smije ugrađivati. Ovo se odnosi na sve gotove prefabrikate, obrtničke proizvode i materijal za obrtničke radove. Vezna sredstva također moraju biti prvorazredna. Cement, opeka, kameni agregat, pijesak, bitumen i sl. treba ispitati prema važećim tehničkim propisima i ateste predočiti nadzornom inženjeru.</t>
  </si>
  <si>
    <t>Rad obuhvaća osim opisanog u troškovniku, još  i prijenose, prijevoz, dizanje, utovar i istovar materijala unutar gradilišta, pripremanje morta i betona, zaštićivanje konstrukcije od štetnih atmosferskih utjecaja, sve pomoćne radove kao: skupljanje rasutog materijala, održavanje čistoće gradilišta.</t>
  </si>
  <si>
    <t>Skele, podupore i razupore treba također predvidjeti u cjelini. Skele moraju biti u skladu s propisima HTZ. Iskopane rovove treba u načelu podupirati ako su dubine preko jednog metra. Osim toga, treba ukalkulirati sve potrebne zaštitne ograde, te rampe i mostove za prijevoz  materijala po gradnji.</t>
  </si>
  <si>
    <t>Pomoć obrtnicima i instalaterima, kojima treba osigurati prostoriju za smještaj alata i pohranu materijala, ustupanje radne snage za dubljenje, probijanje i bušenje, te popravak žbuke nakon završenih keramičarskih, kamenorezačkih, kamenarskih, parketarskih, stolarskih i bravarskih, a prije soboslikarsko-ličilačkih radova. Izvođač građevinskih radova dužan je obrtnicima i instalaterima dati potrebne skele za radove na visini većoj od dva metra.</t>
  </si>
  <si>
    <t>Kod radova za vrijeme ljetnih vrućina, zimi i kišnih dana treba osigurati konstrukcije od štetnih atmosferskih utjecaja, a u slučaju da dođe do oštećenja uslijed prokišnjavanja ili smrzavanja, izvođač će izvršiti popravke o svom torošku.</t>
  </si>
  <si>
    <t>Provoditi čišćenje gradilišta od blata i odvođenje oborinske vode. Završni radovi, kao uklanjanje ograda i baraka te poravnanje terena.</t>
  </si>
  <si>
    <t>Izvesti krpanje žbuke, popravak obojenih ploha, te sve popravke, oštećenja koja su nastala tokom gradnje, a trebaju se obaviti u garantnom roku.</t>
  </si>
  <si>
    <t>Prethodno provoditi ispitivanje ugrađenog materijala, vodovodne instalacije, odnosno sve u vezi s dobavljanjem potrebnih atesta (nalaza).</t>
  </si>
  <si>
    <t>Svi radovi moraju biti izvedeni solidno prema opisu, izvedbenim i armaturnim nacrtima i statičkom proračunu. Sve se ovo odnosi i na radove obrtnika. Zbog toga je potrebno da izvođač  ugovara radove s obrtnicima u smislu ovih općih uvjeta.</t>
  </si>
  <si>
    <t>Stavka radova ispod najnižeg poda, odnosno svi radovi na koje utječe priroda terena gradilišta, obračunavaju se po stvarno izvedenim količinama i jediničnim cijenama troškovnika. Fasadna skela obračunata je u tesarskim radovima, a sve ostale skele, pomoćne skele i slično obračunati uz cijenu  pojedinih stavki.</t>
  </si>
  <si>
    <t>OPĆI  UVJETI ZA IZVOĐENJE GRAĐEVINSKIH RADOVA, PRIPREMNIH RADOVA,  UREĐENJE  GRADILIŠTA  I POMOĆNIH  RADOVA</t>
  </si>
  <si>
    <t>PRIPREMNI RADOVI</t>
  </si>
  <si>
    <t>Izvođač je dužan prije početka radova sprovesti sve pripremne radove da se izvođenje može nesmetano odvijati. U tu svrhu izvođač je dužan detaljno proučiti investiciono tehničku dokumentaciju, te izvršiti potrebne računske kontrole. Potrebno je proučiti sve tehnologije izvedbe pojedinih radova radi optimalne organizacije građenja, nabavke materijala, kalkulacije i sl.</t>
  </si>
  <si>
    <t>UREĐENJE GRADILIŠTA</t>
  </si>
  <si>
    <t xml:space="preserve">- </t>
  </si>
  <si>
    <t>prostorije za svoje kancelarije,</t>
  </si>
  <si>
    <t>gradilište osigurati ogradom ili drugim posebnim elementima za sigurnost ljudi i zaštitu prometa i objektata,</t>
  </si>
  <si>
    <t>postaviti natpisnu ploču  prema propisima</t>
  </si>
  <si>
    <t>postaviti potreban broj urednih skladišta, pomoćnih radnih prostorija, nadstrešnica, odrediti i urediti prometne i parkirne površine za radne i teretne automobile, opremu, građevinske strojeve  i sl., te opremu i objekte za rastresiti i habasti građevinski materijal,</t>
  </si>
  <si>
    <t>Izvođač je dužan gradilište sa svim prostorijama i cijelim inventarom redovito održavati i čistiti,</t>
  </si>
  <si>
    <t>Sve materijale izvođač mora redovito i pravovremeno dobaviti da ne dođe do bilo kakvog zastoja gradnje,</t>
  </si>
  <si>
    <t>U kalkulacije izvođač mora prema ponuđenim radovima uračunati ili posebno ponuditi eventualne zaštite za zimski period građenja, kišu ili sl.</t>
  </si>
  <si>
    <t>Izvođač je dužan svu površinsku vodu u granicama gradilišta na svim nižim nivoima redovito odstranjivati odnosno nasipavati,</t>
  </si>
  <si>
    <t>Na gradilištu mora postojati permanentna čuvarska služba za cijelo vrijeme trajanja gradnje također uračunata u faktor,</t>
  </si>
  <si>
    <t>Gradilište mora biti po noći dobro osvijetljeno,</t>
  </si>
  <si>
    <t>Sve otpadne matreijele  (šuta, lomovi, mort, ambalaža i sl.) treba odmah odvesti. Troškove treba ukalkulirati u režiju i faktor. Ukoliko se isti neće izvršavati  investitor ima pravo čišćenja i odvoz otpada povjeriti drugome, a na teret izvođača radova,</t>
  </si>
  <si>
    <t>Izvođač je dužan uz shemu organizacije gradilišta dostaviti i spisak sve mehanizacije i opreme koja će biti na raspolaganju gradilišta, te satnice za rad i upotrebu svakog stroja,</t>
  </si>
  <si>
    <t>Izvođač je dužan bez posebne naplate osigurati investitoru i projektantu potrebnu pomoć kod obilaska gradilišta i nadzora, uzimanju uzoraka i sl., potrebnim pomagalima i ljudima,</t>
  </si>
  <si>
    <t>Na gradilištu moraju biti poduzete sve HTZ mjere prema postojećim propisima.</t>
  </si>
  <si>
    <t>Izvođač je dužan po završetku radova gradilište kompletno očistiti, skinuti i odvesti sve nasipe, betonske podloge, temelje strojeva, radnih i pomoćnih prostorija i drugo do zdrave zemlje da se može pristupiti hortikulturnom uređenju.</t>
  </si>
  <si>
    <t>MATERIJAL</t>
  </si>
  <si>
    <t>Pod tim nazivom se podrazumjeva samo cijena materijala tj. dobavna cijena i to kako glavnog materijala, tako i pomoćnog, veznog i slično. U tu cijenu uključena je i cijena transportnih</t>
  </si>
  <si>
    <t>troškova bez obzira na prijevozno sredstvo sa svim prijenosima, utovarima i istovarima, te uskladištenje i čuvanje na gradilištu od uništenja (prebacivanje, zaštita i slično). Tu je uključeno i davanje potrebnih uzoraka kod izvjesnih vrsta materijala.</t>
  </si>
  <si>
    <t>RAD</t>
  </si>
  <si>
    <t>U kalkulaciji rada treba uključiti sav rad, kako glavni, tako i pomoćni, te sav unutarnji transport. Ujedno treba uključiti sav rad oko zaštite gotovih konstrukcija i dijelova objekta od štetnog utjecaja vrućine, hladnoće i slično.</t>
  </si>
  <si>
    <t>SKELE</t>
  </si>
  <si>
    <t xml:space="preserve">Sve lake, pokretne, pomoćne  skele,  bez obzira na visinu, ulaze u jediničnu cijenu dotičnog rada, osim fasadne skele za obradu fasade, koja se obračunava kao posebna stavka. Skela mora biti na vrijeme postavljena kako ne bi nastao zastoj u radu. Pod pojmom skela podrazumijeva se i prilaz istoj, te ograda. Kod zemljanih radova u jediničnu cijenu ulaze razupore, te mostovi za prebacivanje iskopa većih dubina. Ujedno su tu uključeni i prilazi, te mostovi za betoniranje konstrukcije i slično. </t>
  </si>
  <si>
    <t>OPLATA</t>
  </si>
  <si>
    <t xml:space="preserve">Kod izrade oplate predviđeno je podupiranje, uklještenje, te postava i skidanje iste. U cijenu ulazi kvašenje oplate prije betoniranja, kao i mazanje limenih kalupa. Po završetku betoniranja, sva se oplata nakon određenog vremena mora očistiti i sortirati. </t>
  </si>
  <si>
    <t>IZMJERE</t>
  </si>
  <si>
    <t>Ukoliko nije u pojedinoj stavci dat način obračuna radova, treba se u svemu pridržavati prosječnih normi u građevinarstvu.</t>
  </si>
  <si>
    <t>ZIMSKI I LJETNI RAD</t>
  </si>
  <si>
    <t xml:space="preserve">Ukoliko je ugovoreni termin izvršenja objekta uključen i zimski odnosno ljetni period, to se neće posebno izvođaču priznavati na ime naknade za rad pri niskoj temperaturi, zaštita konstrukcija od hladnoće i vrućine, te atmosferskih nepogoda, sve mora biti uključeno u jedinični cijenu. Za vrijeme zime objekat se mora zaštititi. Svi eventualni smrznuti dijelovi moraju se ukloniti i izvesti ponovo bez bilo kakve naplate. Ukoliko je temperatura niža od temperature pri kojoj je dozvoljen dotični rad, a investitor ipak traži da se radi, izvođač si ima pravo zaračunati naknadu po važećoj normi ali u tom slučaju izvođač snosi punu odgovornost za ispravnost i kvalitetu rada. To isto vrijedi i za zaštitu radova tokom ljeta od prebrzog sušenja uslijed visoke temperature. </t>
  </si>
  <si>
    <t>FAKTORI</t>
  </si>
  <si>
    <t>Na jediničnu cijenu radne snage izvođač ima pravo zaračunati faktor prema postojećim privrednim instrumentima na osnovu zakonskih propisa. Povrh toga izvođač ima faktorom obuhvatiti i slijedeće radove, koji se neće zasebno platiti, kao naknadni rad, i to:</t>
  </si>
  <si>
    <t>kompletnu režiju gradilišta, uključujući dizalice, mostove, sitnu mehanizaciju i slično,</t>
  </si>
  <si>
    <t>najamne troškove za posuđenu mehanizaciju, koju izvođač sam ne posjeduje, a potrebna mu je pri izvođenju rada,</t>
  </si>
  <si>
    <t xml:space="preserve">nalaganje temelja prije iskopa, </t>
  </si>
  <si>
    <t xml:space="preserve">sva ispitivanja materijala, </t>
  </si>
  <si>
    <t>ispitivanja dimnjaka u svrhu dobivanja potvrde od dimnjačara o ispravnosti,</t>
  </si>
  <si>
    <t xml:space="preserve">barake za smještaj radnika i kancelarije gradilišta, </t>
  </si>
  <si>
    <t>uskladištenje materijala i elemenata za obrtničke i instalaterske radove do njihove ugradbe,</t>
  </si>
  <si>
    <t>uređenje gradilišta po završetku rada, sa otklanjanjem svih otpadaka, šute, ostataka građevnog materijala, inventara, pomoćnih objekata itd.</t>
  </si>
  <si>
    <t xml:space="preserve">Sve navedeno važi za obrtničke i instalaterske radove s tim, što izvođač graditeljskih radova </t>
  </si>
  <si>
    <t xml:space="preserve">prima kao naknadu određeni postotak na ime pokrića režijskih i manipulativnih troškova na </t>
  </si>
  <si>
    <t>fakturne iznose, a što se ima regulirati ugovorom.</t>
  </si>
  <si>
    <t>NAKNADNI RADOVI</t>
  </si>
  <si>
    <t>Za naknadne radove čiji opisi se ne nalaze u troškovniku, a koji se imaju izvesti po nalogu nadzornog inženjera, obračun se vrši po stvarnim troškovima rada i materijala.</t>
  </si>
  <si>
    <t>Za naknadne radove čiji se opisi nalaze u ugovornom troškovniku primjenjivati će se ugovorne jedinične cijene.</t>
  </si>
  <si>
    <t>Sva odstupanja stvarno izvedenih količina u odnosu na količine predviđene projektantskim troškovima (+ ili -) obračunati će se prema stvarno izvršenim radovima što će se sporazumno riješiti između predstavnika izvođača i nadzornog inženjera odnosno investitora.</t>
  </si>
  <si>
    <t>A.02</t>
  </si>
  <si>
    <t>05.</t>
  </si>
  <si>
    <t>08.</t>
  </si>
  <si>
    <t>ZIDOVI</t>
  </si>
  <si>
    <t>07.</t>
  </si>
  <si>
    <t>09.</t>
  </si>
  <si>
    <t>10.</t>
  </si>
  <si>
    <t>Obračun za zidarske radove vrši se prema GN 301.</t>
  </si>
  <si>
    <t>Općenito:</t>
  </si>
  <si>
    <t>Svi radovi moraju se izvesti kvalitetno i stručno držeći se projektne dokumentacije i slijedećih propisa:</t>
  </si>
  <si>
    <t>- Pravilnika o teh. mjerama za ugljikovodične hidroizolacije krovova i terasa (Sl. br. 26/69),</t>
  </si>
  <si>
    <t>- Pravilnika o tehničkim normativima za projektiranje i izvođenje završnih radova u građevinarstvu (Sl. br. 21/90),</t>
  </si>
  <si>
    <t>Ovi radovi obuhvaćaju hidroizolaciju i toplinsku izolaciju podova, zidova i krova. Ostale izolacije obuhvaćene su u pokrivačkim, limarskim i drugim zanatskim radovima.</t>
  </si>
  <si>
    <t>Prije početka radova izvođač mora ustanoviti Kvalitetu podloge na koju se izvodi izolacija i ako nije pogodna za rad mora o tome na osnovu relevantnih dokaza, pismeno izvjestiti nadzornog inženjera kako bi se podloga na vrijeme popravila i pripremila za izvođenje izolacije.</t>
  </si>
  <si>
    <t>Spoj horizontalne i vertikalne izolacije izvoditi sa bubrećim kitovima, nakon izvedbe oba premaza.</t>
  </si>
  <si>
    <t>Prije polaganja parne brane / izolacije moraju biti izvedena podnožja u uglovima (holkeri), tako da se izolacijske trake ne lome pod pravim kutem, nego se koso postavljaju na vertikalnu plohu. Podloga mora biti očišćena od prašine, mora biti ravna i potpuno suha. Max. vlažnost podloge je 3% mase. Parna brana se može polagati samo po suhu vremenu. Za parnu branu primjenjuju se metalne (aluminijske) folije, a kao sredstvo za ljepljenje bitumen i bitumenska masa u vrućem stanju.</t>
  </si>
  <si>
    <t>Izolacija se polaže samo na posve suhu i očišćenu podlogu kod temperature koju definira proizvođač i materijal odaberenog izolacijskog sistema. Izolacione trake moraju prilegnuti na podlogu ravno cijelom površinom, bez nabora i mjehura. Podloga mora biti homogena, slobodna od nafte i masti, prašine i rastresitih ili trošnih čestica izvedena u padovima prema vodolovnim grlima / okapnim profilima.</t>
  </si>
  <si>
    <t>Posebnu pažnju obratiti na zaštitu od požara kod rada sa vrućim bitumenskim premazima i varenim ljepenkama zbog velike zapaljivosti bitumena.</t>
  </si>
  <si>
    <t>U slučaju požara gasiti pijeskom ili pjenom. Gašenje vodom je opasno zbog prskanja vrelog bitumena.</t>
  </si>
  <si>
    <t>Hidroizolacije na bazi penetrirajućih premaza (silikatne osnove) se nanose neposredno nakon vezanja betona, odnosno nakon skidanja oplate. Vlažnost i kiselost betonske podloge treba izvođač provjeriti i uskladiti recepturu premaza sa kvalitetom podloge.</t>
  </si>
  <si>
    <t>Onečišćene podloge (zemlja, ulje i sl.) čistiti mehanički i vodom te  sredstvima koja propisuje i dozvoljava proizvođač premaza. Broj i način nanošenja premaza prema uputstvu proizvođača.</t>
  </si>
  <si>
    <t>Ukoliko se naknadno ustanovi tj. pojavi vlaga zbog nesolidne izvedbe, ne dozvoljava se krpanje, već se mora ponovno izvesti izolacija cijele površine na trošak izvođača. Izvođač mora u tom slučaju o svom trošku izvesti i popravak pojedinih građevinskih i obrtničkih radova, koji se prilikom ponovne izvedbe oštete ili moraju demontirati.</t>
  </si>
  <si>
    <t>U slučaju da se materijal sa gradilišta prevozi javnim prometnim površinama, asfaltnim ili betonskim putem, u jedinačne cijene treba uključiti i troškove pranja kotača vozila prije izlaska na cestu.</t>
  </si>
  <si>
    <t>Materijal:</t>
  </si>
  <si>
    <t>Sav materijal mora odgovarati standardima koji se odnosi na proizvode koji se ugrađuju.</t>
  </si>
  <si>
    <t>Sav materijal koji se ugrađuje mora biti atestiran. Prije početka radova i ugradnje Izvođač je obavezan nadzornom inženjeru dostaviti valjane ateste i dokaze kvalitete za sve građevinske proizvode i radove koje planira ugraditi. Bez ispunjenja ovog uvjeta početak radova neće biti mogući, a svi troškove snosi Izvođač radova. Uskladištenje materijala na gradilištu mora biti stručno kako bi se isključila bilo kakva mogučnost oštećenja, odnosno propadanja.</t>
  </si>
  <si>
    <t>Obračun:</t>
  </si>
  <si>
    <t>Obračun se vrši po m2 gotove izvedene i u skladu sa zahtjevima Projekta funkcionalne površine uz primjenu jediničnih nepromijenjivih cijena. U cijenu svake stavke uključeno je:</t>
  </si>
  <si>
    <t>- sav materijal, alat i mehanizacija</t>
  </si>
  <si>
    <t>- sav spojni, pomoćni i potrošni materijal potreban za izvedbu radova prema pravilima struke i uputama proizvođača</t>
  </si>
  <si>
    <t>- svi preklopi materijala i eventualni otpadni materijal za izvedbu u skladu s pravilima struke</t>
  </si>
  <si>
    <t>- sav materijal i rad potreban za sva brtvljenja na mjestima spojeva i završetaka hidroizolacija</t>
  </si>
  <si>
    <t>- sve zaštite od temperaturnih i atmosferskih nepovoljnih utjecaja</t>
  </si>
  <si>
    <t>- troškovi radne snage za kompletan rad propisan troškovnikom,</t>
  </si>
  <si>
    <t>- Troškovi vanjskog i unutrašnjeg transporta</t>
  </si>
  <si>
    <t>- troškovi horizontalnog i vertikalnog prijenosa, te eventualno potrebnih radna skela, platformi I sl.</t>
  </si>
  <si>
    <t>- troškovi deponiranja materijala i alata te čišćenje po završetku rada,</t>
  </si>
  <si>
    <t>- troškovi popravka nastalih zbog nepažljive izvedbe ili pričinjena štete drugim izvođačima</t>
  </si>
  <si>
    <t>- troškovi zaštite na radu.</t>
  </si>
  <si>
    <t>- troškovi svih ispitivanja i atestiranja i dokazi kvalitete</t>
  </si>
  <si>
    <t>- sve troškove s naslova svih naknada, ishođenja suglasnosti i dozvola potrebni za neometani rad i izvođenje radova</t>
  </si>
  <si>
    <t>Ovi opći uvjeti mijenjaju se ili nadopunjuju opisom pojedine stavke troškovnika.</t>
  </si>
  <si>
    <t>Prije montaže na gradilištu, izvođač je dužan izgraditi razradu detalja izrade (ugradbe) pridržavajući se pravila dobrog zanata i uvažavajući klimatske uvjete, te dati ih na ovjeru projektantu i nadzoru.</t>
  </si>
  <si>
    <t>Za atestirane detalje proizvođača nije potrebna suglasnost projektanta. Ovo se ne odnosi na posebne detalje koji su projektom već definirani.</t>
  </si>
  <si>
    <t>Tehnički propis o uštedi toplinske energije i toplinskoj zaštiti u zgradama NN 79/05, 155/05 i 74/06</t>
  </si>
  <si>
    <t>HRN U.J6.151/82 – Akustika u građevinarstvu. Standardne vrijednosti za ocjenu zvučne izolacije.</t>
  </si>
  <si>
    <t>HRN U.J6.201/89 – Akustika u građevinarstvu. Tehnički uvjeti za projektiranje i građenje zgrada.</t>
  </si>
  <si>
    <t>Sav materijal mora odgovarati standardima koji se odnosi na proizvode koji se ugrađuju i mora biti atestiran.</t>
  </si>
  <si>
    <t>Atesti moraju biti na gradilištu, te na zahtjev nadzorne službe i predočeni. Uskladištenje materijala na gradilištu mora biti stručno i prema uputi proizvođača kako bi se isključila bilo kakva mogućnost propadanja.</t>
  </si>
  <si>
    <t xml:space="preserve">Prije početka radova i ugradnje Izvođač je obavezan nadzornom inženjeru dostaviti valjane ateste i dokaze kvalitete za sve građevinske proizvode i radove koje planira ugraditi. Bez ispunjenja ovog uvjeta početak radova neće biti mogući, a svi troškove snosi Izvođač radova. </t>
  </si>
  <si>
    <t>Obračun se vrši po m2 stvarno izvedene, površine uz primjenu jediničnih cijena. U cijenu svake stavke uključeno je:</t>
  </si>
  <si>
    <t>- troškovi svih prijevoza i prenosa, te potrebna radna skela</t>
  </si>
  <si>
    <t>- troškovi popravka nastalih zbog nepažljive izvedbe ili prićinjena štete drugim izvođačima</t>
  </si>
  <si>
    <t>- troškovi svih ispitivanja i atestiranja</t>
  </si>
  <si>
    <t>Žbukanje</t>
  </si>
  <si>
    <t>Žbukanje zidova u pogodno vrijeme i kad su zidovi  i stropovi potpuno suhi. Po velikoj zimi i vrućini treba izbjegavati žbukanje, jer tada može doći do smrzavanja odnosno pucanja uslijed sušenja. Prije žbukanja treba plohe dobro očistiti i navlažiti. Spojnice moraju biti udubljene cca 2 cm od plohe zida. Površine žbuke moraju biti glatke i ravne bez pukotina i visova. Uglovi i završeci oštri, ravni, okomiti, vodoravni ili u pravcu označenim u nacrtima. Sudar žbuka sa svim elementima ugrađenim u zid mora biti potpuno zatvoren i fino obrađen. Ploha žbuke ne smije prekoračiti ravnine ugrađenih okvira (tipskih metalnih uglovnih profila), doprozornika i dovratnika. Svi uglovi  i sudari moraju biti oštro i ravno odrezani i pod ravnim kutem izvedeni, i ojačani tipskim kutnim metalnim profilima.</t>
  </si>
  <si>
    <t>Jedinična cijena kod žbukanja odnosno obrade fasade treba sadržavati:</t>
  </si>
  <si>
    <t>sav potreban rad uključujući prenose, alat i mašine, sav poteban materijal,</t>
  </si>
  <si>
    <t>svu potrebnu skelu, bez obzira na vrstu i visinu,</t>
  </si>
  <si>
    <t>kvašenje i pačokiranje površine, gdje je to po gornjem opisu potrebno, izrada uzoraka od fasadne žbuke</t>
  </si>
  <si>
    <t xml:space="preserve">čišćenje prostorija po završenom radu sa odnosom šute, </t>
  </si>
  <si>
    <t>Cementni estrih</t>
  </si>
  <si>
    <t>Dopušteno je korištenje samo čvrstih materijala za toplinsku izolaciju (u slučaju odabira mineralnih materijala - oznaka WD sa pojačanom otpornošću na kidanje). U cilju izbjegavanja pukotina ploče od čvrste polistirol-pjene se moraju položiti u dovoljnom broju slojeva. Može se zahtijevati dokaz o datumu proizvodnje. Materijali za toplinsku izolaciju moraju biti bez klorofluorougljika (CFC) i klorofluorougljikovodika (HCFC).</t>
  </si>
  <si>
    <t>Temperatura zraka i nosivog betona mora iznositi najmanje +5°C. Samoljepive rubne trake postavljene na nosivu ploču poda nanose se preko spojeva na način da su svi građevinski elementi učinkovito odvojeni i da je osigurana prekomjerna dužina preko gornjeg ruba estriha. Ako se obloga zida ne izvodi sve do neobrađenog poda i razmak se nalazi još unutar izvedbe poda, onda se u svrhu sprječavanja zvučnih mostova moraju položiti izolacijske trake kao pokrivalo za svinute rubne trake. Kod dvostrukih izolacijskih slojeva se svinuti krak rubne trake postavlja na prvi sloj izolacije. Rubne trake se polažu i kod prodora za cijevi i kanale. 
Metalni dijelovi kao što su odvodi, cijevi, profilne konzole, razdjele šine i slično ne smiju načelno imati nikakve čvrste spojeve s estrihom; one se omataju izolacijskim trakama i u danom slučaju štite od kemijskih utjecaja koji potiču iz estriha. 
Kod višeslojnih izolacija izvodi se prekrivanje spojnicama sa svih strana. U pravilu se izolacija provodi ispod profilnih šina za montažu.</t>
  </si>
  <si>
    <t>Izolacijski materijali ni u kojem slučaju ne smiju imati šupljine u podu. Ako neobrađeni pod iskazuje nedopuštena odstupanja, potrebno je nanijeti poravnavajući sloj estriha – u skladu s konzultacijama sa vodstvom gradilišta. Izolacijski slojevi se ravno uz rub polažu na cjevovode koji se nalaze u podnoj konstrukciji. Garantira se akustično razdvajanje. Osobito cijevna učvršćenja ne smiju prenašati zvuk na nosivu ploču poda. Šupljine između i ispod cijevi potrebno je u danom slučaju izolirati dodatnim nasipima, pri kasnijem oblaganju pločicama ili pločama potrebna je kompenzacija. Izolacija od udarnog zvuka treba se položiti samo jednoslojno; kod kombiniranog polaganja s toplinskom izolacijom materijal za izolaciju od udarnog zvuka bi trebao pod opterećenjem biti debljine maksimalno 25 mm.</t>
  </si>
  <si>
    <t xml:space="preserve">Ako se radi o materijalima za izolaciju od udarnog zvuka s oznakom TK – oni imaju manju stlačivost – te mogu biti veće debljine. Izolacijski slojevi pod estrihom prekrivaju se prikladnim materijalima za prekrivanje. Polaganje se izvodi u suprotnom smjeru od polaganja izolacijskog materijala. Na spojevima se prekrivni materijal preklapa za 10 cm i na svim postraničnim, okomitim priključcima se izvodi u visinu, ako se ne koriste rubne trake folije. Ako se na izolaciju nanosi tekući estrih, prekrivanje folijom se izvodi tako da se preklapanja vodonepropusno lijepe ili zavaruju. </t>
  </si>
  <si>
    <t xml:space="preserve">Podovi s različitim visinskim kotama se odgovarajuće razdjeljuju, postavlja se kutnik s naslonom, pri čemu se uvijek ležeći krak kutnika prekriva višim nanosom estriha. Za dubinu dovrataka u dubini estriha se odgovarajuće izuzimaju otvori za vrata. Nakon montaže dovratnika se estrih na tom području u skladu s pravilima struke zatvara na način da se spaja s površinom. Udubljenja se izvode oplatnim komadima. Premazi glatkih površina za bolje prianjanje moraju se načelno u potpunosti osušiti. 
Razdjelni slojevi- s iznimkom slojeva za izjednačenje/poravnanje tlaka pare – moraju imati glatku površinu. 
Nagib prema odvodima / vodovodnim grlima se u pravilu izvodi s četiri strane ("u obliku tupe piramide"). Mrežasta armatura prema opisu stavke. Površina estriha se izvodi tako da se mogu položiti korisne podloge uobičajenih vrsta, kao što su tapison, PVC, parket, pločice, itd. Stoga je potrebno gornje rubove estriha precizno izraditi i izbjeći pukotine spojeva. </t>
  </si>
  <si>
    <t xml:space="preserve">Ako je predviđeno brušenje i kitanje, broj postupaka brušenja i nanošenja kita za poravnavanje površina kao i odabir ispravnog granuliranja ostaje prepušteno izvoditelju i potrebno je prilagoditi predviđenom nanošenju obloga. 
Estrih u garaži mora odgovarati javnopravnim propisima i biti otporan na naftu, benzin i sol protiv zamrzavanja. Dilatacijske i radne spojnice na garažnim podovima se brtve elastičnim materijalima otpornim na naftu, benzin, i sol protiv zamrzavanja, po kojima se može voziti. Ako se profili dilatacijskih spojnica izvode na voznim površinama, moraju biti brtvljene s izmjenjivim umetcima. Ti umetci moraju moći prihvatiti vodoravna i okomita gibanja do 20 mm. Postavljanje vijaka na provoznim površinama nije dopušteno. 
Fiksni dijelovi profila se učvršćuju mortom od epoksidne smole i moždanicima. Metalni dijelovi moraju biti apsolutno zaštićeni od korozije pri očekivanom opterećenju. To osobito vrijedi za podzemne garaže. </t>
  </si>
  <si>
    <t xml:space="preserve">Teraco-podovi se izvode s cementom kao vezivnim sredstvom i bez dodataka umjetne smole. Prilikom radova brušenja u suhom postupku koriste se usisavači. 
Premaz anhidritestrihom se ne ugrađuje u vlažne prostore. Prostore u kojima je estrih svježe izveden potrebno je zaštititi od brzog, neravnomjernog isušivanja, osobito od propuha. Prije polaganja gornjih obloga se razdjelnice koje su eventualno nastale u skladu s pravilima struke umjetnom smolom smožđuju i popunjavaju. </t>
  </si>
  <si>
    <t>Postojeće dilatacijske razdjelnice se odgovarajuće uzimaju u obzir. Spojnice se izrađuju prema planu. Polja ne bi trebala biti veća od 30 m². Potrebno je također izvesti podložne špalete , ako je površina neravna. Pojedinačna polja se izvode radovima bez prekida. Armature se prekidaju kod radnih fuga. Spojnice se izvode i tamo gdje je potrebno izbjeći prijenos udarnog zvuka. 
Ako se kod plivajućih estriha isključuje visinsku razliku spojnica, one se tako smožđuju, da je moguće vodoravno gibanje. Prividne spojnice se izvode s odgovarajućim spojnim profilima. 
Za zagrijavanje i hlađenje kod estriha za podno grijanje potrebno je uzeti u obzir važeće norme i upute proizvođača.</t>
  </si>
  <si>
    <t>Cementni estrih izvodi se prema pojedinim opisima u stavkama, kao plivajući (klizni) estrih:</t>
  </si>
  <si>
    <t>Klasa čvrstoće: ZE 30</t>
  </si>
  <si>
    <t>Debljina estriha: min. 50 mm</t>
  </si>
  <si>
    <t>Jedinična cijena mora sadržavati:</t>
  </si>
  <si>
    <t>zaštita podova od utjecaja vrućine, hladnoće, brzog isušivanja i atmosferskih nepogoda,</t>
  </si>
  <si>
    <t>čišćenje prostorija po završetku izrade glazure sa odvozom otpada,</t>
  </si>
  <si>
    <t>Razni graditeljski / obrtnički radovi</t>
  </si>
  <si>
    <t xml:space="preserve">Sve ugradbe izvesti točno po propisima i na mjestu označenom po projektu, a u vezi opisa pojedine stavke. Kod ugradbe doprozornika uključena je ugradba prozorskih klupčica, kutija za eslinger rolete, kutija za opruge kod eslingera, kutija za flos roletu i sl., dakle sve što ide uz doprozornik. Ovo se analogno odnosi i na druge ugradbe. </t>
  </si>
  <si>
    <t>Kod stavaka, gdje je uz ugradbu označena i dobava, istu treba uključiti, a također i eventualnu izradu pojedinih elemenata, koji se izvode na gradilištu i ugrađuju montažno.</t>
  </si>
  <si>
    <t xml:space="preserve">U cijenu treba uračunati svu zidarsku pripomoć obrtnicima, instalaterima, nošenje izuzetno teških predmeta, pripomoć kod raznih ugradbi, te materijal za ugradbu. </t>
  </si>
  <si>
    <t>Jedinična cijena za razne graditeljske radove treba sačinjavati:</t>
  </si>
  <si>
    <t>sav rad i transport, sav materijal (uključujući sav pomoćni materijal za ugradbe kao mort, ljepenka, skobe itd.),</t>
  </si>
  <si>
    <t>sva potrebna bušenja i dubljenja,</t>
  </si>
  <si>
    <t>izrada i postava drvenih podmetača potrebnih za ugradbu,</t>
  </si>
  <si>
    <t>svu potrebnu skelu,</t>
  </si>
  <si>
    <t>sva potrebna bušenja i dubljenja kod raznih ugradbi,</t>
  </si>
  <si>
    <t>čišćenje objekta tokom gradnje i po završetku gradnje.</t>
  </si>
  <si>
    <t>Svi materijali za spuštene stropove ili pregradne stijene i obloge moraju biti prvoklasni, moraju odgovarati važećim standardima i moraju posjedovati ateste a svi radovi moraju se izvoditi prema uputama proizvođača elemenata od kojih se radovi izvode.</t>
  </si>
  <si>
    <t>Radove izvoditi tek pošto su montirane i ispitane instalacije koje se nalaze unutar GK konstrukcija i nakon postavljanja povišenog poda. Bušenje - obrada ploča za potrebe elemenata instalacija u završnim GK oblogama (utičnice,  rasvjetna tijela, priključci i sl) iskazani su u zasebnoj stavci. 
Radovi se izvode na visinama do 3,2 m od nivoa poda (u prizemlju do visine 5,0 m) što treba ukalkulirati u cijenu. Skelu treba ukalkulirati u jediničnu cijenu tj. neće se posebno obračunavati!
Sve radove izvoditi prema nacrtima i detaljima s posebnim naglaskom na detalje spoja zida sa fasadnom stijenom i detalje spojeva spuštenog stropa i zidova / obloga.</t>
  </si>
  <si>
    <t>RADOVE IZVODITI NAKON ŠTO SE ZADOVOLJE SVI UVJETI ZA RAD SA GIPSKARTONSKIM PLOČAMA (KADA GRAĐEVINA BUDE U POTPUNOSTI ZAŠTIĆENA OD PRODORA VLAGE / VODE IZVANA, A KONSTRUKTIVNI ELEMENTI PROSUŠENI)</t>
  </si>
  <si>
    <t>Nosivu pocinčanu podkonstrukciju izvesti s dodatnim ojačanjima UA profilima na mjestima gdje se ugrađuju vrata, kao i na mjestima vješanja namještaja (osi pojačanja definirane su u shemama namještaja). UA profili uključeni su u cijenu stavke, i iskazani su zasebno.
Spojevi gipskartonskih ploča nepropusno brtvljeni i bandažirani. Izradu spoja sa okolnim elementima /čvrsti zid, strop i sl./ ukalkulirati u jediničnu cijenu i riješiti u svemu prema uputama proizvođača, bandažiranjem ili akrilnim kitom. Ploče završno obraditi / gletati /, pripremiti finalno za ličenje. Na svim bridovima uključena dobava i ugradnja tipskih metalnih pojačanja uglova (u svemu prema detaljima)
U stavci uključen sav potreban pribor za učvrščenje i ugradbu zida / stropa.
Obračun po m² zida od povišenog poda do AB stropne ploče i m2 razvijene površine obloge. Otvori za vrata površine do 2,5 m2 se ne odbijaju.</t>
  </si>
  <si>
    <t>Montažni zidovi od gipskartonskih ploča</t>
  </si>
  <si>
    <t>Špalete vrata se odgovarajuće obrađuju (poravnano sa zaštitnim kutnim šinama, površina dovršena).</t>
  </si>
  <si>
    <t>Tamo gdje je to predviđeno, zidovi suhe gradnje pripremaju se za kasnije lijepljenje staklenih ploča. Stoga se spojevi ploča samo jednim postupkom zaglađivanja zatvaraju i očiste tako da je cijela površina glatka. Nije potrebno brušenje i naknadno zaglađivanje. Za radove na ovom području postavljeni su osobito visoki zahtjevi u pogledu preciznosti mjere i kutnih dopuštenih odstupanja. Tako se treba izvesti što je moguće preciznija pravokutnost s najvećim odstupanjem kuta za manje od 0,1°. Isto tako se potrebno pridržavati dužinskih mjera od točno 5 mm.</t>
  </si>
  <si>
    <t>Pregradni zidovi su postavljeni na ab kontrukciju.</t>
  </si>
  <si>
    <t>Spušteni stropovi od gipskartonskih ploča</t>
  </si>
  <si>
    <t>Kod duljina većih od 10,0 m i znatno suženih stropnih površina potrebno je izvesti dilatacijske spojeve što ulazi u jediničnu cijenu.</t>
  </si>
  <si>
    <t>Spoj sa zidom izvesti UD profilima. Učvrščenje izvesti pogodnim sredstvima ovisno o materijalu zida.</t>
  </si>
  <si>
    <t xml:space="preserve">Na podkonstrukciju se posebnim samoreznim vijcima u poprečnom smjeru pričvrščuju gipskartonske ploče standardnih dimenzija od 200-300/125 cm. </t>
  </si>
  <si>
    <t>Spojevi ploča ( bez bandažiranja ili s bandažiranjem ) se moraju se obraditi specijalnim zapunjačem prema preporuci proizvođača. Kod dvostrukog oblaganja stropa potrebno je obraditi i spojeve prvog  sloja ploča. Završno kompletnu površinu treba pregletati specijalnom glet masom.</t>
  </si>
  <si>
    <t>Strop mora biti potpuno ravan i ne smiju se vidjeti spojevi ploča. Spoj sa zidom ili s vertikalnim plohama stropa mora biti zapunjen masom za reške.</t>
  </si>
  <si>
    <r>
      <t>Kod izvedbe konstrukcija od GK  ploča potrebno se držati svih uputa proizvođača, naročito glede uskladištenja ploča i uvjeta temperature i vlažnosti zraka prostora u kojima će se izvoditi spušteni strop ili pregrada (temperatura od 11 do 35</t>
    </r>
    <r>
      <rPr>
        <vertAlign val="superscript"/>
        <sz val="10"/>
        <rFont val="Arial Narrow"/>
        <family val="2"/>
        <charset val="238"/>
      </rPr>
      <t>o</t>
    </r>
    <r>
      <rPr>
        <sz val="10"/>
        <rFont val="Arial Narrow"/>
        <family val="2"/>
        <charset val="238"/>
      </rPr>
      <t xml:space="preserve"> C i relativna vlažnost do 70 %). Ploče treba svakako zaštititi od kondenzne vlage. Prije izvedbe stropa ploče moraju biti na mjestu ugradnje najmanje 24 sata ranije, da bi se prilagodile mikroklimatskim uvjetima prostora. S polaganjem se može započeti tek kad su završeni svi radovi žbukanja, estriha i sl. te su dovoljno suhi, nakon ugradnje prozora, montaže grijanja i svih instalacija koje dolaze unutar stropa. Ljeti je potrebno osigurati prozračivanje, a zimi za montažu treba biti uključeno grijanje. Ako se nakon montaže iz nekih razloga grijanje treba isključiti, već montirane ploče treba  skinuti i propisno uskladištiti do punog puštanja objekta u funkciju. Montirani strop ili pregradu je potrebno očistiti od eventualnih nečistoća koje su nastale pri izvedbi, ali pri tome treba postupiti po uputstvu proizvođača suhim postupkom ili sa što manje vlage. </t>
    </r>
  </si>
  <si>
    <t>Ako je pri montaži došlo do manjih oštećenja ploča, moguće ih je posebnim kitom otkloniti, ukoliko su ona veća, potrebno je zamjeniti cijelu ploču, što će upisom u građevinski dnevnik odrediti nadzorni inženjer.</t>
  </si>
  <si>
    <t>Za učvrščenje tereta na GK konstrukcije treba primjeniti specijalna pričvrsna sredstva te se pridržavati uputa o max opterećenju.</t>
  </si>
  <si>
    <t>Kod polaganja spuštenog stropa potrebno se držati svih uputa proizvođača, naročito glede uskladištenja ploča i uvjeta temperature i vlažnosti zraka prostora u kojima će se izvoditi spušteni strop. Ploče treba svakako zaštititi od kondenzne vlage. Prije izvedbe stropa ploče moraju biti na mjestu ugradnje najmanje 24 sata ranije, da bi se prilagodile mikroklimatskim uvjetima prostora. S polaganjem se može započeti tek kad su završeni svi radovi žbukanja, estriha I sl. te su dovoljno suhi, nakon ugradnje prozora, montaže grijanja i svih instalacija koje dolaze unutar stropa. Montirani strop je potrebno očistiti od eventualnih nečistoća koje su nastale pri izvedbi, ali pri tome treba postupiti po uputstvu proizvođača suhim postupkom ili sa što manje vlage. Ako je pri montaži došlo do manjih oštećenja ploča, moguće ih je posebnim kitom otkloniti, ukoliko su ona veća, potrebno je zamjeniti cijelu ploču, što će upisom u građevinski dnevnik odrediti nadzorni inženjer.</t>
  </si>
  <si>
    <t>Spušteni stropovi od montažno - demontažnih ploča</t>
  </si>
  <si>
    <t>Na području kuhinje, prostorija i tuševa za osoblje izvode se spušteni stropovi kao kazetni (rasterski) stropovi, pogodni za prostore visoke vlažnosti i one koje sadrže masnoću u zraku.</t>
  </si>
  <si>
    <t>-        dekorativne MF-ploče sa stupnjevanim prijevojem (falcom)</t>
  </si>
  <si>
    <t>-        ca. 20 mm debljina ploče</t>
  </si>
  <si>
    <t>-        struktura fina, boja bijela</t>
  </si>
  <si>
    <t xml:space="preserve">-        prikladno za prostorije koje u zraku sadrže vlagu i masnoću </t>
  </si>
  <si>
    <t>-        unutra, obješeno na masivan strop uključujući poluvidljivu potkonstrukciju iz T-stropnih profila</t>
  </si>
  <si>
    <t>-        razmak između nosive ploče stropa i spuštenog stropa prema projektu tehničke opreme</t>
  </si>
  <si>
    <t xml:space="preserve"> -        kao spušteni strop s akustičnim učinkom sa srednjim stupnjem upijanja zvuka (125 bis 4000 Hz) od Alpha &gt; 65 (MH)</t>
  </si>
  <si>
    <t xml:space="preserve">-        polaganje ortogonalno s poligonalnim izjednačavajućim poljima u glavnim osima i kosim priključcima na pregradne zidove prostorija i na fasadu </t>
  </si>
  <si>
    <t>-        postranični priključci kao razdjelnice s definiranim razmakom (aluminijski Z-profil)</t>
  </si>
  <si>
    <t>Cementne ploče uvijek nositi uspravno ili prevoziti viličarem odnosno podnim viličarem. Kod spuštanja ploča uvijek paziti na to da se ne oštete kutovi i rubovi.</t>
  </si>
  <si>
    <t>Cementne se ploče prije montaže moraju prilagoditi klimatskim uvjetima (temperatura i vlažnost zraka). Temperatura materijala i okolna temperatura ne smiju prelaziti +5 ºC. Materijali za temeljno premazivanje ili završni sloj ne smiju se nanositi pri temperaturama nižima od +5 ºC.</t>
  </si>
  <si>
    <t>Glatke rezane površine, npr. za vanjske bridove, izvode se ručnom kružnom pilom s uređajem za usisavanje prašine ili ubodnom pilom. Preporuča se upotreba lista za pilu od tvrdog metala ili dijamanta.</t>
  </si>
  <si>
    <t>Otvori (npr. za kabele ili cijevi) izrezuju se ubodnom pilom ili krunskom bušilicom. Promjer otvora trebao bi za oko 10 mm biti veći od promjera cijevi.</t>
  </si>
  <si>
    <t>debljina 12,5 mm</t>
  </si>
  <si>
    <t>težina u suhom stanju cca 1050 kg/m3</t>
  </si>
  <si>
    <r>
      <t>koeficijent temp. istezanja 7x10</t>
    </r>
    <r>
      <rPr>
        <vertAlign val="superscript"/>
        <sz val="10"/>
        <rFont val="Arial Narrow"/>
        <family val="2"/>
        <charset val="238"/>
      </rPr>
      <t>4</t>
    </r>
    <r>
      <rPr>
        <sz val="10"/>
        <rFont val="Arial Narrow"/>
        <family val="2"/>
        <charset val="238"/>
      </rPr>
      <t>/°C</t>
    </r>
  </si>
  <si>
    <t>E-modul cca 4000 N/mm2</t>
  </si>
  <si>
    <t>postojanost na savijanje min. 6 N/mm2</t>
  </si>
  <si>
    <t>toplinski broj 0,27 W/mK</t>
  </si>
  <si>
    <t>POTKONSTRUKCIJA</t>
  </si>
  <si>
    <t>IZOLACIJA</t>
  </si>
  <si>
    <t>MONTAŽA</t>
  </si>
  <si>
    <t>OBRADA SPOJEVA PLOČA ZID</t>
  </si>
  <si>
    <t>Rubne spojne fuge između zidova, stropa i poda moraju se zatvoriti trajno elastičnim brtvenim materijalom.
Dilatacijske fuge se moraju predvidjeti na najmanje svakih 7,5 m.</t>
  </si>
  <si>
    <t>OBRADA SPOJEVA PLOČA STROP</t>
  </si>
  <si>
    <t>ZAVRŠNA OBRADA</t>
  </si>
  <si>
    <t>Za sve podgrupe u jediničnoj cijeni sadržano je:</t>
  </si>
  <si>
    <t>·         sav materijal, dobava i uskladištenje, te unutarnji transporti</t>
  </si>
  <si>
    <t>·         sav rad opisan u stavci, završno pripremljeno za završnu obradu (ličenje/keramika) prema ovim općim uvjetima / uputama proizvođača</t>
  </si>
  <si>
    <t>·         potrebna radna skela</t>
  </si>
  <si>
    <r>
      <t>·         čišćenje po završenom radu</t>
    </r>
    <r>
      <rPr>
        <u/>
        <sz val="10"/>
        <rFont val="Arial Narrow"/>
        <family val="2"/>
        <charset val="238"/>
      </rPr>
      <t xml:space="preserve"> uključivo odvoz viška materijala na gradsku deponiju</t>
    </r>
  </si>
  <si>
    <t>·         popravci štete na vlastitom ili drugim radovima učinjeni iz nepažnje</t>
  </si>
  <si>
    <t>·         troškovi zaštite na radu i troškovi atesta</t>
  </si>
  <si>
    <t>·         za pregrade za koje je definiran stupanj zaštite od buke, potrebno je tijekom izvedbe raditi kontrolna ispitivanja, što je potrebno uračunati u cijenu stavke</t>
  </si>
  <si>
    <t>Jedinična cijena treba sadržavati:</t>
  </si>
  <si>
    <t>Bravarski radovi</t>
  </si>
  <si>
    <t>Svi bravarski radovi i čelične konstrukcije moraju se izvesti prema nacrtima, opisu troškovnika i uputama projektanta ili nadzornog inženjera.</t>
  </si>
  <si>
    <t>Vlastita konstruktivna rješenja i posebnost načina ugradnje, opšavni profili i predloženi okov prije ugovaranja ponuđač će usuglasiti sa zahtjevima projektanta.</t>
  </si>
  <si>
    <t>Izvođač je dužan uzeti na gradilištu sve mjere otvora u koje se treba ugraditi bravarija te nakon toga pristupiti izradi iste.</t>
  </si>
  <si>
    <t>Prije početka izrade obavezno se moraju uskladiti mjere i količine na objektu s onima u projektima.</t>
  </si>
  <si>
    <t xml:space="preserve">Ako je pojedinom stavkom traženo, izvođač treba ponuditi kompletnu cijenu proizvoda, tj. kompletnu izvedbu bravarije, ličenje, ustakljenje te drvene ili druge ispune ako je isto u dotičnoj poziciji traženo. </t>
  </si>
  <si>
    <t>U tom slučaju izvođač bravarskih radova treba biti u kooperaciji sa izvođačem ličilačkih, stolarskih, staklorezačkih i sl. radova a on je pred investitorom nosilac posla i odgovoran za kvalitet ukupnog rada. Sastavni dio bravarskih radova u tom slučaju su uvjeti staklorezačkih, stolarskih i ličilačkih radova.</t>
  </si>
  <si>
    <t>U ponudi su sadržani troškovi za statičke dokaze, kako za nosive čelične konstrukcije, tako i za metalnu fasadu; uključujući sve priključke, prodore, brtvila itd.</t>
  </si>
  <si>
    <t>Za izvedbu čelične konstrukcije izvođač dobiva statički izračun ureda za statiku kao i pripadajući položajni plan.</t>
  </si>
  <si>
    <t>Potrebno je planirati i izvesti dovoljan broj dilatacijskih i montažnih spojeva. Njih je potrebno oblikovati na način da bude osigurano bešumno i neometano međusobno kretanje elemenata i kretanje u odnosu na tijelo zgrade.</t>
  </si>
  <si>
    <t>Nosači dulji od 6,00 m se prema podacima u statici, odnosno općenito, trebaju dati prethodno oblikovati (nadvisiti) u radionici. To prethodno oblikovanje mora biti uračunato u jedinične cijene. Ne naplaćuje se posebno.</t>
  </si>
  <si>
    <t>Ulijevanje i punjenje ugrađenih ležaja i podnožja potpornja kao i ostala usidrenja moraju biti izvedena stručno i od strane kvalificiranog osoblja nalogoprimca te je uključeno u jedinične cijene iz opisa predmeta nabave. Izrada rupa za ostala pričvršćenja kao i ulijevanje i užbukavanje se ne naplaćuju posebno i moraju biti uračunati u jedinične cijene.</t>
  </si>
  <si>
    <t>Podizvođače za radove drugih vrsta potrebno je navesti već u ponudi.</t>
  </si>
  <si>
    <t>Površinska obrada</t>
  </si>
  <si>
    <t>Antikorozivna zaštita čeličnih dijelova mora biti u skladu sa važećim propisima. Kompletna površinska obrada svih materijala mora biti u skladu sa važećim propisima i uputama proizvođača primjenjenog materijala (sredstva), a prema zahtjevu projektanta. Sva bravarija mora prije otpreme na gradilište biti pjeskarena i ličena pravim temeljnim slojem, ili pocinčana ukoliko je tako u stavci definirano.</t>
  </si>
  <si>
    <t>Svi čelični dijelovi podkonstrukcije koji nakon ugradnje više nisu dostupni moraju prethodno dobiti odgovarajuću antikorozivnu zaštitu.</t>
  </si>
  <si>
    <t>Kod spajanja različitih metala mora biti osigurano da ne dođe do korozije uslijed kontakta.</t>
  </si>
  <si>
    <t>Svi potrebni kovački radovi, bušenja i zavarivanja moraju se izvesti prije cinčanja.</t>
  </si>
  <si>
    <t>Konačni izbor boje pojedinih građevinskih elementa i ugradbenih dijelova vrši se u daljnjem tijeku projektiranja, nakon što nalogodavac pregleda uzorke. Premaz ili pokrivni sloj u boji itd. moraju biti uračunati u cijene ponude; kao i ukupni troškovi za radove na zaštiti od hrđe (npr. impregnacije, cinčanje, premazi itd.).</t>
  </si>
  <si>
    <t>Ukoliko čelični građevinski elementi/limovi ne moraju biti izvedeni pocinčano ili u V2A/V4A, moraju biti pjeskareni i zaštićeni od korozije na sljedeći način.</t>
  </si>
  <si>
    <t>Presvlačenje slojem koji se sastoji od:</t>
  </si>
  <si>
    <t xml:space="preserve">-        U radionici: 2-K epoksidni temeljni sloj s cink-fosfatom, </t>
  </si>
  <si>
    <t>-        Debljina suhog sloja: 80 mm</t>
  </si>
  <si>
    <t xml:space="preserve">-        Debljina suhog sloja 120 mm </t>
  </si>
  <si>
    <t>-        Na gradilištu: Gornji sloj s 2-K-PUR- željeznim tinjcem</t>
  </si>
  <si>
    <t>-        Debljina suhog sloja: 60 mm</t>
  </si>
  <si>
    <t>Troškovi za gore opisanu zaštitu od korozije moraju biti sadržani u jediničnim cijenama, izvan toga se ne naplaćuju.</t>
  </si>
  <si>
    <t>Izrada</t>
  </si>
  <si>
    <t>Izvoditelj je obavezan po sklapanju ugovora a prije početka proizvodnje, dostaviti naručitelju izvedbene nacrte i detalje i da zajedno s projektantom i investitorom izvrši pregled istih i njihovo usklađivanje sa ostalim građevinskim i građevinsko-obrtničkim  i instalaterskim radovima.</t>
  </si>
  <si>
    <t>Svi definitivno izrađeni izvedbeni nacrti i detalji, predočeni uzorci okova odnosno predočeni prospekti tipiziranih elemenata moraju biti potpisani od strane projektanta i investitora. Ovjere arhitekta (projektanta) se odnose samo na usklađenost svih elemenata sa predloženim arhitektonskim zahtjevima. Odgovornost za tehničku pravilnost, čvrstoću, brtve itd. pak nakon odobrenja izvedbenih detalja, u cjelosti preuzima izvođač radova.</t>
  </si>
  <si>
    <t xml:space="preserve">Sav okov treba biti kvalitetne izvedbe i sa detaljima bravarije predočen nadzornom inženjeru i projektantu na odobrenje a sadržan je u cijeni. </t>
  </si>
  <si>
    <t>Vrata</t>
  </si>
  <si>
    <t>Vratno krilo: 68 mm debljine</t>
  </si>
  <si>
    <t>Debljina lima: 1,0 mm</t>
  </si>
  <si>
    <t>Prijevoj (falc): tanki prijevoj 3-strani</t>
  </si>
  <si>
    <t xml:space="preserve">Dovratak:3-strani blokovski dovratak debljine 2,0 mm, dubina ugradnje dovratka 30 mm, EPDM-brtveni profil, dvostruko sidro od plemenitog čelika za učvršćenje moždanikom </t>
  </si>
  <si>
    <t>Brava: PZ-usadna brava s V2A-poklopom</t>
  </si>
  <si>
    <t>Kvaka: V2A-garnitura kvaka FSB</t>
  </si>
  <si>
    <t>Šarke: 2-struke konstrukcijske šarke iz plemenitog čelika s upornim ležištem</t>
  </si>
  <si>
    <t>Atesti</t>
  </si>
  <si>
    <t>Za sve radove predviđene troškovnikom izvoditelj je dužan pribaviti ateste od odgovarajućih instituta, za kvalitetu materijala, površinske obrade, ispravnost po izvoditelju predloženih detalja kao i antikorozivne zaštite.</t>
  </si>
  <si>
    <t>Obračun</t>
  </si>
  <si>
    <t>Obračun izvedenih radova vrši se prema “Prosječnim normama u građevinarstvu”.</t>
  </si>
  <si>
    <t>Nadzorni inženjer upisom u dnevnik dozvoljava  početak radova.</t>
  </si>
  <si>
    <t>- troškove atesta.</t>
  </si>
  <si>
    <t>- troškove zaštite na radu,</t>
  </si>
  <si>
    <t>- svu štetu kao i troškove popravka kao posljedica nepažnje u toku izvedbe,</t>
  </si>
  <si>
    <r>
      <t xml:space="preserve">- čišćenje nakon završetka radova, </t>
    </r>
    <r>
      <rPr>
        <u/>
        <sz val="10"/>
        <rFont val="Arial Narrow"/>
        <family val="2"/>
      </rPr>
      <t>uključivo odvoz otpadnog materijala na gradsku deponiju</t>
    </r>
  </si>
  <si>
    <t>- pomoćnu konstrukciju za montažu, kao i nadvisivanje nosača i eventualno potrebna ukrućenja protiv prekretanja</t>
  </si>
  <si>
    <t>- potrebnu radnu skelu (izuzima se fasadna skela),</t>
  </si>
  <si>
    <t>- sve horizontalne I vertikalne transporte do mjesta montaže,</t>
  </si>
  <si>
    <t>- dvokratni osnovni premaz prema uvjetima antikorozivne zaštite u radioni, te kompletnu zaštitu sa završnom obradom ličenjem, ako je to u stavci određeno</t>
  </si>
  <si>
    <t>-  troškove radne snage za kompletan rad opisan u troškovniku, dnevnice i putni troškovi</t>
  </si>
  <si>
    <r>
      <t>- i</t>
    </r>
    <r>
      <rPr>
        <u/>
        <sz val="10"/>
        <rFont val="Arial Narrow"/>
        <family val="2"/>
      </rPr>
      <t>zrada radioničkih nacrta i detalja,</t>
    </r>
  </si>
  <si>
    <t>- uzimanje potrebnih izmjera na objektu,</t>
  </si>
  <si>
    <t>- sav materijal, dobavu, izradu i dopremu alata, mehanizaciju i uskladištenje</t>
  </si>
  <si>
    <t>A.</t>
  </si>
  <si>
    <t>GRAĐEVINSKI RADOVI</t>
  </si>
  <si>
    <t>OBRTNIČKI RADOVI</t>
  </si>
  <si>
    <t>B.</t>
  </si>
  <si>
    <t>PDV</t>
  </si>
  <si>
    <t>UKUPNO S PDV-om</t>
  </si>
  <si>
    <t>kg</t>
  </si>
  <si>
    <t>BETONSKI I ARMIRANOBETONSKI RADOVI</t>
  </si>
  <si>
    <t>A.03</t>
  </si>
  <si>
    <t>A.04</t>
  </si>
  <si>
    <t>A.05</t>
  </si>
  <si>
    <t>A.06</t>
  </si>
  <si>
    <t>B.02</t>
  </si>
  <si>
    <t>Beton</t>
  </si>
  <si>
    <t>Prije početka radova izvoditelj treba izraditi Projekt betona u kojem će se definirati svi podaci za traženu kvalitetu, marku i način ugradbe betona, te operativni plan ugradnje sa svim potrebnim podacima. Oba projekta daju se glavnom projktantu na ovjeru.</t>
  </si>
  <si>
    <t xml:space="preserve">Ugrađeni beton treba zaštititi od atmosferskih i temperaturnih utjecaja. </t>
  </si>
  <si>
    <t>Beton se izrađuje u registriranim pogonima za proizvodnju betona i gotov doprema na gradilište. Klasa betona prikazana u pojedinoj stavci.</t>
  </si>
  <si>
    <t xml:space="preserve">Izvoditelj je dužan dati na ispitivanje betonske uzorke. Uzimanje uzoraka, priprema ispitnih uzoraka i ispitivanje svojstva svježeg i očvrslog betona provodi se prema normama na koje upućuju norme iz točke A.6. Pravilnika. Nadzorni inženjer može tražiti izvanredno ispitivanje serije kocaka. Troškove ispitivanja plaća izvođač. </t>
  </si>
  <si>
    <t>U jediničnu cijenu betonskih i AB radova uključeni su:</t>
  </si>
  <si>
    <t>- sav potreban rad, materijal i transport za spravljanje betona,</t>
  </si>
  <si>
    <t>- sav potreban rad uključujući unutarnji gradilišni transport</t>
  </si>
  <si>
    <t>- zaštita betonskih i armirano-betonskih konstrukcija od djelovanja atmosferilija i temperaturnih utjecaja</t>
  </si>
  <si>
    <t>- sve potrebne skele, uključujući podupiranje, učvršćenje, prilaze, mostove itd. te skidanje oplate, prema glavnom i izvedbenom projektu, a specificirano u operativnom planu.</t>
  </si>
  <si>
    <t>- močenje oplate i mazanje kalupa,</t>
  </si>
  <si>
    <t>postavljanje armature, vezane i savijene prema projektu, u oplatu</t>
  </si>
  <si>
    <t>- ubacivanje betona u oplatu,</t>
  </si>
  <si>
    <t>- ugradba uz pomoć vibratora</t>
  </si>
  <si>
    <t>- svi otvori za prolaz elektrike, kanalizacije i ostalih sistemskih prodora</t>
  </si>
  <si>
    <t>- poduzimanje mjera Zaštite na radu i drugih mjera,</t>
  </si>
  <si>
    <t>- čišćenje nakon završenih radova, te čišćenje onečišćenih okolnih površina uz oplatu.</t>
  </si>
  <si>
    <t>- rubna profilacija greda i zidova ukoliko je predviđena projektom</t>
  </si>
  <si>
    <t>m3</t>
  </si>
  <si>
    <t xml:space="preserve"> - oplata</t>
  </si>
  <si>
    <t xml:space="preserve"> - beton C 25/30</t>
  </si>
  <si>
    <t xml:space="preserve"> - armatura</t>
  </si>
  <si>
    <t>06.</t>
  </si>
  <si>
    <t>paušal</t>
  </si>
  <si>
    <t>Zidarska  obrada  usjeka, proboja, prolaza i šliceva  nakon montaže i ispitivanja instalacija, produžnim  mortom. Usjeci  10  cm  i  širi,  te  proboji  i  prolazi  10x10 cm i više  se rabiciraju,  što  je  uključeno  u  cijenu.  Kompletan  rad  i  materijal  po  pravilima  struke.</t>
  </si>
  <si>
    <t xml:space="preserve"> - HI podova mokrih prostora</t>
  </si>
  <si>
    <t>- zaštitni sloj PE folija (1000kg/m3)
  1 × 0,02 = 0,02 cm.</t>
  </si>
  <si>
    <t>Dobava i polaganje  zvučne  izolacije međukatne konstrukcije, kako slijedi:</t>
  </si>
  <si>
    <t xml:space="preserve">REKAPITULACIJA GRAĐEVINSKO OBRTNIČKIH RADOVA </t>
  </si>
  <si>
    <t>GLAVNI PROJEKTANT:</t>
  </si>
  <si>
    <t>- GK PREGRADA 15 cm, vlagootporna</t>
  </si>
  <si>
    <t>RAZGRADNJE I DEMONTAŽE UKUPNO:</t>
  </si>
  <si>
    <t xml:space="preserve">Demontaža raznih metalnih kuka, konzola, limenih klupčica, opšava vijenaca, oluka, poklopaca, tipli i sl., preostalih nakon demontaže opreme prethodnog korisnika, iz zidova ili stropova i odlaganje na gradilišnu deponiju. </t>
  </si>
  <si>
    <t>Razne demontaže</t>
  </si>
  <si>
    <t>rušenje pregradnih zidova od opeke zajedno  sa žbukom ili drugom oblogom</t>
  </si>
  <si>
    <t>NAPOMENA:</t>
  </si>
  <si>
    <t>prozori i vrata veličine &lt; 2 m2</t>
  </si>
  <si>
    <t>Obračun po komadu demontiranih vrata/prozora, zajedno sa dovratnikom/doprozornikom (iskazane su približne svijetle dimenzije otvora), sa svim pripadajućim okovima i pričvrsnim sredstvima, i opremom (pripadna sjenila, venecijaneri i sl.)</t>
  </si>
  <si>
    <t>Demontaža vrata sa dovratnikom, odnosno prozora sa doprozornikom iz zida od opeke ili betona. Prilikom demontaže paziti da ne dođe do prekomjernih oštećenja zidova.</t>
  </si>
  <si>
    <t>Količine stavkom su pretpostavljene.</t>
  </si>
  <si>
    <t>Izvodi se po nalogu investitora odnosno nadzornog inženjera, a obračunava prema stvarno utrošenom vremenu stručno osposobljenih osoba za takve radove.</t>
  </si>
  <si>
    <t>Stavkom je obuhvaćen rad na uklanjanju ili izmještanju instalacija koji je neophodan da bi se vršili građevinsko obrtnički radovi sa odvozom razgrađenog materijala na gradsku deponiju / odnosno u dogovoru sa investitorom.</t>
  </si>
  <si>
    <t>Radove na isključenju i umrtvljenju  instalacija (elektroinstalacije i instalacije vodovoda) izvodi isključivo osoba koja ima ovlaštenje, odnosno odgovarajući certifikat za izvođenje ovakve vrste radova (ovlašteni elektroinstalater i vodoinstalater), uz prethodno  provođenje svih potrebnih zakonskih mjera zaštite na radu.</t>
  </si>
  <si>
    <t xml:space="preserve">Ova stavka odnosi se na zatečene instalacije koje se nalaze na zidovima, u podu ili u stropu na mjestima gdje se trebaju odpojiti (umrtviti) ili demontirati ukoliko smetaju novoj opremi, a predmetni radovi nisu obuhvaćeni u instalaterskim troškovnicima. </t>
  </si>
  <si>
    <t>Umrtvljenje instalacija</t>
  </si>
  <si>
    <t>Sve radove demontaže i rušenja,  bušenja i dubljenja treba u pravilu izvoditi malim strojevima i ručnim alatom, s osobitom pažnjom na spečavanje eventualnih oštećenja nosivih elemenata konstrukcije koja se zadržava.</t>
  </si>
  <si>
    <t>A.01 RAZGRADNJE I DEMONTAŽE</t>
  </si>
  <si>
    <t>RAZGRADNJA I DEMONTAŽE</t>
  </si>
  <si>
    <t>ČELIČNE KONSTRUKCIJE UKUPNO:</t>
  </si>
  <si>
    <t>-zavarivanje i ostali radovi na konstrukciji na gradilištu</t>
  </si>
  <si>
    <t>-skelu, hidrauličke dizalice i platforme</t>
  </si>
  <si>
    <t>U cijenu je potrebno uključiti slijedeće:</t>
  </si>
  <si>
    <t>Nosiva konstrukcija se sastoji od slijedećih profila:</t>
  </si>
  <si>
    <t>ČELIČNE KONSTRUKCIJE</t>
  </si>
  <si>
    <t>*SVE MJERE KONTROLIRATI NA LICU MJESTA</t>
  </si>
  <si>
    <t>B.01 BRAVARSKI RADOVI - PROTUPOŽARNA VRATA</t>
  </si>
  <si>
    <t>BRAVARSKI RADOVI - PROPUPOŽARNA VRATA</t>
  </si>
  <si>
    <t>Kaptol 31, Zagreb</t>
  </si>
  <si>
    <t>Kompleks dječačkog sjemeništa Nadbiskupije Zagreb</t>
  </si>
  <si>
    <t>Voćarska cesta 106, Zagreb</t>
  </si>
  <si>
    <t>David Božajić, mag.ing.aediff.</t>
  </si>
  <si>
    <t>Boris Blažević, dipl.ing.građ.</t>
  </si>
  <si>
    <t>Ante Matić, ing.građ.ovl.arh.</t>
  </si>
  <si>
    <t>Dario Špoljarić, mag.inž.arh.</t>
  </si>
  <si>
    <t>Zagreb, svibanj 2022.</t>
  </si>
  <si>
    <t>prozori i vrata velične &gt; 2 m2</t>
  </si>
  <si>
    <t>Obračun po paušalu, a eventualno utrošeni novi materijal obračunat će se prema stvarnim troškovima upisom u građevinski dnevnik.</t>
  </si>
  <si>
    <t>Demontirani elementi se odvoze na deponiju te se čuvaju za eventualnu daljnju upotrebu</t>
  </si>
  <si>
    <t>Demontaža vanjske i/ili unutarnje bravarije i stolarije u zidovima koji se uklanjaju</t>
  </si>
  <si>
    <t>Demontirani elementi se odvoze na deponiju te se čuvaju za uređivanje i ponovnu montažu</t>
  </si>
  <si>
    <t>Razgradnja postojećih pregradnih zidova i djela nosivih zidova od opeke kao i otvaranje prolaza - otvora,  odnosno prodora za instalacije i ležajeve konstrukcije. Zidovi debljine do maksimalno 40 cm. Prodore u svemu izvesti prema statičkom proračunu.</t>
  </si>
  <si>
    <t xml:space="preserve">Stavkom  obuhvaćeno rušenje zidova zajedno sa završnom oblogom, žbuke ili keramike, do opeke i armiranog betona,  uključivo deponiranje materijala od razgradnje na gradilišnoj deponiji. </t>
  </si>
  <si>
    <t>Radove provoditi sa izuzetnim oprezom, uz prethodno izvršena podupiranja i zaštitu konstrukcija i  ostalih elemenata koji se zadržavaju u konačnom rješenju. Ukoliko je moguće, uklanjanje slojeva potrebno je izvršiti parcijalno.</t>
  </si>
  <si>
    <t>zidovi od opeke deb. &lt;12cm</t>
  </si>
  <si>
    <t>zidovi od opeke deb. 12-30cm</t>
  </si>
  <si>
    <t>Obračun količina uklonjenih elemenata zajedno sa utovarom i odvozom na gradski deponij.</t>
  </si>
  <si>
    <t>Razgradnja postojećih nosivih i pregradnih zidova od opeke</t>
  </si>
  <si>
    <t>Čišćenje objekta</t>
  </si>
  <si>
    <t>Otucanje žbuke sa zidova</t>
  </si>
  <si>
    <t>Stavka obuhvaća skidanje i uklanjanje postojeće unutarnje žbuke sa svih zidova, i vanjske žbuke sa dvorišne fasade, pretpostavljene debljine 2-4 cm. Izvoditi pažljivo, uz minimalno oštećivanje zidnih površina. Obračun po m2 površine zida.</t>
  </si>
  <si>
    <t>Uklanjanje zidne keramičke obloge</t>
  </si>
  <si>
    <t>Stavka obuhvaća skidanje i uklanjanje postojećih zidnih keramičkih obloga, zajedno sa slojem ljepila, po potrebi i žbuke koja nema zadovoljavajuću prionjivost. Obračun po m2 površine, s odlaganjem otpadnog materijala na gradilišni deponij. Količina je pretpostavljena, a točna će se količina evidentirati upisom u građ. dnevnik, ovjereno od nadzornog inženjera.</t>
  </si>
  <si>
    <t>Uklanjanje podnih obloga</t>
  </si>
  <si>
    <t>podna obloga - keramika</t>
  </si>
  <si>
    <t>podna obloga - parket</t>
  </si>
  <si>
    <t>podna obloga - PVC</t>
  </si>
  <si>
    <t>podna obloga - teracco</t>
  </si>
  <si>
    <t>Uklanjanje postojećih slojeva poda međukatnih konstrukcija</t>
  </si>
  <si>
    <t>Demontaža elemenata sanitarne opreme</t>
  </si>
  <si>
    <t>Stavka uključuje pažljivu demontažu postojećih sanitarnih elemenata i privremeno umrtvljivanje instalacija nakon demontaže elemenata. Elementi se deponiraju na unaprijed određenom mjestu i čuvaju za kasniju upotrebu. Obračun po komadu demontiranih elemenata sanitarne opreme. U cijenu stavke uključiti i sav potrebam sanitarni pribor (ogledala, posude za sapun, posude za četke, posude za papirnate ručnike i sl.)</t>
  </si>
  <si>
    <t>umivaonik sa ogledalom</t>
  </si>
  <si>
    <t>pisoar</t>
  </si>
  <si>
    <t>WC školjka sa vodokotlićem</t>
  </si>
  <si>
    <t>Uklanjanje stropnih obloga od trstike</t>
  </si>
  <si>
    <t>Stavka obuhvaća skidanje i uklanjanje postojećih slojeva podova međukatnih konstrukcija uključujući kompletno daskanje podova zajedno sa ispunom od šute. Obračun po m2 površine, s odlaganjem otpadnog materijala na gradilišni deponij. Količina je pretpostavljena, a točna će se količina evidentirati upisom u građ. dnevnik, ovjereno od nadzornog inženjera.</t>
  </si>
  <si>
    <t>TEMELJNE GREDE</t>
  </si>
  <si>
    <t>Stavka obuhvaća skidanje i uklanjanje postojećih slojeva stropova od dašćane oplate, trstike i žbuke. Obračun po m2 površine, s odlaganjem otpadnog materijala na gradilišni deponij. Količina je pretpostavljena, a točna će se količina evidentirati upisom u građ. dnevnik, ovjereno od nadzornog inženjera.</t>
  </si>
  <si>
    <t>Žbukanje zidova</t>
  </si>
  <si>
    <t>Hidroizolacija</t>
  </si>
  <si>
    <t>Zvučna izolacija podova</t>
  </si>
  <si>
    <t>- ploče ekstrudiranog polistirana XPS , debljine d=10cm</t>
  </si>
  <si>
    <t>Plivajući cementni estrih</t>
  </si>
  <si>
    <t>Dobava materijala i polaganje  zvučne izolacije podova na mjestima ukonjene šute između drvenih grednika, kako slijedi:</t>
  </si>
  <si>
    <t>Izolacija podova u sanitarnim čvorovima</t>
  </si>
  <si>
    <t>- elastificirani ekspandirani polistiren EPS - T , debljine d=2cm (SD=30MN/m3)</t>
  </si>
  <si>
    <t>TESARSKI RADOVI UKUPNO:</t>
  </si>
  <si>
    <t>TESARSKI RADOVI</t>
  </si>
  <si>
    <t>A.02 BETONSKI I ARMIRANO BETONSKI RADOVI - OPĆI UVJETI</t>
  </si>
  <si>
    <t>A.02 BETONSKI I ARMIRANOBETONSKI RADOVI</t>
  </si>
  <si>
    <t>A.03 ZIDARSKI RADOVI OPĆI - UVJETI</t>
  </si>
  <si>
    <t>A.03 ZIDARSKI RADOVI</t>
  </si>
  <si>
    <t>A.04 IZOLATERSKI RADOVI - OPĆI UVJETI</t>
  </si>
  <si>
    <t>A.04 IZOLATERSKI RADOVI</t>
  </si>
  <si>
    <t>A.05 TESARSKI RADOVI - OPĆI UVJETI</t>
  </si>
  <si>
    <t>A.05 TESARSKI RADOVI</t>
  </si>
  <si>
    <t>A.06 ČELIČNE KONSTRUKCIJE - OPĆI UVJETI</t>
  </si>
  <si>
    <t>A.06 ČELIČNE KONSTRUKCIJE</t>
  </si>
  <si>
    <t>B.01 BRAVARSKI RADOVI - OPĆI UVJETI</t>
  </si>
  <si>
    <t>B.02 GIPSKARTONSKI RADOVI - OPĆI UVJETI</t>
  </si>
  <si>
    <t>B.02 GIPSKARTONSKI RADOVI</t>
  </si>
  <si>
    <t>GK PREGRADA 15,0 cm</t>
  </si>
  <si>
    <t>- gipskartonske ploče obićne</t>
  </si>
  <si>
    <t>- gipskartonske ploče vlagootporne</t>
  </si>
  <si>
    <t>obloga zida, obićna</t>
  </si>
  <si>
    <t>obloga zida, vlagootporna</t>
  </si>
  <si>
    <t xml:space="preserve">GK OBLOGA ZIDANIH ZIDOVA </t>
  </si>
  <si>
    <t>- GK PREGRADA 15 cm, obićna</t>
  </si>
  <si>
    <t>GK STROP</t>
  </si>
  <si>
    <t>VATROOTPORNI ZID</t>
  </si>
  <si>
    <t>VATROOTPORNA OBLOGA</t>
  </si>
  <si>
    <t>Samonivelirajuća masa</t>
  </si>
  <si>
    <t>Stavka obuhvaća skidanje i uklanjanje postojećih podnih obloga od keramike, parketa, teracca i PVC-a, zajedno sa slojem ljepila. Obračun po m2 površine, s odlaganjem otpadnog materijala na gradilišni deponij. Količina je pretpostavljena, a točna će se količina evidentirati upisom u građ. dnevnik, ovjereno od nadzornog inženjera. Posebno paziti na skidanje parketa iz  knjižnice sa zaštitom opreme i predmeta u prostoriji.</t>
  </si>
  <si>
    <t>podna obloga knjižnice  - parket</t>
  </si>
  <si>
    <t>Uklanjanje poda potkrovlja</t>
  </si>
  <si>
    <t>Stavka obuhvaća skidanje i uklanjanje postojećih slojeva poda potkrovlja. Na podu je izvedena betonska ploča debljine 5 -10 cm. U cijenu uključiti uklanjanje dasaka i šute između grednika. Obračun po m2 površine, s odlaganjem otpadnog materijala na gradilišni deponij. Količina je pretpostavljena, a točna će se količina evidentirati upisom u građ. dnevnik, ovjereno od nadzornog inženjera.</t>
  </si>
  <si>
    <t>Uklanjanje obloge krova</t>
  </si>
  <si>
    <t>Stavka obuhvaća skidanje crijepa sa kosog krovišta. Potrebno je pažljivo skidanje i skladištenje crijepa na gradilišnu deponiju. Otprilike 80% starog crijepa će biti postavljeno naknadno na krovište.  U cijenu uključiti uklanjanje letvi, kontra-letvi, folija i krovne limarija.</t>
  </si>
  <si>
    <t>Izrada utora/šliceva u zidu</t>
  </si>
  <si>
    <t>m1</t>
  </si>
  <si>
    <t>Bušenje rupa</t>
  </si>
  <si>
    <t>U nosivim zidovima se buše otvori različitih dimenzija za postavu sidara. Bušiti u fuge zida od pune opeke. Obračun po broju rupa</t>
  </si>
  <si>
    <t>-rupe 20 mm dia. x 30 cm</t>
  </si>
  <si>
    <t>18</t>
  </si>
  <si>
    <t>Uklanjanje grednika</t>
  </si>
  <si>
    <t>Uklanjanje grednika poda 1 i 2 kata, te potkrovlja za izradu otvora za stepenice. Grednici se režu u ravnini sa unutarnjom plohom zidova. Grednici se uklanjaju između nosivih zidova osi 2 i 3, A i B zgrade 8. Obračun po površini uklonjenog grednika</t>
  </si>
  <si>
    <t>AB NADVOJ</t>
  </si>
  <si>
    <t>BETONIRANJE ŠLICEVA</t>
  </si>
  <si>
    <t>Izrada AB nadvoja iznad otvora gdje nema nadvoja. Beton C25/30 u glatkoj trostranoj oplati. Nadvoji se armiraju šipkama, kvaliteta armature B500B. Obračun po m3 betona. Visina nadvoja 20 cm, širine nadvoja od 40 do 100 cm.</t>
  </si>
  <si>
    <t>AB TLAČNA PLOČA POTKROVLJA</t>
  </si>
  <si>
    <t>TORKRET BETON</t>
  </si>
  <si>
    <t>AB KROVNI VIJENAC</t>
  </si>
  <si>
    <t>Zidanje zidova</t>
  </si>
  <si>
    <t>Dobava i doprema nove pune opeke, te dozidanje nosivih zidova punom opekom strandardne dimenzije 12,5x25x6,5 u produžnom cementnom mortu M-5 (1:2:6) uz upotrebu skele. Zidanje se vrši na mjestima ispune otvora, oštećenja zidova, niša, itd. Obračun po volumenu ugrađenog zida.</t>
  </si>
  <si>
    <t>FRCM SUSTAV</t>
  </si>
  <si>
    <t>Premazivanje starih i novih greda konstrukcije krovišta sredstvima za zaštitu drveta (fungicidi, insekticidi, itd.). Premaz u dva sloja. Obračun po razvijenoj površini plohe krova</t>
  </si>
  <si>
    <t>Zamjena svih spojnih sredstava greda drvene konstrukcije krovišta. Koristiti metalna spojna sredstva kao kutnici, spojne ploče, navojne šipke M12, vijke za drvo, itd. Obračun po komadu pojedinog spojnog sredstva</t>
  </si>
  <si>
    <t>HORIZONTALNE OSB PLOČE: Postava OSB ploča na podove građevine i pod potkrovlja. OSB ploče d=2,2 cm na pero i utor. Ploče se pribijaju na drvene grednike i na čelične profile poda. U cijenu uključiti i eventualnu postavu ploča na vertikalne površine ako se za to ukaže potreba. Obračun po m2 poda.</t>
  </si>
  <si>
    <t>KOSE OSB PLOČE: Postava OSB ploča na kosu plohu roženica krovišta. OSB ploče d=2,2 cm na pero i utor. Ploče se pribijaju na drvene roženice.  Obračun po razvijenoj površini plohe krova</t>
  </si>
  <si>
    <t>CRIJEP.  Postava crijepa na pripremljenu kosu površinu krovišta. Koristi se cca 80% starog, prethodno skinutog crijepa, te 20% novog crijepa. U cijenu uključiti sve fazonske komade.</t>
  </si>
  <si>
    <t>-postava prethodno skinutog crijepa</t>
  </si>
  <si>
    <t>-postava novog crijepa</t>
  </si>
  <si>
    <t>NAPOMENA UZ IZVOĐENJE RADOVA NA ČELIČNOJ KONSTRUKCIJI:</t>
  </si>
  <si>
    <t>U cijenu treba uključiti antikorozivnu zaštitu čelične konstrukcije temeljnom bojom u dva sloja naneseno prskanjem (ukupno 2 x 70 μm). Konstrukcija se izrađuje od konstrukcijskog čelika S235JR u svemu prema tehničkim propisima za nosive čelične konstrukcije.</t>
  </si>
  <si>
    <t>Nabava materijala, izrada, doprema i montaža čelične konstrukcije za ojačavanje građevine. Čelični stupovi (profili) se ugrađuju u nosive zidove. Ispod stropova postavlja se sistem horizontalnih uzdužnih i poprečnih profila sa spregovima. Svi horizotalni profili usidreni u donju plohu drvenih grednika sa vijcima za drvo M12. Čelična konstrukcija temeljno zaštićena, vijčana veza. U cijenu uključiti sva prekrajanja profila zbog prilagodbe postojećim zidovima i pločama.</t>
  </si>
  <si>
    <t>IPE 180 i IPE 140 - stupovi</t>
  </si>
  <si>
    <t>UNP 120 - horizontalni nosač</t>
  </si>
  <si>
    <t>UNP 100 i UNP 120 - spregovi</t>
  </si>
  <si>
    <t>-pločevine različitih debljina za podmetanje i prilagodbu</t>
  </si>
  <si>
    <t>Zavarivanje na gradilištu armaturnih mreža Q257 za vertikalne stupove/profile. Kutni zavar a3, L=3 cm, na vertikalnom razmaku od najviše 45 cm. Obračun po potrošenim satima kvalificiranom zavarivača</t>
  </si>
  <si>
    <t>sat</t>
  </si>
  <si>
    <t>LIMARSKI RADOVI</t>
  </si>
  <si>
    <t>-limovi razvijene širine do 33 cm</t>
  </si>
  <si>
    <t>-limovi razvijene širine do 66 cm</t>
  </si>
  <si>
    <t>-limovi razvijene širine do 100 cm</t>
  </si>
  <si>
    <t>Doprema, izrada i postava kompletne limarije krovišta. Pocinčani, plastificirani lim, d=0,55 mm u boji postojećih oluka. U cijenu uključiti sve opšave, veter lajsne, žljebove, fazonske komade, kuke, spojna sredstva, pribor, itd. Žljebovi se povezuju na postojeće oluke na fasadi. Obračun po duljini ugrađene limarije.</t>
  </si>
  <si>
    <t>-gruba žbuka 2-4 cm</t>
  </si>
  <si>
    <t>-fina žbuka</t>
  </si>
  <si>
    <t>-šlicevi za ugradnju profila u zidu dim. 20x20 cm</t>
  </si>
  <si>
    <t>-šlicevi u zidu za instalacije dim. 10x5 cm</t>
  </si>
  <si>
    <t>-šlicevi u zidu za instalacije dim. 5x5 cm</t>
  </si>
  <si>
    <t>U nosivim zidovima se izvode utori/šlicevi različitih poprečnih presjeka. Utori se izvode po cijeloj visini zidova od kote najnižeg poda do poda potkrovlja. Izvoditi strojnim zarezivanjem bez suvišnog mehaničkog razbijanja zidova od pune opeke. Obračun po duljini šliceva</t>
  </si>
  <si>
    <t>-rupe 10 mm dia. x 30 cm</t>
  </si>
  <si>
    <t>-rupe 10 mm dia. x 100 cm (kroz zid)</t>
  </si>
  <si>
    <t>OBLOGA STEPENICA</t>
  </si>
  <si>
    <t>-čela stepenica dim. 17,5x120, d=2 cm</t>
  </si>
  <si>
    <t>-gazišta stepenica dim. 30x120, d=4 cm</t>
  </si>
  <si>
    <t>10</t>
  </si>
  <si>
    <t>11</t>
  </si>
  <si>
    <t>Projektom je predviđena karbonska tkanina sa slijedećim tehničkim karakteristikama:</t>
  </si>
  <si>
    <t xml:space="preserve">Karakteristična vlačna čvrstoća &gt; 4.000 N/mm2 </t>
  </si>
  <si>
    <t>Karakteristična vlačna čvrstoća : 3200 N/mm2 ; 534 kN/m</t>
  </si>
  <si>
    <t xml:space="preserve">Karakteristična vlačna čvrstoća &gt; 2.000 N/mm2 </t>
  </si>
  <si>
    <t>-lamele širine 50 mm, d=1,4 mm</t>
  </si>
  <si>
    <t>-lamele širine 100 mm, d=1,4 mm</t>
  </si>
  <si>
    <t>-lamele širine 150 mm, d=1,4 mm</t>
  </si>
  <si>
    <t>Vlačni E-modul &gt; 200.000 N/mm2</t>
  </si>
  <si>
    <t>KARBONSKE TKANINE: Izvedba ojačanja postojećih zidova od opeke CFRP sistemom od jednosmjerno pletenih karbonskih tkanina i epoksidne smole. Karbonskom tkaninom debljine 0,2 mm i širinom od 300 mm za ojačanje nosivih elemenata. U cijenu uključiti i karbonsko uže dužine do 100 cm (primjena prema uputstvima nadzora i/ili projektanta) (1 kom/2,0 m2 površine).</t>
  </si>
  <si>
    <t>KARBONSKE LAMELE: Izvedba ojačanja postojećih zidova, balkona i stepenica FRP sistemom od karbonskih lamela i epoksidne smole. Karbonske lamele širine do 15 cm, debljine 1,2 mm za ojačanje nosivih elemenata. U cijenu uključiti i karbonsko uže dužine do 100 cm (primjena prema uputstvima nadzora i/ili projektanta) (1 kom/2,0 m1 duljine).</t>
  </si>
  <si>
    <t>Izrada i dobava samonivelirajuće mase za izradu podloge epoksidnog poda. Proizvod po izboru investitora izvesti prema uputama proizvođača. Stvaka uključuje sav rad i materijal do potpune gotovosti. Debljina sloja cca 6 cm. 
Dobava i polaganje zvučne izolacije poda opisana je i obračunata u izolaterskim radovima i nije predmet ove stavke. Uz zidove postaviti trake polistirena debljine 1 cm, visine završne obloge poda. Debljinu mase potrebno je prilagoditi visinskim kotama gotovog poda.  Kao završna obloga koristit će se epoksidni premaz.
Površina mase mora biti ravna i glatka,
pripremljena za polaganje završne obloge. 
Obračun se vrši po m² ugrađene mase.</t>
  </si>
  <si>
    <t>EPS ploče</t>
  </si>
  <si>
    <t>Dobava, doprema i postava EPS 100 ploča d=5 cm između grednika poda potkrovlja. U cijenu uključiti spojna sredstva ploča na grednike.</t>
  </si>
  <si>
    <t>Krovna folija</t>
  </si>
  <si>
    <t>Dobava, doprema i postava krovne folije na kosu dašćanu oplatu krova ispod krovnih letvi. Folija je vodonepropusna i paropropusna. U cijenu uključiti sve preklope i spojna sredstva.</t>
  </si>
  <si>
    <t>Zamjena dotrajalih i oštećenih drvenih greda konstrukcije krovišta. Zamjenska građa nadzidnica, roženica, vlačnih greda, stupova, itd su četinari II klase. Dimenzije drvene građe varira od 10x12 do 18x20 cm. Obračun po pretpostavljenom volumenu zamjenjene građe</t>
  </si>
  <si>
    <t>Postava krovnih letvi 5x3 na razmaku od 33 cm i kontra-letvi 8x5 na razmaku od 90 cm. Letve se postavljaju na OSB oplatu krova. Obračun po razvijenoj površini plohe krova</t>
  </si>
  <si>
    <t>Zamjena dotrajalih i oštećenih drvenih greda konstrukcije grednika horizontalnih međuetažnih ploča. Zamjenska građa su grede 18x20 ili slično, četinari II klase.  Obračun po pretpostavljenom volumenu zamjenjene građe</t>
  </si>
  <si>
    <t>Izvoditelj izrađuje radioničke nacrte koje ovjerava projektant. Sve izmjere izvoditelj treba izvršiti prije izrade konstrukcije glede precizne ugradnje čeličnih profila unutar postojeće konstrukcije građevine.</t>
  </si>
  <si>
    <r>
      <t xml:space="preserve">-M16 sidra za spoj sa AB temeljima i gredama (alternativa su anker ploče sa rebrastim šipkama </t>
    </r>
    <r>
      <rPr>
        <sz val="10"/>
        <rFont val="Calibri"/>
        <family val="2"/>
      </rPr>
      <t>ø</t>
    </r>
    <r>
      <rPr>
        <sz val="10"/>
        <rFont val="Arial Narrow"/>
        <family val="2"/>
        <charset val="238"/>
      </rPr>
      <t>20 mm)</t>
    </r>
  </si>
  <si>
    <t>-sva spojna sredstva (zavari, vijci) i AKZ</t>
  </si>
  <si>
    <t>-rebra, pločevine ukrute i ojačanja presjeka, itd.</t>
  </si>
  <si>
    <t>-radioničke nacrte (ovjerava ih projektant)</t>
  </si>
  <si>
    <t>-zgrada 08</t>
  </si>
  <si>
    <t>-zgrada 09</t>
  </si>
  <si>
    <t>Sve elemente izvoditi prema projektu konstrukcije. Čelik kvalitete S235JR, HOP profili.</t>
  </si>
  <si>
    <t xml:space="preserve">Nabava materijala, izrada, doprema i postava čeličnih vezivnih elemenata za spoj novih i postojećih konstruktivnih elemenata. </t>
  </si>
  <si>
    <t>Nabava materijala, izrada, doprema i montaža čelične konstrukcije ograde stepenica. Ograda od kvadratnih, pravokutnih i kružnih cijevi manjeg poprečnog presjeka. Unutarnja ograda bojana. Vanjska ograda toplo cinčana.</t>
  </si>
  <si>
    <t xml:space="preserve">Nabava materijala, izrada, doprema i montaža čelične konstrukcije unutarnjih stepenica. Stupovi, kosi krakovi i grede podesta IPE i UPN profili. Stepenice su dvokrake i prolaze kroz 3 etaže. </t>
  </si>
  <si>
    <t>-ograda vanjskih stepenica - toplo cinčano</t>
  </si>
  <si>
    <t>-ograda unutarnjih stepenica - temeljno bojano</t>
  </si>
  <si>
    <t xml:space="preserve">- vrata svjetlih dimenzija 110x215 cm </t>
  </si>
  <si>
    <t xml:space="preserve">- vrata svjetlih dimenzija 160x215 cm </t>
  </si>
  <si>
    <t xml:space="preserve"> BRAVARSKI RADOVI -  VRATA UKUPNO:</t>
  </si>
  <si>
    <t xml:space="preserve">- vrata svjetlih dimenzija 210x355 cm </t>
  </si>
  <si>
    <t xml:space="preserve"> </t>
  </si>
  <si>
    <r>
      <rPr>
        <b/>
        <sz val="10"/>
        <rFont val="Arial Narrow"/>
        <family val="2"/>
      </rPr>
      <t>DVOKRILNA VANJSKA PUNA ZAOKRETNA VRATA SA NADSVJETLOM -</t>
    </r>
    <r>
      <rPr>
        <sz val="10"/>
        <rFont val="Arial Narrow"/>
        <family val="2"/>
      </rPr>
      <t xml:space="preserve"> puna zaokretna vratna krila , pocinčano, plastificirano RAL 9010. Profil 31 obuhvatni dovratnk, pocinčano, plastificirano RAL 9010, profilna širina 120 mm. 3 kom. spojnice, vrata su u normalnom stanju zatvorena. Okov kvaka/kvaka, inox kratki štit [opcija; 2 djelne rozete], rozete za cilindar, cilindar s 3 ključa. Crna brtva za dovratnik,  sa ugrađenim mehanizmom za samozatvaranje.</t>
    </r>
  </si>
  <si>
    <r>
      <rPr>
        <b/>
        <sz val="10"/>
        <rFont val="Arial Narrow"/>
        <family val="2"/>
      </rPr>
      <t>JEDNOKRILNA PUNA ZAOKRETNA VRATA</t>
    </r>
    <r>
      <rPr>
        <b/>
        <sz val="10"/>
        <rFont val="Arial Narrow"/>
        <family val="2"/>
      </rPr>
      <t xml:space="preserve"> -</t>
    </r>
    <r>
      <rPr>
        <sz val="10"/>
        <rFont val="Arial Narrow"/>
        <family val="2"/>
      </rPr>
      <t xml:space="preserve"> puno zaokretno vratno krilo , pocinčano, plastificirano RAL 9010. Profil 31 obuhvatni dovratnk, pocinčano, plastificirano RAL 9010, profilna širina 120mm. 3 kom. spojnice, vrata su u normalnom stanju zatvorena. Okov kvaka/kvaka, inox kratki štit [opcija; 2 djelne rozete], rozete za cilindar, cilindar s 3 ključa. Crna brtva za dovratnik,  sa ugrađenim mehanizmom za samozatvaranje i DIN desno otvaranje.</t>
    </r>
  </si>
  <si>
    <r>
      <rPr>
        <b/>
        <sz val="10"/>
        <rFont val="Arial Narrow"/>
        <family val="2"/>
      </rPr>
      <t>PROTUPOŽARNA dvokrilna PUNA ZAOKRETNA VRATA EI 60</t>
    </r>
    <r>
      <rPr>
        <b/>
        <sz val="8"/>
        <rFont val="Arial Narrow"/>
        <family val="2"/>
      </rPr>
      <t>2</t>
    </r>
    <r>
      <rPr>
        <b/>
        <sz val="10"/>
        <rFont val="Arial Narrow"/>
        <family val="2"/>
      </rPr>
      <t>-C -</t>
    </r>
    <r>
      <rPr>
        <sz val="10"/>
        <rFont val="Arial Narrow"/>
        <family val="2"/>
      </rPr>
      <t xml:space="preserve"> puno zaokretno vratno krilo , pocinčano, plastificirano RAL 9010. Profil 31 obuhvatni dovratnik, pocinčano, plastificirano RAL 9010, profilna širina 120mm. 3 kom. spojnice, vrata su u normalnom stanju zatvorena. Okov kvaka/kvaka, inox kratki štit [opcija; 2 djelne rozete], rozete za cilindar, cilindar s 3 ključa. Crna brtva za dovratnik,  sa ugrađenim mehanizmom za samozatvaranje i DIN desno otvaranje.</t>
    </r>
  </si>
  <si>
    <t>-prodori kroz zidano ziđe dim. 10x10 cm</t>
  </si>
  <si>
    <t>-rupe 30 mm dia. x 70 cm</t>
  </si>
  <si>
    <t>AB temeljne grede dim. 30x30x100 cm za sidrenje vertikalnih čeličnih stupova. Izvode se betonom C25/30 u glatkoj jednostranoj ili dvostranoj oplati. Temeljne grede se armiraju šipkama, kvaliteta armature B500B. Obračun po m3 betona. NAPOMENA: Pri izvedbi radova ne smije doći do destabilizacije ili oštećenja postojećih elemenata konstrukcije koji su projektom predviđeni za zadržavanje</t>
  </si>
  <si>
    <r>
      <t xml:space="preserve">Betoniranje otvora/šliceva oko ugrađenih čeličnih profila stupova. Beton C25/30 u glatkoj jednostranoj oplati. U cijenu uključiti i armaturne šipke </t>
    </r>
    <r>
      <rPr>
        <sz val="10"/>
        <rFont val="Calibri"/>
        <family val="2"/>
      </rPr>
      <t>ø</t>
    </r>
    <r>
      <rPr>
        <sz val="10"/>
        <rFont val="Arial Narrow"/>
        <family val="2"/>
        <charset val="238"/>
      </rPr>
      <t xml:space="preserve">8 oko i uzduž čeličnih stupova za ojačanje betona. Kvaliteta armature B500B. Dimenzije otvora 20x20 cm. Obračun po volumena betona ugrađenog betona. </t>
    </r>
  </si>
  <si>
    <t>Betoniranje AB tlačne ploče na drvenu oplatu poda potkrovlja debljine 6-8 cm. Beton C25/30. U cijenu uključiti i armaturne mreže Q257. Kvaliteta armature B500B. Uključiti i izradu AB zida uz parapet vanjskog nosivog zida visine do 50 cm visine, debljine do 10 cm u jednostranoj glatkoj oplati. Obračun po jedinici površine ploče.</t>
  </si>
  <si>
    <r>
      <t xml:space="preserve">Izrada obloge unutarnjih ploha nosivih zidova sistemom mlaznog betona (torkret). Debljina obloge do 6 cm. Beton C25/30. U cijenu uključiti postavu mreže Q257 na vertikalnu plohu zida sidrenu u zid. Mreža se sidri u zid sa armaturnim L-šipkama </t>
    </r>
    <r>
      <rPr>
        <sz val="10"/>
        <rFont val="Arial Narrow"/>
        <family val="2"/>
        <charset val="238"/>
      </rPr>
      <t>što je predmet druge stavke.  Preklop mreža 45 cm. Kvaliteta armature B500B.  Obračun po jedinici površine zida</t>
    </r>
  </si>
  <si>
    <r>
      <t xml:space="preserve">Izrada AB krovnog vijenca po perimetru vanjskih zidova potkrovlja uz drvenu nazidnicu. Dimenzija vijenca od 20x20 do 20x60 cm. Beton C25/30 u glatkoj dvostranoj oplati. Sidrenje vijenca navojnim šipkama ili vijcima u nazidnicu je predmet druge stavke kao i armaturne L-šipke (3 kom/m2) koje se sidre u vanjski nosivi zidani zid. U cijenu uključiti i armaturne šipke </t>
    </r>
    <r>
      <rPr>
        <sz val="10"/>
        <rFont val="Calibri"/>
        <family val="2"/>
      </rPr>
      <t>ø</t>
    </r>
    <r>
      <rPr>
        <sz val="10"/>
        <rFont val="Arial Narrow"/>
        <family val="2"/>
        <charset val="238"/>
      </rPr>
      <t>12. Kvaliteta armature B500B.  Obračun po volumenu vijenca</t>
    </r>
  </si>
  <si>
    <t>Izrada i doprema AB ploča za čela i gazišta stepenica. Beton C25/30, mreža Q257 u jednoj zoni. Ploča se sidre u tetive i grede podesta čelične konstrukcije unutarnjih stepenica. Kvaliteta armature B500B.  Obračun po komadu ploča</t>
  </si>
  <si>
    <t>Obrada zidova i stropova FRCM sustav od alkalnootpornih mrežica i dvokomponentnog morta, ponajviše u uglovima unutarnjih prostorija. Prije nanošenja morta zidove isprati vodom. Nanosi se dvokomponentni mort visoke duktilnosti ojačan vlaknima  u koji se dok je još svjež umeće alkalnootporna armaturna mrežica od staklenih vlakana (u dva sloja). U cijenu uključiti ravnanje zida mortom za zaglađivanje. U cijenu uključiti i dvostruko sidro od staklenih vlakana duljine do 100 cm (1 kom/0,5 m2 površine). Obračun po m2 ožbukanih zidova.</t>
  </si>
  <si>
    <t>U cijenu uključiti sav materijal, kao i laku pokretnu skelu ili fiksnu skelu do visine od 4,00 m.</t>
  </si>
  <si>
    <t>Strojna gruba i fina žbuka postojećih  zidova od opeke produžnim mortom M-5 na torkretirane nosive zidove. Žbuka debljine 2 do 4 cm samo na mjestima većih neravnina torkret betona. Sve finiširano završnom finom žbukom. U cijenu uključiti brušenje neravnina završne plohe torkret betona gdje je to potrebno prije nanašanja fine žbuke.
Preciznost izvedbe:  1 o/oo  po pravcu i vertikali. 
Obračun po m2 ožbukanih površina.</t>
  </si>
  <si>
    <t>Ojačanja zidova rabic pletivom 10x10x1,0 mm. Rabic se pomoću ankera ø6/20 cm ankerira u zid, sa po minimalno 2-4 ankera na m2. Obračun po m2 ojačanog zida.</t>
  </si>
  <si>
    <t>- šlicevi 5 x 10 cm</t>
  </si>
  <si>
    <t>- šlicevi preko 5x 5 cm</t>
  </si>
  <si>
    <t>U cijenu uključiti sav potreban materijal, rad, potrošni materijal, alat, opremu i mehanizaciju potrebnu za dopremu materijala. Uključiti i skelu do 4 m visine.</t>
  </si>
  <si>
    <t>-konstrukcija stepenica - toplo cinčano</t>
  </si>
  <si>
    <t>-gazišta stepenica - inox</t>
  </si>
  <si>
    <t>Nabava materijala, izrada, doprema i montaža čelične konstrukcije vanjskih jednokrakih stepenica. Stupovi, kosi krakovi i grede podesta IPE i UPN profili. Gazišta od Z-savijenog INOX lima d=3 mm, dimenzije (3+30+3)x220 cm. Stepenice su smještene sa vanjske strane zgrade, od terena do poda prizemlja. VAŽNO - AKZ TOPLO CINČANJE ili INOX.</t>
  </si>
  <si>
    <t>U SVEMU PREMA TLOCRTU
PLANA RUŠENJA NA POSTOJEĆEM STANJU. POSEBNU POZORNOST OBRATITI NA UKLANJANJE DJELA OBJEKTA OBZIROM DA DIO OSTAJE NEPROMIJENJEN. POTREBNO PODUZETI SVE MJERE ZA OSIGURANJE DJELA OBJEKTA KOJI SE ZADRŽAVA. RADOVE IZVODITI STRUČNO I PREMA PRAVILIMA STRUKE UZ PODUZETE SVE MJERE ZNR.</t>
  </si>
  <si>
    <t>IZRAĐIVAČI:</t>
  </si>
  <si>
    <t>Nenad Tepeš, dipl.ing.građ.</t>
  </si>
  <si>
    <t>Marko Rihtarić, struč.spec.ing.aediff.</t>
  </si>
  <si>
    <t>Ivan Kukina, mag.ing.aediff.</t>
  </si>
  <si>
    <t xml:space="preserve">Za sve radove treba primjenjivati tehničke propise, građ. norme, a upotrebljeni materijal, koji izvođač dobavlja i ugrađuje, mora odgovarati standardima (HRN) ili jednakovrijednim. Izvedba radova treba biti prema nacrtima, općim uvjetima i opisu radova, detaljima i prema pravilima zanata. Eventualna odstupanja treba prethodno dogovoriti s nadzornim inženjerom i projektantom za svaki pojedini slučaj. </t>
  </si>
  <si>
    <t>Izvođač i njegovi kooperanti dužni su svaki dio investiciono tehničke dokumentacije pregledati, te dati primjedbe na eventualne tehničke probleme koji bi mogli prouzročiti slabiji kvalitet, postojanost ugrađenih elemenata ili druge štete, prije izrade ponude. U protivnom biti će dužan ovakve štete sanirati o svom trošku.</t>
  </si>
  <si>
    <t>Uređenje gradilišta dužan je izvođač izvesti prema shemi organizacije gradilišta koju je obavezan dostaviti prije početka radova. U organizaciji gradilišta izvođač je dužan uz ostalo posebno predvidjeti:</t>
  </si>
  <si>
    <t>Svi radovi će biti obračunati prema stvarno izvedenim radovima odobrenim od strane nadzornog inženjera.</t>
  </si>
  <si>
    <r>
      <t xml:space="preserve">Sve radove izvesti pažljivo uz </t>
    </r>
    <r>
      <rPr>
        <i/>
        <sz val="10"/>
        <rFont val="Arial Narrow"/>
        <family val="2"/>
        <charset val="238"/>
      </rPr>
      <t xml:space="preserve">zaštitu povijesnih nalaza, instalacija i </t>
    </r>
    <r>
      <rPr>
        <i/>
        <sz val="10"/>
        <rFont val="Arial Narrow"/>
        <family val="2"/>
      </rPr>
      <t>ostalog unutar građevine</t>
    </r>
  </si>
  <si>
    <t>Cijena fasadne vanjske skele i unutarnje nosive skele je uključena u pripremne radove. Lake radne skele moraju biti uključene u jedinične cijene radova.</t>
  </si>
  <si>
    <t>* SVE MATERIJALE KORISTITI PREMA UPUTSTVIMA PROIZVOĐAČA, PROJEKTNOJ DOKUMENTACI I UZ SUGLASNOST NADZORNOG INŽENJERA.</t>
  </si>
  <si>
    <r>
      <t xml:space="preserve">U sve stavke su uključene sve pripremne radnje, dobave materijala, izvođenje radova, zaštita izvedenih radova, materijala i opreme, svi transportni troškovi kako izvan, tako i unutar gradilišta, te sve ostalo prema </t>
    </r>
    <r>
      <rPr>
        <i/>
        <sz val="10"/>
        <rFont val="Arial Narrow"/>
        <family val="2"/>
        <charset val="238"/>
      </rPr>
      <t>Općim uvjetima koji su</t>
    </r>
    <r>
      <rPr>
        <i/>
        <sz val="10"/>
        <rFont val="Arial Narrow"/>
        <family val="2"/>
      </rPr>
      <t xml:space="preserve"> sastavni dio ovog troškovnika.</t>
    </r>
  </si>
  <si>
    <t>U sve stavke rušenja uračunat vertikalni i horizontalni transport na gradilištu do gradilišne deponije, zatim utovar u transportno vozilo, prijevoz do deponije, plaćanje svih pristojbi za deponiranje i razvrstavanje građevinskog otpada.</t>
  </si>
  <si>
    <t>Prije davanja ponude Izvoditelj treba obvezno sve nedoumice i nejasnoće razjasniti s Projektantom, jer se nikakve naknadne primjedbe neće uvažiti.</t>
  </si>
  <si>
    <t xml:space="preserve">Prije izvedbe radova Izvoditelj je dužan izraditi i Projektantu predočiti detalje izvedbe i radioničke nacrte na ovjeru kao i materijale za izvedbu. Tek nakon izbora i odobrenja Projektanta može se otpočeti rad u odabranoj kvaliteti. </t>
  </si>
  <si>
    <t xml:space="preserve">Prilikom izvođenja radova Izvoditelj se mora striktno pridržavati i od strane Projektanta prihvaćenih materijala i detalja. </t>
  </si>
  <si>
    <t>Svi vidljivi elementi konstrukcije moraju biti završno obrađeni po izboru investitora i/ili Projektanta, a obrada mora biti apsolutno postojana bez promjene tona s obzirom na starenje i atmosferilije.</t>
  </si>
  <si>
    <t>POSTOJEĆI STROPOVI SU LUČNI (ZIDANI)  I RAVNI (DRVENI GREDNICI).</t>
  </si>
  <si>
    <t xml:space="preserve">Svi zidovi i stropovi su uglavnom obloženi vapnenom žbukom različitih debljina (3 do 8 cm). Na stropovima je žbuka na trstici ili opeci. </t>
  </si>
  <si>
    <t>Između grednika se nalazi šuta (piljevina, kamena prašina), na grede su zabijene daske, te daske, trstika i žbuka sa donje strane.</t>
  </si>
  <si>
    <t>Kod izvođenja betonskih i armirano betonskih radova izvođač se treba pridržavati odredbi TEHNIČKOG PROPISA ZA GRAĐEVINSKE KONSTRUKCIJE (NN 17/2017), TEHNIČKOG PROPISA O IZMJENAMA I DOPUNAMA TEHNIČKOG PROPISA ZA GRAĐEVINSKE KONSTRUKCIJE (NN 75/2020, 07/2022) kao i odredbi iz arhitektonskog i građevinskog glavnog i izvedbenog projekta.</t>
  </si>
  <si>
    <t>Oplata</t>
  </si>
  <si>
    <t>Svu oplatu izvesti točno prema detaljima, nacrtima i uputama projektanta iz glavnog i izvedbenog projekta.</t>
  </si>
  <si>
    <t>Jedinična cijena tesarskih radova sadrži:</t>
  </si>
  <si>
    <t>- sav potreban materijal za izvedbu oplate,s transportom na gradilište,</t>
  </si>
  <si>
    <t>- cijena oplate se nudi po m2 oplate (za jedno lice zida ili ploče)</t>
  </si>
  <si>
    <t>- sav potreban rad na krojenju i ugradbi oplate s unitarnjim transportom do mjesta krojenja i ugradbe,</t>
  </si>
  <si>
    <t>- označavanje, uzimanje mjera na građevini</t>
  </si>
  <si>
    <t>- demontaža oplate, čišćenje, vađenje čavla i prijenos na novo mjesto ugradbe,</t>
  </si>
  <si>
    <t>- izrada radne skele,</t>
  </si>
  <si>
    <t>- poduzimanje mjera Zaštite na radu i drugih propisa,</t>
  </si>
  <si>
    <t>- isporuka pogonskog materijala,</t>
  </si>
  <si>
    <t>- čišćenje nakon završetka radova.</t>
  </si>
  <si>
    <t>- čišćenje svih površina od ostatka oplate odmah po uklanjanju.</t>
  </si>
  <si>
    <t>Armatura</t>
  </si>
  <si>
    <t>Savijanje željeza vrši se točno po nacrtu savijanja (po izvedbenom projektu ovjerenom od strane projektanta konstrukcije). Prije početka betoniranja armaturu pregledava nadzorni inženjer investitora ili/i statičar kod složenijih konstrukcija. Betonsko željezo mora se saviti točno po planu savijanja sa svim preklopima i nastavcima izvedenim po važećim propisima. Prije betoniranja betonsko željezo treba dobro očistiti, povezati i postaviti točno po planu armature i u skladu sa svim važečim propisima i pravilima struke. Armatura B500B.</t>
  </si>
  <si>
    <t>Upisom u građevinski dnevnik od strane nadzornog inženjera ili statičara može se započeti betoniranje.</t>
  </si>
  <si>
    <t>Jedinična cijena armiračkih radova sadrži:</t>
  </si>
  <si>
    <t>- sav potreban materijal s transportom na gradilište,</t>
  </si>
  <si>
    <t>- sav potreban rad i alat za obradu armature (ispravljanje, sječenje, savijanje)</t>
  </si>
  <si>
    <t>- postavljanje armature na mjesto ugradbe s vezanjem, podmetačima, privremenim povezivanjem za oplatu,</t>
  </si>
  <si>
    <t>- unutarnji transport,</t>
  </si>
  <si>
    <t>- čišćenje armature od hrđe, masnoća i ostalih nečistoća u svim fazama dostave i ugradnje,</t>
  </si>
  <si>
    <t>- primjena mjera zaštite na radu i drugih drugih važećih propisa.</t>
  </si>
  <si>
    <t>Tijekom izvedbe i po završetku dostaviti svu potrebnu atestnu dokumentaciju ugrađenog materijala.</t>
  </si>
  <si>
    <t>Ovi tehnički uvjeti nadopunjavaju opisom pojedinih stavki troškovnika.</t>
  </si>
  <si>
    <r>
      <t>Obračun se vrši po m</t>
    </r>
    <r>
      <rPr>
        <vertAlign val="superscript"/>
        <sz val="10"/>
        <rFont val="Arial Narrow"/>
        <family val="2"/>
        <charset val="238"/>
      </rPr>
      <t>2</t>
    </r>
    <r>
      <rPr>
        <sz val="10"/>
        <rFont val="Arial Narrow"/>
        <family val="2"/>
        <charset val="238"/>
      </rPr>
      <t>,  m</t>
    </r>
    <r>
      <rPr>
        <vertAlign val="superscript"/>
        <sz val="10"/>
        <rFont val="Arial Narrow"/>
        <family val="2"/>
        <charset val="238"/>
      </rPr>
      <t>3</t>
    </r>
    <r>
      <rPr>
        <sz val="10"/>
        <rFont val="Arial Narrow"/>
        <family val="2"/>
        <charset val="238"/>
      </rPr>
      <t>,  ili po komadu  tj. prema stavkama troškovnika. Stropne ploče se računaju unutar zidova, stupovi i zidovi se obračunavaju do greda, nadvoja, serklaža ili u punoj visini tj. do gornjeg ruba ploče, ako kontinuirano prelazi zidove. Sve dijelove betonske konstrukcije obračunati sukladno važećim normama i propisima.</t>
    </r>
  </si>
  <si>
    <t>U cijenu stavke uključena je izrada ušteda na mjestima prodora instalacijskih cijevi, dimnjaka i slično, u svemu prema izvedbenom projektu i planu oplate.</t>
  </si>
  <si>
    <r>
      <t xml:space="preserve"> </t>
    </r>
    <r>
      <rPr>
        <sz val="10"/>
        <rFont val="Arial Narrow"/>
        <family val="2"/>
        <charset val="238"/>
      </rPr>
      <t>sav rad i transport</t>
    </r>
  </si>
  <si>
    <t>sav materijal uključujući i vezni</t>
  </si>
  <si>
    <r>
      <t xml:space="preserve"> </t>
    </r>
    <r>
      <rPr>
        <sz val="10"/>
        <rFont val="Arial Narrow"/>
        <family val="2"/>
        <charset val="238"/>
      </rPr>
      <t>pomagala pri radu (skela, pumpe za beton, vibratori)</t>
    </r>
  </si>
  <si>
    <r>
      <t xml:space="preserve"> </t>
    </r>
    <r>
      <rPr>
        <sz val="10"/>
        <rFont val="Arial Narrow"/>
        <family val="2"/>
        <charset val="238"/>
      </rPr>
      <t>izrada eventualnih uzoraka, ukoliko je to za koji rad potrebno</t>
    </r>
  </si>
  <si>
    <t>sva priručna pomagala potrebna prema propisima zaštite na radu</t>
  </si>
  <si>
    <t>čišćenje prostorija za vrijeme i nakon završetka rada</t>
  </si>
  <si>
    <t>zaštitu od nepovoljnih atmosferskih utjecaja.</t>
  </si>
  <si>
    <t>zaštitu već ugrađenih elemenata ili opreme pri izvođenju radova</t>
  </si>
  <si>
    <t>svu štetu kao i troškove popravka kao posljedica nepažnje u tijeku izvedbe</t>
  </si>
  <si>
    <t>troškove zaštite na radu</t>
  </si>
  <si>
    <r>
      <t xml:space="preserve"> </t>
    </r>
    <r>
      <rPr>
        <sz val="10"/>
        <rFont val="Arial Narrow"/>
        <family val="2"/>
        <charset val="238"/>
      </rPr>
      <t>troškove atesta</t>
    </r>
  </si>
  <si>
    <t>U cijenu je uključen sav materijal i rad potreban na izradama svih prekida betoniranja kao i na obradi (pripremi) radnih reški za slijedeće betoniranje bez obzira na veličinu i karakter reške.</t>
  </si>
  <si>
    <t>Jedinične cijene moraju sadržavati i zaštitu svih elemenata i proizvoda koji se ugrađuju.</t>
  </si>
  <si>
    <t>Zahtjeva se završna ujednačena glatka površina završnih betonskih površina i rubova podgleda međukatnih konstrukcija. Dodatna cijena za postizanje zahtjevane završne kvalitete betonske površine neće se prihvatiti. Izvedba u potpunosti u skladu sa zahtjevima Projekta.</t>
  </si>
  <si>
    <t>Izvođač je odgovoran i dužan očistiti betonsku površinu od svih nečistoća, curaka, ostataka betoniranja, ostataka premaza oplate odmah nakon skidanja oplate bez dodatne naknade.</t>
  </si>
  <si>
    <t>Jedinične cijene betona pojedinih stavki su iste za cjelokupno gradilište, bez obzira na položaj i mjesto elemenata koji se ugrađuju. Ukoliko dođe do razilaženja između troškovnika i nacrta armature ili statičkog računa u pogledu marke betona za dotičnu vrstu radova, mjerodavni su podaci u nacrtima armature, odnosno u statičkom računu.</t>
  </si>
  <si>
    <t>NAPOMENA: na ovu grupu radova primjenjuju se opći uvjeti A.03 Zidarski radovi sa svim pripadajućim normama i propisima i dodatno za:</t>
  </si>
  <si>
    <t>Sav upotrebljeni materijal i finalni građevinski proizvodi moraju odgovarati postojećim tehničkim
propisima i HR normama. Prilikom izvedbe tesarskih radova treba se u svemu pridržavati svih važećih propisa i standarda za drvene konstrukcije.</t>
  </si>
  <si>
    <t xml:space="preserve"> Pravilnik o zaštiti na radu u građevinarstvu
-  rezana  ispitivanje oplate i skele  HRN D.C1.040.,041. i 042. (izvođenje drvenih skela i oplata) 
  HRN U.C9.400. ili jednakovrijednim
-  ispitivanje ploča vlaknatica i iverica   HRN D.D8.100.do 114.ili jednakovrijednim
-  slojevito drvo, terminologija i definicije  HRN D.10.060-1969. ili jednakovrijednim
-  ispitivanje drveta, opći dio    HRN D.A1.020-1957. ili jednakovrijednim
-  ispitivanje drveta, održavanje sadržaja vlage HRN D.A1.043-1979. ili jednakovrijednim
-  ispitivanje drveta, određivanje zatezne čvrstoće u pravcu vlakana   HRN D.A1.048-1979. ili jednakovrijednim
-  ispitivanje drveta, zatezna čvrstoća okomito na drvna vlakna     HRN D.A1.052-1958. ili jednakovrijednim
-  zaštita drveta, ispitivanje otpornosti prema gljivama, usporedna otpornost različitih vrsta  drveta
   HRN D.A1.058-1971. ili jednakovrijednim
-  furnirske i stolarske ploče, određivanje stupnja slijepljenosti      HRN D.A1.072.1972 ili jednakovrijednim
-  tesana građa četinara     HRN D.B7.020-1955. ili jednakovrijednim
-  ploče vlaknatice (lesonit ploče), tehnički uvjetI za izradu i isporuku     HRN D.C5.022-1968. ili jednakovrijednim
</t>
  </si>
  <si>
    <t xml:space="preserve">Jedniničnom cijenom obuhvaćen je sav rad s potrebnim premazima, sav materijal, pomoćna skela, svi pomoćni radovi, donošenje i držanje alata i sitnog pribora, sva uskladištenja i svi transporti, dobava pogonskog materijala, osiguranje radova od vjetra, odstranjivanje svih otpada u toku radova i nakon dovršenja radova, popravak šteta učinjenih nepažnjom. </t>
  </si>
  <si>
    <t>Izvođač radova dužan je preuzete radove stručno i kvalitetno izvesti po opisu troškovnika, te uzancama struke, u skladu sa tehničkim propisima i HRN-a ili jednakovrijednim</t>
  </si>
  <si>
    <t xml:space="preserve">Obrada građe za tesarske radove vrši se pomoću mehanizacije na pilanama ili gradilištima. Građu na gradilištu treba zaštititi od vlage i ne deponirati je na mjesta predviđenom za krojenje građe. Mjesto za krojenje građe planirati do najveće udaljenosti 30,0 metara od mjesta ugrađivanja, kao uzdignuti pod na kojem će se vršiti crtanje i krojenje, a s jedne i druge strane podići nadstrešnice za smještaj neobrađene i skrojene građe. </t>
  </si>
  <si>
    <t>U jediničnoj cijeni sadržano je:
- dobava svog materijala: nosivih i montažnih elemenata, ploča i spojnih sredstava i materijala za zapunjavanje spojeva, 
- potrebna skela,
- sav rad opisan u stavci,
- čišćenje po završrnom  radu, s odvozom otpadaka na gradsku deponiju,
- popravci štete na vlastitim i drugim radovima nastali zbog nepažnje,
- troškovi zaštite na radu, 
- troškovi atesta</t>
  </si>
  <si>
    <t xml:space="preserve">NAPOMENA:
Radove izvoditi tek pošto su montirane i ispitane instalacije koje se nalaze unutar drvenih konstrukcija. U cijeni stavaka je uključeno bušenje - obrada ploča za potrebe ugradbe elemenata instalacija u završnim drvenim oblogama (priključci i sl.). </t>
  </si>
  <si>
    <t>Čeličnu konstrukciju izvoditi prema Tehničkim propisima za čelične konstrukcije NN 112/08 ili jednakovrijedno</t>
  </si>
  <si>
    <t>Čelična konstrukcija izvodi se radionički, temeljem arhitektonskog projekta, statičkog proračuna i radioničkih nacrta od čeličnih valjanih profila, šavnih i bešavnih (vučenih) cijevi, hladno oblikovanih profila  i  pločastih limova.</t>
  </si>
  <si>
    <t>Oznake kvalitete standardnih građevinskih čelika su Fe 360, Fe 430, Fe 510 ili jedankovrijedno</t>
  </si>
  <si>
    <t xml:space="preserve">(oznake odgovaraju granici tečenja izraženoj u N/mm2) </t>
  </si>
  <si>
    <t>Elementi čelične konstrukcije moraju se zaštiti od korozije.</t>
  </si>
  <si>
    <t>Prije nanošenja zaštite od korozije svi čelični elementi se pjeskare.</t>
  </si>
  <si>
    <r>
      <t>Zaštita od korozije</t>
    </r>
    <r>
      <rPr>
        <sz val="10"/>
        <rFont val="Arial Narrow"/>
        <family val="2"/>
        <charset val="238"/>
      </rPr>
      <t xml:space="preserve"> može se izvoditi:</t>
    </r>
  </si>
  <si>
    <t xml:space="preserve">•          organskim premazima (temeljni i završni), </t>
  </si>
  <si>
    <t xml:space="preserve">•          metalnim presvlakama (cinčanje, galvaniziranje, metaliziranje) </t>
  </si>
  <si>
    <t xml:space="preserve">•          anorganskim presvlakama (emajliranje, fosfatiranje, bromiranje), </t>
  </si>
  <si>
    <t>•          katodnom zaštitom (konstrukcija je pod malim naponom a služi kao katoda).</t>
  </si>
  <si>
    <t>•          ili prema opisima u pojedinoj stavci troškovnika</t>
  </si>
  <si>
    <t>Specijalni čelici (legure čelika sa plemenitim metalima – bakrom, niklom i kromom), otporniji su na koroziju 4 – 6 puta više od običnih čelika, te se mogu u neagresivnim atmosferskim uvjetima koristiti bez zaštite (zovu se Inox, NiRo, Rostfrei, Steinless Steel ili jednakovrijedno) .</t>
  </si>
  <si>
    <r>
      <t>Spojevi</t>
    </r>
    <r>
      <rPr>
        <sz val="10"/>
        <rFont val="Arial Narrow"/>
        <family val="2"/>
        <charset val="238"/>
      </rPr>
      <t xml:space="preserve"> u čeličnim konstrukcijama izvode se radionički ili montažno, kako je predviđeno projektom.</t>
    </r>
  </si>
  <si>
    <t>Način spajanja čelične konstrukcije:</t>
  </si>
  <si>
    <t>•          elektrolučno zavarivanje</t>
  </si>
  <si>
    <t>•          autogeno zavarivanje-acetile+kisik</t>
  </si>
  <si>
    <t>•          vijčani spojevi</t>
  </si>
  <si>
    <t>•          montažne kugle/gotovi čvorovi(tvornički patenti)</t>
  </si>
  <si>
    <t>Radionička spojna sredstva su različite vrste varova s propisanom debljinom vara, kvalitetom izrade, načinom zavarivanja i načinom kontrole kvalitete vara.</t>
  </si>
  <si>
    <t>Montažni spojevi izvode se vijcima.</t>
  </si>
  <si>
    <t>Vijci u čeličnoj konstrukciji označavaju se prema klasi čvrstoće od M-12 do M-30.</t>
  </si>
  <si>
    <t>Prednapregnuti vijci izrađeni su od specijalnih čelika, a upotrebljavaju se za spojeve dinamički opterećenih konstrukcija. Pritezanjem matice vijka javlja se velika sila u tijelu vijka i tlačna sila poprečno na limove u spoju, koja sprečava deformacije, te je potrebno radionički kontrolirati pritezanje vijaka tzv. Moment ključem.</t>
  </si>
  <si>
    <t>U statičkom proračunu propisana je nosivost vijaka, broj vijaka,  te njihov raspored i redoslijed montaže.</t>
  </si>
  <si>
    <t>Stabilnost konstrukcije tijekom montaže postiže se dodatnim tlačnim i vlačnim elementima ( potporama i zategama sa potrebnim kabelima za dizanje i obujmicama za vezivanje).</t>
  </si>
  <si>
    <t>Prema težini konstrukcije predviđena je nosivost krana i način montaže, koji se specificira projektom čelične konstrukcije za redoslijed montaže.</t>
  </si>
  <si>
    <t>Montažne nastavke, ležajeve konstrukcije na podkonstrukcijske glave i stope čeličnih stupova predviđeni su radioničkim nacrtima.</t>
  </si>
  <si>
    <t>Redoslijed montaže predviđa globalnu stabilnost konstrukcije u svim fazama montaže.</t>
  </si>
  <si>
    <t>Prije početka radova na montaži, izvođač radova treba nadzornom organu i revidentu konstrukcije staviti na uvid slijedeću dokumentaciju:</t>
  </si>
  <si>
    <t>•          plan organizacije i uređenja gradilišta,</t>
  </si>
  <si>
    <t>•          popis opreme za izvođača radova na montaži,</t>
  </si>
  <si>
    <t>•          projekt za montažu čelične konstrukcije, koji mora sadržavati dokaz stabilnosti elementa u pojedinim fazama montaže, s tim da garantira nosivost pri opterećenju, kao i nepromjenjivost oblika montiranog dijela konstrukcije u svim fazama montaže,</t>
  </si>
  <si>
    <t>•          plan kontrole u svim fazama montaže (geodetska kontrola),</t>
  </si>
  <si>
    <t>•          kod konstrukcija koje se montiraju zavarivanjem</t>
  </si>
  <si>
    <t>a) ime i stručnu spremu s položenim stručnim ispitom osobe odgovorne za montažu zavarivanjem</t>
  </si>
  <si>
    <t>b) tehnologiju, plan zavarivanja s planom kontrole varova (isto kako je navedeno za radove pri izradi čelične konstrukcije),</t>
  </si>
  <si>
    <t>•          projekt skele</t>
  </si>
  <si>
    <t>•          vremenski plan izvođenja radova na montaži.</t>
  </si>
  <si>
    <t>Prije početka radova na montaži izvođač radova treba izvršiti pregled dopremljene čelične konstrukcije na gradilištu, te ustanoviti da li je došlo do oštećenja prilikom transporta, te dijelove koji su neznatno oštećeni popraviti, a kod većih oštećenja dijelove ojačati ili zamijeniti.</t>
  </si>
  <si>
    <t>Za dijelove čelične konstrukcije i sidra koji se ugrađuju u beton, treba nakon montaže izvršiti geodetsku kontrolu položaja. Zapisnički se moraju konstatirati rezultati izmjere, odstupanja u granicama tolerancije mjera i oblika prema propisima, te konstatirati prijem ugrađenih dijelova. Zapisnik potpisuje izvođač radova i nadzorni inženjer, a prema potrebi i projektant konstrukcije.</t>
  </si>
  <si>
    <t>Kod čeličnih konstrukcija koje se postavljaju na ležišta, izvođač radova treba izvršiti dotjerivanje čelične konstrukcije u položaj koji je predviđen projektom, te pozvati nadzornog inženjera da izvrši pregled konstrukcije, s tim da mu se stavi na uvid rezultate mjerenja i kontrole. Nadzorni inženjer upisom u građevinski dnevnik (dnevnik montaže) utvrđuje da je dotjerivanje čelične konstrukcije ili dijela čelične konstrukcije završeno i dozvoljava ugrađivanje mikrobetona (C 25/30) ispod ležaja stupova i oko sidra.</t>
  </si>
  <si>
    <r>
      <t>Zaštita od požara</t>
    </r>
    <r>
      <rPr>
        <sz val="10"/>
        <rFont val="Arial Narrow"/>
        <family val="2"/>
        <charset val="238"/>
      </rPr>
      <t xml:space="preserve"> provodi se propisanim zaštitnim premazima (Pyrostop ili jednakovrijedno), prskanim zaštitama  od sadre ili cementa s ekspandirajućim vermikulitom, perlitom ili mineralnom vunom, te zaštitnim oblogama od sadrenih ploča, zidanih i betonskih obloga.</t>
    </r>
  </si>
  <si>
    <t>Prema propisima određen je stupanja zaštite od požara čelične konstrukcije izražen u minutama  otpornosti konstrukcije na standardnu vatru, ( stupanj zaštite predviđa se projektom zašite od požara u sklopu glavnog projekta – 30 , 60 , 90, 120 min).</t>
  </si>
  <si>
    <t>Dobava, izrada i montaža čelične konstrukcije od toplo valjanih i hladno oblikovanih profila.</t>
  </si>
  <si>
    <t>Stavke uključuju rad, osnovni i pomoćni materijal, varove i spojna sredstva, sve do potpune gotovosti.</t>
  </si>
  <si>
    <t>Izvesti prema statičkom proračunu i radioničkim nacrtima.</t>
  </si>
  <si>
    <t>Sljedeći su zahtjevi za varenje:
 Potrebno je izvršiti kontrolu varova nerazornim metodama i to u četiri razine:
• Dimenzionalna i vizualna kontrola 100 % prema EN 970 ili jednakovrijednim
• Ultrazvučna kontrola varova svih vlačnih nastavaka 100 %, Dok se kod tlačnih nastavaka zahtijeva 30 % prema EN 1714 ili jednakovrijednim.
• Penetracijska kontrola 30 % od onih varova koji nisu kontrolirani ultrazvučno, prema EN 1289 ili jednakovrijednim.
• Ispitivanje varova magnetofluksom 10 % varova koji su ispitani penetrantima za slučaj pojave pukotine ispod površine vara, prema EN 1290 ili jednakovrijednim.
Dopuštena razina grešaka (kvaliteta vara) određuje se prema HRN EN ISO 5817 ili jednakovrijednim za grupu B. 
Prigodom nabave materijala obavezno je tražiti odgovarajuće ateste za osnovni i dodatni materijal. 
Kvaliteta čelika specificirana u pojedinačnim stavkama.
Sustav antikorozivne zaštite potrebno je izvesti za korozijsku kategoriju C3 u skladu sa HRN EN ISO 12944 ili jednakovrijednim prema kojoj se odabire priprema površine i sustav prevlake za srednji vijek trajanja građevine.
U donjim stavkama se nude spojevi i svi potrebni premazi.</t>
  </si>
  <si>
    <t>AKZ se sastoji od dva temeljna premaza, ukupne debljine 100 mm tamo gdje je navedeno.</t>
  </si>
  <si>
    <t>Radioničku i izvedbenu dokumentaciju čeličnih konstrukcija potrebno ovjeriti od strane projektanta konstrukcije</t>
  </si>
  <si>
    <t>Planove montaže čeličnih konstrukcija potrebno ovjeriti od strane projektanta konstrukcije</t>
  </si>
  <si>
    <t>crkva</t>
  </si>
  <si>
    <t>UPN 240, S235 JR</t>
  </si>
  <si>
    <t>L 100x100x10mm, S235 JR</t>
  </si>
  <si>
    <t>IPE 180, S235 JR</t>
  </si>
  <si>
    <t>Pločica, t=12mm</t>
  </si>
  <si>
    <t>Ojačanje drvenog višestrešnog krovišta crkve. Za ojačanja koristiti drvo klase C24. U cijenu stavke uključiti i drvene spojeve. Obračun po pretpostavljenom volumenu zamjenjene građe</t>
  </si>
  <si>
    <t>Ojačanja se sastoje od sljedećih elemenata:</t>
  </si>
  <si>
    <t>daske, t=2,0cm</t>
  </si>
  <si>
    <t>fosne, b/t=20/5 cm</t>
  </si>
  <si>
    <t>ruke dim. b/h=10/10 cm</t>
  </si>
  <si>
    <t>ruke dim. b/h=14/14 cm</t>
  </si>
  <si>
    <t>ZGRADA DJEČAČKOG SJEMENIŠTA S KAPELAMA TE CRKVE</t>
  </si>
  <si>
    <t>na k.č. 3971, 3972, k.o. Centar</t>
  </si>
  <si>
    <t>Izrada otvora u postojećim nosivim zidovima i djelomično podnoj ploči za temelje stupova. Otvori se izrađuju na nivou podne ploče najniže etaže. Dimenzije otvora 30x30x100. Obračun po broju otvora</t>
  </si>
  <si>
    <t>Otvaranje zida za temelje</t>
  </si>
  <si>
    <t>-zatvaranje prodora kroz zid dim. 10x10 cm</t>
  </si>
  <si>
    <t>Čišćenje unutarnjeg i vanjskog prostora za vrijeme trajanja gradnje (jednom tjedno do čistoga) kao i nakon dovršetka svih građevinsko-obrtničkih i instalaterskih radova. U čišćenju nakon dovršetka radova osim čišćenja podova podrazumijeva se i čišćenje vrata, prozora, stijena sa pranjem stakla bez obzira da li su izrađeni od drva ili metala kao i čišćenje i pranje zidnih pločica, sanitarnih predmeta i ostalo. Prilikom čišćenja paziti da se završna obrada ne ošteti.
Obračun se vrši po m² netto površine objekta.</t>
  </si>
  <si>
    <r>
      <t>Dobava materijala i izrada hidroizolacije podova sanitarija</t>
    </r>
    <r>
      <rPr>
        <sz val="10"/>
        <color rgb="FFFF0000"/>
        <rFont val="Arial Narrow"/>
        <family val="2"/>
      </rPr>
      <t xml:space="preserve"> </t>
    </r>
    <r>
      <rPr>
        <sz val="10"/>
        <rFont val="Arial Narrow"/>
        <family val="2"/>
        <charset val="238"/>
      </rPr>
      <t>-polimercementnim hidroizolacijskim mortom.
Hidroizolaciju izvesti na cijeloj površini podova i vertikalno uz zidove do visine 20cm.
Izvedba u dva sloja debljine 1mm, ukupno 2mm s armiranjem prvog sloja alkalno postojanom mrežicom od staklenih vlakana.
Uključivo dobava i ugradnja gumirane poliesterske armirajuće trake na spojeve poda i zida te zida i zida
Obračun po m2.</t>
    </r>
  </si>
  <si>
    <t>Nabava materijala, izrada, doprema i montaža čelične konstrukcije za ojačavanje građevine crkve. Čelični stupovi (profili) se ugrađuju u nosive zidove. Ispod stropova postavlja se sistem horizontalnih uzdužnih i poprečnih profila sa spregovima. Svi horizotalni profili usidreni u donju plohu drvenih grednika sa vijcima za drvo M16 i M20. Čelična konstrukcija temeljno zaštićena, vijčana veza. U cijenu uključiti sva prekrajanja profila zbog prilagodbe postojećim zidovima i pločama.</t>
  </si>
  <si>
    <t>- gipskartonske ploče vatrootporne, strop F90</t>
  </si>
  <si>
    <t>Nabava materijala, izrada, doprema i montaža vertikalnih spregova od šipaka RD32 sa zatezačima. Čelik kvalitete S335JR</t>
  </si>
  <si>
    <r>
      <t xml:space="preserve">HRN U.F2.024/80 ili jednakovrijedno </t>
    </r>
    <r>
      <rPr>
        <sz val="10"/>
        <rFont val="Arial Narrow"/>
        <family val="2"/>
        <charset val="238"/>
      </rPr>
      <t>- Završni radovi u građevinarstvu. Tehnički uvjeti izvođenja izolacijskih radova na ravnim krovovima</t>
    </r>
  </si>
  <si>
    <t>Materijal*:</t>
  </si>
  <si>
    <t>ili jednakovrijedno</t>
  </si>
  <si>
    <t>Za izvedbu varenih čeličnih elemenata potreban je veliki dokaz o sposobnosti prema HRN EN 287 ili jednakovrijedno. Ponude ponuđača koji ne posjeduju veliki i mali dokaz o sposobnosti za izvođenje zavarivačkih radova smatraju se nevažećima.</t>
  </si>
  <si>
    <t>U radionici: Uklanjanje hrđe s čelika u skladu s normiranim stupnjem čistoće Sa 21/2 prema DIN-EN-ISO 12944 ili jednakovrijedno, Dio 4</t>
  </si>
  <si>
    <t xml:space="preserve">        Ton boje: DB 701 ili CWS 001 ili jednakovrijedno</t>
  </si>
  <si>
    <t>POSTOJEĆI ZIDOVI SU IZVEDENI OD PUNE OPEKE (STANDARDNIH I NESTANDARDNIH DIMENZIJA), TE KAMENIH BLOKOVA.</t>
  </si>
  <si>
    <t>Armirani cem. estrih se izvodi kao podna podloga od sitnozrnatog betona MB-20 (2200 kg/m3) na sloju polistirena. Cementni estrih se armira u sredini visine točkasto zavarenom mrežom  ø5 mm, s oknima max. 10 x 10 cm. Čvrstoća nanosa na tlak mora iznositi min. 30 N/mm², čvrstoća na savijanje 4 N/mm², tvrdoća (otpor protiv prodiranja) 60 N/mm². Debljina cem estriha cca 6 cm. 
Dobava i polaganje zvučne izolacije poda opisana je i obračunata u izolaterskim radovima i nije predmet ove stavke. Uz zidove postaviti trake polistirena debljine 1 cm, visine završne obloge poda.
Debljinu cementne glazure potrebno je prilagoditi visinskim kotama gotovog poda. 
Kao završna obloga koristit će se keramika ili kamene ploče u građevinskom ljepilu.
Površina glazure mora biti ravna i glatka, pripremljena za polaganje završne obloge. 
Obračun se vrši po m² ugrađenog estriha.</t>
  </si>
  <si>
    <t>Ukoliko je opis koje stavke izvođaču nejasan, treba pravovremeno prije predaje ponude tražiti objašnjenje od projektanta. Eventualne izmjene materijala, neće se priznati u obračunu.</t>
  </si>
  <si>
    <t>Ukoliko se traži stavkom troškovnika materijal koji nije obuhvaćen propisima, ima se u svemu izvesti prema uputama proizvođača, te garancijom i atestima za to ovlaštenih ustanova (laboratoriji ili sl.).</t>
  </si>
  <si>
    <t>Sirova aluminijska folija HRN C.C2.100, HRN C.C4.025 ili jednakovrijedno</t>
  </si>
  <si>
    <t>Sirovi stakleni voal HRN U.D3.101 ili jednakovrijedno</t>
  </si>
  <si>
    <t>Sirovi krovni karton HRN H.N5.200, HRN U.M3.220 ili jednakovrijedno</t>
  </si>
  <si>
    <t>Impregnirane jutene tkanine HRN U.M3.200 ili jednakovrijedno</t>
  </si>
  <si>
    <t>Natopljene jutene tkanine s obostranim posipom milovkom HRN U.M3.210 ili jednakovrijedno</t>
  </si>
  <si>
    <t>Krovne ljepenke obostrano impregnirane bitumenom HRN U.M3.221 ili jednakovrijedno</t>
  </si>
  <si>
    <t>Jednostrano obložena aluminijsjka folija HRN U.M3.224 ili jednakovrijedno</t>
  </si>
  <si>
    <t>Bitumenska traka s uloškom od sirovog krovnog kartona HRN U.M3.226 ili jednakovrijedno</t>
  </si>
  <si>
    <t>Bitumenizirani stakleni voal HRN U.M3.227 ili jednakovrijedno</t>
  </si>
  <si>
    <t>Bitumenska traka s uloškom od aluminijske folije HRN U.M3.230 ili jednakovrijedno</t>
  </si>
  <si>
    <t>Bitumenska traka s uloškom od staklenog voala HRN U.M3.231 ili jednakovrijedno</t>
  </si>
  <si>
    <t>Bitumenski krovni karton HRN U.M3.232 ili jednakovrijedno</t>
  </si>
  <si>
    <t>Bitumenska traka sod staklene tkanine HRN U.M3.234 ili jednakovrijedno</t>
  </si>
  <si>
    <t>Hidroizolacioni materijali od organskih rastvarača za hladni postupak HRN U.M3.240 ili jednakovrijedno</t>
  </si>
  <si>
    <t>Hidroizolacioni materijali od bitumenske emulzije za hladni postupak HRN U.M3.242 ili jednakovrijedno</t>
  </si>
  <si>
    <t>Hidroizolacioni materijali za vrući postupak HRN U.M3.244 ili jednakovrijedno</t>
  </si>
  <si>
    <t>Hidroizolacioni materijali od mastiksa HRN U.M3.246 ili jednakovrijedno</t>
  </si>
  <si>
    <t>Bitumenizirani perforirani stakleni voal HRN U.M3.248 ili jednakovrijedno</t>
  </si>
  <si>
    <t>Masa za betonske reške HRN U.M3.095 ili jednakovrijedno</t>
  </si>
  <si>
    <t>Sintetičke membrane EN 13956 
* sve ili jednakovrijedan</t>
  </si>
  <si>
    <t>Sva predložena rješenja moraju biti u skladu s postojećim propisima i standardima - ili jednakovrijednima:</t>
  </si>
  <si>
    <r>
      <t>Elastificirani ekspandirani polistiren za prigušenje udarnog zvuka u podovima</t>
    </r>
    <r>
      <rPr>
        <sz val="10"/>
        <rFont val="Arial Narrow"/>
        <family val="2"/>
        <charset val="238"/>
      </rPr>
      <t xml:space="preserve"> ima zadaću prigušenja udarnog zvuka te osiguranja propisane minimalne vrijednosti toplinske izolacije. Ploče ekspandiranog polistirena koje će se ugrađivati moraju zadovoljiti zahtjeve iz točke 4.2 norme HRN EN 13163:2002 i slijedeće zahtjeve:
  -nazivna ukupna debljina ploča u ugrađenom stanju d = 40 mm, 
  -nazivna duljina ploča l = 1000 mm,  
  -nazivna širina ploča b = 500 mm, 
  -projektna vrijednost toplinske provodljivosti ekspandiranog polistirena λ ≤ 0.040 W/(mK), ili 
  -projektna vrijednost toplinskog otpora ploča ekspandiranog polistirena iznosi R ≥ 1,00 m2K/W, 
  -reakcija na vatru: eurorazred E prema HRN EN 13501-1 ili jednakovrijedna,
  -ugrađeni proizvod mora imati svojstva navedena u donjoj kodiranoj oznaci ili povoljnija ili jednakovrijedna:
   EPS - HRN EN 13163 – T4 – L1 – W1 – S1 – P3 – BS50 – DS(N)5 – ≤SD30 – CP3</t>
    </r>
  </si>
  <si>
    <r>
      <t>Ekstrudirani polistiren u krovovima</t>
    </r>
    <r>
      <rPr>
        <sz val="10"/>
        <rFont val="Arial Narrow"/>
        <family val="2"/>
        <charset val="238"/>
      </rPr>
      <t xml:space="preserve"> ima funkciju zadovoljenja propisane toplinske izolacije krova grijanih prostorija. Ploče ekstrudiranog polistirena koje će se ugrađivati moraju zadovoljiti zahtjeve iz točke 4.2 norme HRN EN 13164:2002 ili jednakovrijedno i slijedeće zahtjeve:
  -nazivna ukupna debljina ploča d = 150 mm, odnosno d = 100 mm (pješački prolaz),
  -nazivna duljina ploča l = 1000 mm, 
  -nazivna širina ploča b = 500 mm, 
  -projektna vrijednost toplinske provodljivosti ekstrudiranog polistirena λ ≤ 0,035 W/(mK), ili 
  -projektna vrijednost toplinskog otpora ploča ekstrudiranog polistirena R ≥ 4,30 m2K/W, odnosno 
   R ≥ 2,85 m2K/W,
  -reakcija na vatru: eurorazred E prema HRN EN 13501-1 ili jednakovrijednoj
  -ugrađeni proizvod mora imati svojstva navedena u donjoj kodiranoj oznaci ili povoljnija ili jednakovrijedna:
   XPS – HRN EN 13164 – T1 – CS(10/Y)300 – DLT(2)5  
  -ploče ekstrudiranog polistirena obostrano su kaširane bitumenskom trakom s uloškom staklenog 
   voala.</t>
    </r>
  </si>
  <si>
    <r>
      <t>Troslojne kombi ploče na pregradnom zidu i stropu prema negrijanom i vanjskom prostoru</t>
    </r>
    <r>
      <rPr>
        <sz val="10"/>
        <rFont val="Arial Narrow"/>
        <family val="2"/>
        <charset val="238"/>
      </rPr>
      <t xml:space="preserve"> imaju prvenstveno zadaću osiguranja potrebne vrijednosti toplinske izolacije, ali doprinose i povećanju vrijednosti zvučne izolacije. Zato se ugrađuju troslojne kombi ploče s mineralnom vunom. Ploče se ugrađuju naknadno (ne postavljaju se u oplatu prije betoniranja) i pričvršćuju se točkasto odgovarajućim vijcima s tiplama i širokom glavom, prema uputama proizvođača. Troslojne kombi ploče koje će se ugrađivati moraju zadovoljiti zahtjeve iz točke 4.2 norme HRN EN 13168:2002 il jednakovrijedne i slijedeće zahtjeve:</t>
    </r>
  </si>
  <si>
    <t xml:space="preserve">  -nazivna debljina ploča d = 50 mm, odnosno d = 75 mm, odnosno d = 100 mm,
  -nazivna duljina ploča l = 1000 mm, 
  -nazivna širina ploča b = 500 mm, 
  -projektna vrijednost toplinske provodljivosti mineralne vune λ ≤ 0.040 W/(mK), ili 
  -projektna vrijednost toplinskog otpora troslojnih ploča R ≥ 0,90 m2K/W (ploče debljine 5 cm), 
   odnosno R ≥ 1,50 m2K/W (ploče debljine 7,5 cm), odnosno R ≥ 2,15 m2K/W (ploče debljine 10 cm),
  -reakcija na vatru: eurorazred A1 prema HRN EN 13501-1 ili jednakovrijedno,
  -ugrađeni proizvod mora imati svojstva navedena u donjoj kodiranoj oznaci ili povoljnija ili jednakovrijedna:
   WW-C – HRN EN 13168 – L1 – W1 – T1 – S1 – P1 – CS(10)30 –  Cl1 – TR7,5</t>
  </si>
  <si>
    <t>a. Armaturne L-šipke (B500B) spoja torkreta i AB elemenata sa postojećim zidom. Koristiti armaturne šipke ø8 (2-3 kom/m2 površine zida) u već pripremljene rupe u konstrukciji. Nakon postave šipke zapuniti rupe kemijskim vezivnim sredstvom. L-šipke dimenzije 20+40 cm (ukupna duljina 60 cm). Obračun po komadu šipki</t>
  </si>
  <si>
    <r>
      <t>b. Armaturne U-šipke (B500B) spoja torkreta kroz postojeći zid. Koristiti armaturne šipke ø8  (2-3 kom/m2 površine zida) u već pripremljene rupe u konstrukciji. Nakon postave šipke zapuniti rupe kemijskim vezivnim sredstvom. U-šipke dimenzije 20+100+20 cm (ukupna duljina 140 cm). Jednu stranu saviti 90</t>
    </r>
    <r>
      <rPr>
        <sz val="10"/>
        <rFont val="Calibri"/>
        <family val="2"/>
      </rPr>
      <t>°</t>
    </r>
    <r>
      <rPr>
        <sz val="10"/>
        <rFont val="Arial Narrow"/>
        <family val="2"/>
        <charset val="238"/>
      </rPr>
      <t xml:space="preserve"> nakon postave šipke kroz zid. Obračun po komadu šipki</t>
    </r>
  </si>
  <si>
    <t>c. Armaturne šipke (B500B) spoja novog temelja i postojećeg. Koristiti armaturne šipke ø20 x 85 cm (min. 2 kom po temelju čeličnog stupa) u već pripremljene rupe u temelju Nakon postave šipke zapuniti rupe kemijskim vezivnim sredstvom.  Obračun po komadu šipki</t>
  </si>
  <si>
    <t>d. Navojne šipke (kv. 8.8.) spoja AB krovnog serklaša sa nazidnicama i/ili roženicama. Koristiti šipke M12 duljine od 30 do 50 cm, sa dvostrukim hex maticama i podloškama. Obračun po komadu šipki</t>
  </si>
  <si>
    <t>e. Vijci za drvo M12 (kv. 8.8.) duljine 15 do 25 cm spoja AB tlačne ploče potkrovlja sa grednicima na razmaku od 80 cm. Uključiti spoj čeličnih UNP profila na donju stranu grednika stropa. Obračun po komadu vijaka</t>
  </si>
  <si>
    <t>f. Sidra za beton M12 (kv. 8.8.) duljine 20 cm spoja AB ploče stropa suterena sa čeličnim horizontalnim gredama (rupe u profilima već izbušene). Obračun po komadu šipki</t>
  </si>
  <si>
    <t>Svi radovi moraju biti izrađeni u skladu sa zahtjevima važećih standarda i u skladu s važećim normama (prema Tehničkom propisu za čelične konstrukcije NN 112/2008 ili jednakovrijedno), kao i prema podacima iz projekta.</t>
  </si>
  <si>
    <t>Sav materijal koji se upotrebljava za izradu bravarskih radova mora odgovarati važećim standardima i normativima, sukladno Tehničkom propisu za čelične konstrukcije NN 112/2008 ili jednakovrijednom.</t>
  </si>
  <si>
    <t>Prije pokretanja proizvodnje se konstrukcijski nacrti predaju nadzornoj službi i projektantima na ovjeru.</t>
  </si>
  <si>
    <t>Izvođač mora svoje nacrte, izračune itd. dati ispitati od strane ureda koji osigurava revidenta te ispitane podloge prepustiti investitoru u 3 primjerka. Naknada za ispitivanje ide na teret investitora.</t>
  </si>
  <si>
    <t>Za posebna rješenja izvođač mora pribaviti potrebne statičke dokaze. Troškovi koji nastanu iz toga ne naplaćuju se posebno. Za priključke, montažne spojeve i svarene šavove koji rezultiraju iz toga izvođač mora sam pribaviti dokaze.</t>
  </si>
  <si>
    <t>Radi usidrenja čeličnih konstrukcija u za to predviđenim građevinskim elementima se između ostalog koriste samo moždanici odobreni od strane projektanta i nadzora gradnje.</t>
  </si>
  <si>
    <t xml:space="preserve"> -  Referentni proizvod: Intergard 291-sivo- ili jednakovrijedno </t>
  </si>
  <si>
    <t xml:space="preserve"> -        Referentni proizvod: Intergard 475 HS –srebrno sivo- ili jednakovrijedno</t>
  </si>
  <si>
    <t xml:space="preserve"> -        U radionici: 2. temeljni sloj s 2-K-epoksidnim željeznim tinjcem</t>
  </si>
  <si>
    <t>Čelična vrata kao ulazna vrata u tehničke prostorije. Usporedivi modeli u svrhu definicije standarda kvalitete su modeli tvrtke Hörmann ili jednakovrijedni.</t>
  </si>
  <si>
    <t>Površina: vratno krilo lakirano u bijelu bou (RAL  potvrđuje projektant)</t>
  </si>
  <si>
    <t>Sredstvo za zatvaranje: gornji mehanizam za zatvaranje vrata s kliznom šinom (tračnicom), materijal plemeniti čelik V2A-1.4301 ili jednakovrijedan</t>
  </si>
  <si>
    <t>- izradu uputa (u pisanom obliku) i demontracija predstavniku investitora za rukovanje, funkcioniranje i održavanje opreme</t>
  </si>
  <si>
    <t>Ploče mineralne vune na pregradnim i vanjskim zidovima s oblogom od GK ploča moraju zadovoljiti zahtjeve iz točke 4.2. norme HRN EN 13162:2002 ili jednakovrijedne i slijedeće zahtjeve:
- nazivna debljina = (definirana u stavkama troškovnika)
- nazivna duljina 1000 mm
- nazivna širina ploča 500 mm
- projektna vrijednost toplinske provodljivosti mineralne vune &lt;= 0,040 W/(mK)
- reakcija na vatru: eurorazred A1 prema HRN EN 13501-1 ili jednakovrijedna
- ugrađeni proizvod mora imati svojstva navedena u donjoj kodiranoj oznaci ili povoljnija ili jednakovrijedna: MW - HRN EN 13162 - T3 - AF5</t>
  </si>
  <si>
    <t>Montažni zidovi proizvođačkog  sistema  se izvode od podkonstrukcije - nosivih CW profila od pocinčanog lima debljine 0,6 mm presjeka 75/100 mm na maksimalnom razmaku  41,7 - 62,5 cm ( ako stavkom nije drugačije naznačeno ) s donjim i gornjim UW-profilom. Između profila se umeće mineralna vuna. Kod spoja sa zidom, stropom ili podom na profile se nanosi brtvena masa. Sve rubne profile na spojevima s podom, stropom i sa zidovima treba učvrstiti odgovarajućim učvrsnim elementima.</t>
  </si>
  <si>
    <t>Na potkonstrukciju se obostrano pričvršćuju gipskartonske ploče prema opisu u stavci pomoću tzv. vijaka za brzu ugradnju. Spojevi ploča se nakon montaže zapune ispunjačem rešaka i zaglade lopaticom. Spojevi rezanih rubova gipsane ploče obrađuju se uz primjenu papirnate bandažne trake. Vidljive glave vijaka također pregletati. Kod višeslojnog oblaganja spojevi donjih slojeva gipskartonskih ploča se samo zapunjavaju a spojevi gornjeg sloja se završno obrađuju gletanjem. Nakon obrade spojeva završno čitavu površinu pregletati smjesom za izravnanje u jednom sloju što ulazi u stavku.</t>
  </si>
  <si>
    <t xml:space="preserve">Gipskartonske ploče za montažu moraju imati debljinu od najmanje 12,5 mm. Vrsta gipskartonskih ploča ovisi o tehničkim zahtjevima za vatrootpornost i zvučnu izolaciju. </t>
  </si>
  <si>
    <t xml:space="preserve">Spušteni stropovi od gipskartonskih ploča proizvođačkog sistema sastoje se od metalne potkonstrukcije - nosivih i montažnih profila i ploča. </t>
  </si>
  <si>
    <t>Podkonstrukcija je izrađena od CD 60/27 profila, tipa D 112, od pocinčanog lima debljine 0,7 mm i posebnih vješača koji se vijcima s tiplima pričvršćuju o stropnu konstrukciju (kao npr.  anker fix element ili nonius ovjesni element ili jednakovrijedni). Nosivi profili su na razmaku od 75 -100 cm, ovješeni na maksimalnom razmaku od 60 - 90 cm. Na nosive profile dolaze montažni na maksimalnom razmaku od 40-62,5 cm.</t>
  </si>
  <si>
    <t xml:space="preserve"> -        stropna podloga prema DIN 18168 Dio 1 ili jednakovrijedni</t>
  </si>
  <si>
    <t xml:space="preserve"> -        integracija ozračenja, osvjetljenja i tehničke opreme</t>
  </si>
  <si>
    <t>Montažni zidovi i spušteni stropovi od cementno-vlaknastih ploča</t>
  </si>
  <si>
    <t>Osigurati nosivost podloge. Paleta cementnih ploča za unutarnju primjenu (u stanju isporuke) opterećuje pod s oko 800 kg</t>
  </si>
  <si>
    <t>Do trenutka ugradnje cementnu ploču za unutarnju primjenu treba zaštititi od vlage i vremenskih utjecaja. Vlažne građevne ploče se položene na ravnu podlogu moraju prije montaže osušiti s obje strane.</t>
  </si>
  <si>
    <t>Karakteristike cementno-vlaknastihl ploča:</t>
  </si>
  <si>
    <t>Metalne potkonstrukcije iz čeličnih profila prema DIN 18182, dio 1 ili jednakovrijedan
Razmak profila kod izrade zidova ili zidnih obloga s potpornjima i dvostijenih zidova maks. 625 mm.
Razmak montažnih profila kod ovješenih stropova maks. 312,5 mm.
Kod prostorija s velikom vlažnošću zraka, npr. zbog svakodnevnog intenzivnog čišćenja, kao što su velike kuhinje, kupališta, tuševi ili laboratoriji u području stropova treba upotrijebiti profile ili pribor u korozijskoj zaštitnoj klasi III prema DIN 55928, dio 8 ili jednakovrijedan.</t>
  </si>
  <si>
    <t>Pričvršćivanje na drvenu ili metalnu potkonstrukciju s vijcima za cementne ploče (bez / sa samoureznim vrhom).
Strop: razmak vijaka maks. 170 mm (potrebno je cca. 25 kom/m2)
Zid: razmak vijaka maks. 250 mm (potrebno je cca. 15 kom/m2).
Vijke treba postaviti min. 15 mm od ruba ploče.</t>
  </si>
  <si>
    <t>Mineralna vuna na pregradnim zidovima i postojećem vanjskom zidu ima prvenstveno zadaću toplinske izolacije zida ali i povećanja zvučne izolacije pregradnog zida. Ploče mineralne vune koje će se ugrađivati moraju zadovoljiti zahtjeve iz točke 4.2 norme HRN EN 13162:2002 ili jednakovrijedne i slijedeće zahtjeve:
  -nazivna ukupna debljina ploča u ugrađenom stanju je d = 50 mm, odnosno d = 60 mm (pregradni zid 
   između stanova),
  -nazivna duljina ploča l = 1000 mm,
  -nazivna širina ploča b = 500 mm, 
  -projektna vrijednost toplinske provodljivosti mineralne vune  ≤ 0.040 W/(mK), ili 
  -projektna vrijednost toplinskog otpora ploča mineralne vune R ≥ 1,25 m2K/W,  odnosno
   R ≥ 1,50 m2K/W, 
  -reakcija na vatru: eurorazred A1 prema HRN EN 13501-1 ili jednakovrijedna
  -ugrađeni proizvod mora imati svojstva navedena u donjoj kodiranoj oznaci ili povoljnija ili jednakovrijedna:
   MW - HRN EN 13162 – T3 – AF5</t>
  </si>
  <si>
    <t>Svaki UW i CW priključni profil mora se obraditi s obje strane, biti opremljen brtvenim kitom ili brtvenom trakom za pregradne zidove. Za učvršćivanje profila koriste se tiple za gipskartonske radove ili druga učvrsna sredstva.</t>
  </si>
  <si>
    <t>Da bi se osiguralo dobro prianjanje poliuretanskog ljepila za fuge cementne ploče, nakon ugradnje rubove građevne ploče mokrim kistom je potrebno očistiti od prašine.</t>
  </si>
  <si>
    <t>Na očišćene rubove ploča nanosi se poliuretansko ljepilo za fuge za cementne ploče, prije nego se montira slijedeća građevna ploča.</t>
  </si>
  <si>
    <t>Cementne ploče za unutarnju primjenu se tupo sastavljaju ljepilom. Spajanje cementnih ploča za unutarnju primjenu postiže se pomoću tehnike lijepljenja. Ne izvode se bandažne trake na spojevima.</t>
  </si>
  <si>
    <t>Poliuretansko ljepilo za fuge za cementne ploče se duž rubova građevne ploče mora nanijeti u neprekinutoj traci. Prije nanošenja ljepila paziti na to da su rubovi očišćeni mokrim kistom. Utrošak materijala iznosi oko 50 ml/m2 odnosno 25 ml/m.</t>
  </si>
  <si>
    <t>Kada se postavlja slijedeća cementna ploča za unutarnju primjenu, treba paziti na to da ploče budu ispravno poravnate u vodoravnom i okomitom smjeru. Na kraju se ploča vijcima učvršćuje na potkonstrukciju.</t>
  </si>
  <si>
    <t>Nakon stvrdnjavanja ljepila, suvišni dio poliuretanskog ljepila za fuge za cementne ploče se može odstraniti (u pravilu slijedeći dan).</t>
  </si>
  <si>
    <t>Ploče se postavljaju s 3-5 mm razmaka između spojeva. Spojeve treba ispuniti s proizvođačkom masom za fugiranje i armirati s bandažnom trakom.</t>
  </si>
  <si>
    <t>Cementne ploče za unutarnju primjenu se prije postavljanja pločica ili nanošenja nekog sloja moraju premazati temeljnim premazom za unutarnju primjenu istog proizvođača kao ploče.</t>
  </si>
  <si>
    <t>Cementna ploča za unutarnju primjenu se za eventualno ličenje može pripremiti na način da se u potpunosti zagladi bijelim fugirnim materijalom  (minimalna debljina sloja 3-5 mm). Gleterom se zatim ugrađuje mrežica za unutarnju primjenu. Za dobivanje glatke površine, bijeli fugirni materijal nanovo se nanosi u tankom sloju. Nakon sušenja može uslijediti ličenje</t>
  </si>
  <si>
    <t>Izvedba tipskog pregradnog zida od gips-kartonskih ploča (sustav kao W112  Knauf® ili jednakovrijedan). Zid u samostojećoj izvedbi, ukupne deblj. 150mm (CW 100/100), konstrukcija zida sidri se u ab podnu i stropnu konstrukciju. Potkonstrukcija zida i zid su ukupne visine do 400 cm. Izvesti obostrano obložen dvostrukim vlagootpornim GKBI pločama deblj. po 2x12,5 mm (sa svake strane), sa ispunom ploča mineralne vune deblj. 10,00 cm, uključivo nosiva potkonstrukcija tipskih pocinčanih CW i UW profila, kao i ojačanja za ugradnju vrata od UA profila, te brtvljenje i kitanje spojeva sa susjednim plohama. Po postavi treba spojeve ploča gletati odgovarajućom masom i vidljive plohe premazati odgovarajućom impregnacijom (sve u cijeni) za završnu obradu bojanjem. U cijenu stavke uračunati sva ojačanja za sanitarne i/ili teže elemente elemente. Obračun po m2 zida.</t>
  </si>
  <si>
    <t>Izvedba tipskog vatrootpornog pregradnog zida EI90 od GK vatrootpornih ploča. Zid u samostojećoj izvedbi, ukupne deblj. 150 mm (CW 100/100), konstrukcija zida sidri se u ab ploču gore i dolje. Potkonstrukcija zida i zid su ukupne visine do 400 cm. Izvesti obostrano obložen dvostrukim vatroopornim pločama deblj. po 2x12,5 mm (sa svake strane), sa ispunom ploča kamene vune deblj. 7,5 cm, uključivo nosiva potkonstrukcija tipskih pocinčanih CW i UW profila kao i ojačanja za ugradnju vrata od UA profila, te brtvljenje i kitanje spojeva sa susjednim plohama. Po postavi treba spojeve ploča gletati odgovarajućom masom i vidljive plohe premazati odgovarajućom impregnacijom (sve u cijeni) za završnu obradu bojanjem. U cijenu stavke uračunati sva ojačanja za sanitarne i/ili teže elemente elemente. Obračun po m2 zida.</t>
  </si>
  <si>
    <t>Izvedba tipske obloge zidanih zidova od gips-kartonskih ploča (sustav kao W628  Knauf® ili jednakovrijedan). Obloga sidrena u zid, ukupne deblj. 3,95 mm (CD 60/27), Potkonstrukcija obloge i obloga su ukupne visine do 400 cm. Izvesti obložen jednostrukim GKB pločama deblj. po 12,5 mm , uključivo nosiva potkonstrukcija tipskih pocinčanih profila, kao i ojačanja za ugradnju vrata od UA profila, te brtvljenje i kitanje spojeva sa susjednim plohama. Po postavi treba spojeve ploča gletati odgovarajućom masom i vidljive plohe premazati odgovarajućom impregnacijom (sve u cijeni) za završnu obradu bojanjem. Stavka uključuje izvedbu ojačanja od OSB ploča na mjestima ugradnje težih elemenata Obračun po m2 zida.</t>
  </si>
  <si>
    <t>ZAGREBAČKA NADBISKUPIJA</t>
  </si>
  <si>
    <t>Zgrade 8 i 9 dječačkog sjemeništa s kapelama i crkva</t>
  </si>
  <si>
    <t>k.č. 3971, 3972, k.o. Centar</t>
  </si>
  <si>
    <t>SANACIJA I OJAČANJE KONSTRUKCIJE</t>
  </si>
  <si>
    <t>broj</t>
  </si>
  <si>
    <t>OPIS</t>
  </si>
  <si>
    <t>jedinica mjere</t>
  </si>
  <si>
    <t>jedinična cjena</t>
  </si>
  <si>
    <t>kn</t>
  </si>
  <si>
    <t xml:space="preserve"> - Sve radove izvoditi u dogovoru i uz kontrolu Gradskog zavoda za zaštitu spomenika kulture i prirode u Zagrebu, poštujući sve nalaze i zaštićene površine </t>
  </si>
  <si>
    <t xml:space="preserve"> - Svaki pojedini rad na građevini je dopušteno započeti samo nakon pisanog naloga nadzornog inženjera i konzervatora-restauratora, a kako bi se izbjeglo nenamjerno oštećivanje površina s vrijednim nalazima</t>
  </si>
  <si>
    <t>PRIPREMNI RADOVI, ZAŠTITE I DEMONTAŽE</t>
  </si>
  <si>
    <t>0.1.</t>
  </si>
  <si>
    <t>GEODETSKI RADOVI: Svi geodetski radovi na pračenju, mjerenju i kontroli izvedbe građevinskih radova. U cijenu uključiti i preciznu postavu ankera elemenata konstrukcije kao i svu ispomoć kod određivanja visina i gabarita. Uključiti i završni izvještaj.</t>
  </si>
  <si>
    <t>komplet</t>
  </si>
  <si>
    <t>0.2.</t>
  </si>
  <si>
    <t>0.3.</t>
  </si>
  <si>
    <t>0.4.</t>
  </si>
  <si>
    <t>0.5.</t>
  </si>
  <si>
    <t>0.6.</t>
  </si>
  <si>
    <t>0.7.</t>
  </si>
  <si>
    <t xml:space="preserve"> - drvena građa </t>
  </si>
  <si>
    <t xml:space="preserve"> - zaštita svoda</t>
  </si>
  <si>
    <t>0.8.</t>
  </si>
  <si>
    <t>0.9.</t>
  </si>
  <si>
    <t xml:space="preserve">Pažljiva DEMONTAŽA VRATNIH KRILA uz označavanje pozicija i pohrana u prostore odgovarajuće vlage. Predviđena demontaža svih vratnih krila. Vratna krila pohraniti u prostor u dogovoru s vlasnikom objekta, osiguranje adekvatne klime u obvezi izvođača, kao i pohranjivaje na način da se spriječe bilo kakve deformacije i/ili oštećenja vratnih krila. Obračun po komadu vratnog krila. </t>
  </si>
  <si>
    <t>-vratna krila do 2,5 m2</t>
  </si>
  <si>
    <t>-vratna krila od 2,5 do 4,0 m2</t>
  </si>
  <si>
    <t>0.10.</t>
  </si>
  <si>
    <t xml:space="preserve">Pažljiva DEMONTAŽA VRATNIH OKVIRA na zidovima koji se ruše i pohrana u prostore odgovarajuće vlage. Predviđena demontaža vratnih okvira samo na zidovima koji se uklanjaju. Vratne okvire pohraniti u prostor u dogovoru s vlasnikom objekta, osiguranje adekvatne klime u obvezi izvođača, kao i pohranjivaje na način da se spriječe bilo kakve deformacije i/ili oštećenja vratnih okvira. Dimenzije otvora pojedinog vratnog okvira do 300 cm visine i 200 cm širine, debljina zida do 80 cm. Obračun po duljini vratnog okvira. </t>
  </si>
  <si>
    <t>0.11.</t>
  </si>
  <si>
    <t xml:space="preserve">ZAŠTITA PORTALA I VRATNIH OKVIRA koji se ne demontiraju oblogom od geotekstila (platna) i izrada zaštitnih samostojećih kutija od OSB ploča debljine 10 mm, uz pažljivo otucanje 10-15 cm žbuke oko rubova drvenih okvira i fiksiranje kutije do opeke. Obračun po razvijenoj površini zaštićenog portala i vratnih okvira, u cijeni uklanjanje zaštite nakon dovršetka svih radova. </t>
  </si>
  <si>
    <t>0.12.</t>
  </si>
  <si>
    <t>kom.</t>
  </si>
  <si>
    <t>0.13.</t>
  </si>
  <si>
    <t>0.14.</t>
  </si>
  <si>
    <t xml:space="preserve">ZAŠTITA PROZORSKIH OKVIRA na kojima su uklonjena prozorska krila oblogom od geotekstila (platna) i izrada zaštitnih samostojećih kutija od OSB ploča debljine 10 mm, uz pažljivo otucanje 10-15 cm žbuke oko rubova drvenih okvira i fiksiranje kutije do opeke. Dimenzije otvora pojedinog prozora do 250 cm visine i 150 cm širine, prozori sa dvostrukim prozorskim krilima, debljine zida do 50 cm. Obračun po komadu zaštićenog prozorskog okvira, u cijeni uklanjanje zaštite nakon dovršetka svih radova. </t>
  </si>
  <si>
    <t>0.15.</t>
  </si>
  <si>
    <t>0.16.</t>
  </si>
  <si>
    <t>KONTEJNER: Postava kontejnera dovoljne površine za održavanje tjednih gradilišnih koordinacija između Investitora, Projektanta, Nadzora i Izvoditelja. Dimenzija kontejnera min. 6,0 x 6,0 m</t>
  </si>
  <si>
    <t>TABLA GRADILIŠTA: Dobava i postava gradilišne table prema odredbama Zakona o gradnji</t>
  </si>
  <si>
    <t xml:space="preserve">PODUPIRANJE: Prije početka radova osigurati sve stropove i zidove ukoliko je došlo do naknadnih deformacija. Podupiru se svodovi (lučni i ravni) te razupiru zidovi drvenim gredama dim. 10x10 i 12x16 od drvene građe - četinari II klase. Uključiti i podupiranje svodova na kojime se rade otvori za stepenice i dizala. Na spoju drvene konstrukcije i stropa ili zida izvesti podlaganje višeslojnim geotekstilom 300 g/m2. U cijenu uključiti dobavu i postavu greda, te kasnije skidanje i uklanjanje. Shemu podupiranja izvodi projektant konstrukcije u dogovoru s konzervatorom. U cijenu uključiti krojenje drvenih greda prilagođenih konturama zida i svoda. Ova stavka izvodi se po potrebi, jedino uz suglasnost nadzornog inženjera i restauratora. Obračun po površini poduprtog svoda/zida, u cijeni uklanjanje zaštite nakon dovršetka svih radova. </t>
  </si>
  <si>
    <t>-podupiranje do 4,00 m (uključiti vertikalne, horizontalne i kose grede)</t>
  </si>
  <si>
    <t>-podupiranje svoda do 8,00 m (uključiti vertikalne, horizontalne i kose grede)</t>
  </si>
  <si>
    <t>-podupiranje zidova visine do 4,00 m (uključiti vertikalne, horizontalne i dijagonalne grede)</t>
  </si>
  <si>
    <t xml:space="preserve">ZAŠTITA PROZORA: Sve prozore koji se ne skidaju treba zaštiti geotekstilom 300 g/m2 i zaštitnom oblogom od OSB ploča debljine 10 mm, uz pažljivo otucanje 10-15 cm žbuke oko rubova drvenih okvira i fiksiranje obloge do opeke. Dimenzije otvora pojedinog prozora do 250 cm visine i 150 cm širine, prozori sa dvostrukim prozorskim krilima. Obračun po površini zaštićenog prozora, u cijeni uklanjanje zaštite nakon dovršetka svih radova. </t>
  </si>
  <si>
    <t>0.22.</t>
  </si>
  <si>
    <t>PRIPREMNI RADOVI, ZAŠTITE I DEMONTAŽE UKUPNO   =</t>
  </si>
  <si>
    <t>OGRADA: Dobava i postava zaštitne panelne ograde na betonskim temeljima oko gradilišta, sa bijelim platnom, zbog zaštite od neovlaštenog ulaska na gradilište. U cijenu uključiti i postavu svih znakova prema ZNR-u, te demontažu i otpremu ograde nakon dovršetka radova. Visina ograde iznosi 2,0m, u cijenu uključiti potrebne kosnike za stabilizaciju zbog vjetra. Uključiti najmanje dvoja dvokrilna vrata minimalne širine 5,00 m. Ograda mora biti postavljena za čitavo vrijeme odvijanja radova. Obračun po dužini postavljene ograde.</t>
  </si>
  <si>
    <t xml:space="preserve">SKELA:  Dobava i montaža fasadne radne skele oko građevine sa tornjevima stepenica na udaljenosti do 30 m. Skelu izvesti od pocinčanih, legurnih ili aluminijskih elemenata, sustava modularnog višesmjernog tipa (npr. kao Layher, Peri, Doka ili jednakovrijedno). Uključiti sve spojne i pričvrsne elemente te ostale elemente kao ograde, podnice, rubne daske za zaštitu od pada s podnice, ljestve, podloške ispod nosivih elemenata i sl. Skela se stabilizira podupiranjem kosnicima i/ili sidrenjem u zidove građevine (ako je dopušteno). Skela se postavlja na asfaltni pod dvorišta, odnosno na zelenu površinu (predvidjeti i uključiti u cijenu podložne elemente od čelika ili drveta na spoju zelene površine i stupova skele), te oko apside. Rok korištenja skele minimalno 12 mjeseci. Skelu s vanjske strane obložiti zaštitnim jutenim platnom ili sličnim materijalom U cijenu uključiti i demontažu i otpremu skele. Obračun po površini zida pokrivenog skelom. </t>
  </si>
  <si>
    <t>SKELA SVOD CRKVE:  Dobava i montaža potporne nosive skele unutar građevine sa toranjskim stepenicama do platforme ispod stropa koji se podupire. Platforma ujedno služi i kao radna platforma za pregled i sanaciju svoda te mora biti potpođena u cijeloj površini tlocrta. Visina skele do 15 m. Skelu izvesti od laganih legurnih ili aluminijskih elemenata, sustava modularnog višesmjernog tipa kao Layher, Peri, Doka ili jednakovrijedno. Uključiti sve spojne i pričvrsne elemente te ostale elemente kao ograde, podnice, rubne daske za zaštitu od pada s podnice, ljestve i sl. Ispod skele izvodi se drvena podna zaštita koja je opisana u zasebnoj stavci. Na vrhu skele izvodi se drvena konstrukcija kao prihvat svoda koja je obrađena u zasebnoj stavci. Skela se postavlja prije svih konstruktivnih radova u crkvi, a nakon izvedbe zaštite poda. Skela ostaje montirana do završetka radova na sanaciji stropa. U cijenu uključiti demontažu i otpremu skele. Obračun po površini poda pokrivenog skelom.</t>
  </si>
  <si>
    <t xml:space="preserve">ZAŠTITA PODA CRKVE: Dobava i postava drvene zaštite kamenog poda crkve. Zaštitu izvesti postavljanjem slojem geotekstila 300 g/m2. Na geotekstil postaviti drvene gredice od četinara II klase, dim. 14 x 14 cm da gredice budu ispod pozicije stupova buduće nosive skele. U cijeni sav potreban rad, materijal i transport. U cijenu uključiti i demontažu zaštitnog poda nakon dovršetka radova u crkvi.   </t>
  </si>
  <si>
    <t>LAKA POKRETNA SKELA: Dobava i montaža lake pokretne skele za sve radove u unutarnjim prostorima građevine. Skela može biti fiksna ili pokretna, visine do 4,0 m (osim u crkvi visina do 8,00 m). Obračun po kompletu montirane skele tlocrtne dimezije 3,0 x 1,2 m.</t>
  </si>
  <si>
    <t xml:space="preserve">ZAŠTITA ZIDOVA KNJIŽNICA: Zidove knjižnice u podrumu potrebno je štititi od mehaničkih, kemijskih i ostalih oštećenja. Na zidove se postavlja PVC folja i zaštitna obloga od OSB ploča debljine 10 mm. Obračun po površini zaštite zidova. </t>
  </si>
  <si>
    <t>-vratna krila preko 4,0 m2</t>
  </si>
  <si>
    <t xml:space="preserve">Pažljiva DEMONTAŽA PROZORSKIH KRILA sa starim staklom uz označavanje i pohranu u prostore odgovarajuće vlage. Predviđeno demontiranje prozora u hodnicima, glavnom stubištu i prozora kapele. Prozorska krila prije demontaže zaštiti kartonskom oblogom, pažljivo demontirati te pohraniti u prostor u dogovoru s vlasnikom objekta, osiguranje adekvatne klime u obvezi izvođača, kao i pohranjivaje na način da se spriječe bilo kakve deformacije i/ili oštećenja elemenata. Dimenzije otvora pojedinog prozora do 250 cm visine i 150 cm širine, prozori sa dvostrukim prozorskim krilima. Obračun po komadu prozora (4 prozorska krila). </t>
  </si>
  <si>
    <t>A.00</t>
  </si>
  <si>
    <t>PRIPREMNI RADOVI I ZAŠTITE</t>
  </si>
  <si>
    <r>
      <t xml:space="preserve">DRVENA KONSTRUKCIJA ZA PRIHVAT SVODA </t>
    </r>
    <r>
      <rPr>
        <sz val="10"/>
        <color rgb="FFFF0000"/>
        <rFont val="Arial Narrow"/>
        <family val="2"/>
        <charset val="238"/>
      </rPr>
      <t>CRKVE</t>
    </r>
    <r>
      <rPr>
        <sz val="10"/>
        <rFont val="Arial Narrow"/>
        <family val="2"/>
        <charset val="238"/>
      </rPr>
      <t xml:space="preserve">: Dobava i postava drvene konstrukcije za prihvat srvenog svoda crkve. Drvena konstrukcija od četinara II klase postavlja se na izvedenu nosivu skelu od radne platforme do svoda, te se na spoju sa svodom izvode spojna podlaganja materijalima u skladu s konzervatorskim naputcima. Drvena konstrukcija se izvodi rešetkama, remenatima i rebrima s kajlama (zaobljenih rubova na strani prema stropu), koja podupiru drveni svod. Na spoju drvene konstrukcije/kajle i elementa svoda izvesti zaštitu od stiropora ili većeg zamotaja geotekstila. Alternativno je moguća izvedba spoja nisko ekspandirajućom PUR pjenom ukoliko je zona svoda prethodno zaštićena slojevima japan papira i gaze (tzv. faceing). Točke uporišta usaglasiti sa projektantom i nadzorom za konstrukciju te restauratorom. Obračun po m3 utrošene drvene građe, te m2 zaštićenog svoda obloženog prema uputama konzervatora. U cijeni uklanjanje zaštite nakon dovršetka svih radova. </t>
    </r>
  </si>
  <si>
    <r>
      <t xml:space="preserve">Demontaža </t>
    </r>
    <r>
      <rPr>
        <b/>
        <sz val="10"/>
        <color rgb="FFFF0000"/>
        <rFont val="Arial Narrow"/>
        <family val="2"/>
        <charset val="238"/>
      </rPr>
      <t xml:space="preserve">dijela </t>
    </r>
    <r>
      <rPr>
        <b/>
        <sz val="10"/>
        <rFont val="Arial Narrow"/>
        <family val="2"/>
      </rPr>
      <t xml:space="preserve">vanjskih i/ili unutarnjih vratnih </t>
    </r>
    <r>
      <rPr>
        <b/>
        <sz val="10"/>
        <rFont val="Arial Narrow"/>
        <family val="2"/>
        <charset val="238"/>
      </rPr>
      <t xml:space="preserve">krila </t>
    </r>
    <r>
      <rPr>
        <b/>
        <sz val="10"/>
        <color rgb="FFFF0000"/>
        <rFont val="Arial Narrow"/>
        <family val="2"/>
        <charset val="238"/>
      </rPr>
      <t xml:space="preserve">i dovratnika </t>
    </r>
    <r>
      <rPr>
        <b/>
        <sz val="10"/>
        <rFont val="Arial Narrow"/>
        <family val="2"/>
      </rPr>
      <t xml:space="preserve">i/ili prozorskih </t>
    </r>
    <r>
      <rPr>
        <b/>
        <sz val="10"/>
        <rFont val="Arial Narrow"/>
        <family val="2"/>
        <charset val="238"/>
      </rPr>
      <t>krila</t>
    </r>
    <r>
      <rPr>
        <b/>
        <sz val="10"/>
        <color rgb="FFFF0000"/>
        <rFont val="Arial Narrow"/>
        <family val="2"/>
        <charset val="238"/>
      </rPr>
      <t xml:space="preserve"> i dovratnika</t>
    </r>
  </si>
  <si>
    <r>
      <t>Ojačanja zidova pocinčanim rabicom 12x12x</t>
    </r>
    <r>
      <rPr>
        <sz val="10"/>
        <color rgb="FFFF0000"/>
        <rFont val="Arial Narrow"/>
        <family val="2"/>
        <charset val="238"/>
      </rPr>
      <t>1,5</t>
    </r>
    <r>
      <rPr>
        <sz val="10"/>
        <rFont val="Arial Narrow"/>
        <family val="2"/>
      </rPr>
      <t xml:space="preserve"> mm. Rabic se pomoću ankera ø6/20 cm ankerira u zid, sa po minimalno 2-4 ankera na m2.  Obračun po m2 ojačanog zida.</t>
    </r>
  </si>
  <si>
    <r>
      <t xml:space="preserve">Nabava materijala, izrada i montaža punog tipskog gips-kartonskog ravnog stropa od gips-kartonskih ploča, unutar objekta na visini cca 270 cm od gotovog poda. Strop složeni, od običnih ili vlagootpornih gips kartonskih GKB ploča deblj. 1x12,5 mm </t>
    </r>
    <r>
      <rPr>
        <sz val="10"/>
        <color rgb="FFFF0000"/>
        <rFont val="Arial Narrow"/>
        <family val="2"/>
        <charset val="238"/>
      </rPr>
      <t xml:space="preserve">(sustav kao D112 Knauf® ili jednakovrijedan), odnosno od vatrootpornih GKF ploča deblj. 2x20 mm (sustav kao D116 Knauf® ili jednakovrijedan), </t>
    </r>
    <r>
      <rPr>
        <sz val="10"/>
        <rFont val="Arial Narrow"/>
        <family val="2"/>
        <charset val="238"/>
      </rPr>
      <t xml:space="preserve">montiran na metalnoj tipskoj potkonstrukciji sa nosivim i montažnim profilima direktno ovješeno na </t>
    </r>
    <r>
      <rPr>
        <sz val="10"/>
        <color rgb="FFFF0000"/>
        <rFont val="Arial Narrow"/>
        <family val="2"/>
        <charset val="238"/>
      </rPr>
      <t xml:space="preserve">drveni ili </t>
    </r>
    <r>
      <rPr>
        <sz val="10"/>
        <rFont val="Arial Narrow"/>
        <family val="2"/>
        <charset val="238"/>
      </rPr>
      <t xml:space="preserve">armirano betonski strop. Po postavi spojeve ploča kitati, bandažirati i gletati </t>
    </r>
    <r>
      <rPr>
        <sz val="10"/>
        <color rgb="FFFF0000"/>
        <rFont val="Arial Narrow"/>
        <family val="2"/>
        <charset val="238"/>
      </rPr>
      <t>prema pravilima proizvođača sustava</t>
    </r>
    <r>
      <rPr>
        <sz val="10"/>
        <rFont val="Arial Narrow"/>
        <family val="2"/>
        <charset val="238"/>
      </rPr>
      <t xml:space="preserve">, vidljive plohe stropa premazati odgovarajućom impregnacijom (sve u cijeni) za završnu obradu bojanjem. U cijeni sav potreban rad, materijal, skela i transport. Obračun po m2 tlocrta izvedenog stropa. </t>
    </r>
  </si>
  <si>
    <r>
      <t xml:space="preserve">Izvedba tipske vatrootpone obloge EI90 zidanih zidova od GK vatrootpornih ploča. Obloga sidrena u zid (CD 60/27 </t>
    </r>
    <r>
      <rPr>
        <sz val="10"/>
        <color rgb="FFFF0000"/>
        <rFont val="Arial Narrow"/>
        <family val="2"/>
        <charset val="238"/>
      </rPr>
      <t>ili jednakovrijedan)</t>
    </r>
    <r>
      <rPr>
        <sz val="10"/>
        <rFont val="Arial Narrow"/>
        <family val="2"/>
      </rPr>
      <t xml:space="preserve">, Potkonstrukcija obloge i obloga su ukupne visine do 400 cm. Izvesti obložen </t>
    </r>
    <r>
      <rPr>
        <sz val="10"/>
        <color rgb="FFFF0000"/>
        <rFont val="Arial Narrow"/>
        <family val="2"/>
        <charset val="238"/>
      </rPr>
      <t>GKF pločama deblj. po 3x15 mm</t>
    </r>
    <r>
      <rPr>
        <sz val="10"/>
        <rFont val="Arial Narrow"/>
        <family val="2"/>
      </rPr>
      <t xml:space="preserve"> , uključivo nosiva potkonstrukcija tipskih pocinčanih profila</t>
    </r>
    <r>
      <rPr>
        <sz val="10"/>
        <color rgb="FFFF0000"/>
        <rFont val="Arial Narrow"/>
        <family val="2"/>
        <charset val="238"/>
      </rPr>
      <t>, min.vuna gustoće 40kg/m3 debljine 40 mm</t>
    </r>
    <r>
      <rPr>
        <sz val="10"/>
        <rFont val="Arial Narrow"/>
        <family val="2"/>
      </rPr>
      <t>, kao i ojačanja za ugradnju vrata od UA profila, te brtvljenje i kitanje spojeva sa susjednim plohama. Po postavi treba spojeve ploča gletati odgovarajućom masom i vidljive plohe premazati odgovarajućom impregnacijom (sve u cijeni) za završnu obradu bojanjem. Stavka uključuje izvedbu ojačanja od OSB ploča na mjestima ugradnje težih elemenata</t>
    </r>
    <r>
      <rPr>
        <sz val="10"/>
        <color rgb="FFFF0000"/>
        <rFont val="Arial Narrow"/>
        <family val="2"/>
        <charset val="238"/>
      </rPr>
      <t xml:space="preserve"> (predvidivo 15% površine zida).</t>
    </r>
    <r>
      <rPr>
        <sz val="10"/>
        <rFont val="Arial Narrow"/>
        <family val="2"/>
      </rPr>
      <t xml:space="preserve"> Obračun po m2 zida.</t>
    </r>
  </si>
  <si>
    <t>dopuna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</si>
</sst>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 &quot;kn&quot;_-;\-* #,##0.00\ &quot;kn&quot;_-;_-* &quot;-&quot;??\ &quot;kn&quot;_-;_-@_-"/>
    <numFmt numFmtId="165" formatCode="&quot;$&quot;#,##0.00_);[Red]\(&quot;$&quot;#,##0.00\)"/>
    <numFmt numFmtId="166" formatCode="_(&quot;$&quot;* #,##0.00_);_(&quot;$&quot;* \(#,##0.00\);_(&quot;$&quot;* &quot;-&quot;??_);_(@_)"/>
    <numFmt numFmtId="167" formatCode="_-* #,##0.00\ _k_n_-;\-* #,##0.00\ _k_n_-;_-* &quot;-&quot;??\ _k_n_-;_-@_-"/>
    <numFmt numFmtId="168" formatCode="#,##0.00\ [$EUR];[Red]#,##0.00\ [$EUR]"/>
    <numFmt numFmtId="169" formatCode="_-* #,##0.00\ _k_n_-;\-* #,##0.00\ _k_n_-;_-* \-??\ _k_n_-;_-@_-"/>
    <numFmt numFmtId="170" formatCode="#,##0.00\ &quot;kn&quot;"/>
  </numFmts>
  <fonts count="80">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sz val="10"/>
      <name val="Helv"/>
    </font>
    <font>
      <sz val="10"/>
      <name val="Arial"/>
      <family val="2"/>
    </font>
    <font>
      <sz val="10"/>
      <name val="Arial CE"/>
      <charset val="238"/>
    </font>
    <font>
      <b/>
      <sz val="9"/>
      <name val="Arial Narrow"/>
      <family val="2"/>
      <charset val="238"/>
    </font>
    <font>
      <sz val="10"/>
      <name val="Mangal"/>
      <family val="2"/>
      <charset val="238"/>
    </font>
    <font>
      <sz val="10"/>
      <name val="MS Sans Serif"/>
      <family val="2"/>
      <charset val="238"/>
    </font>
    <font>
      <sz val="11"/>
      <color theme="1"/>
      <name val="Calibri"/>
      <family val="2"/>
      <scheme val="minor"/>
    </font>
    <font>
      <sz val="9"/>
      <name val="Arial Narrow"/>
      <family val="2"/>
      <charset val="238"/>
    </font>
    <font>
      <sz val="11"/>
      <color indexed="8"/>
      <name val="Calibri"/>
      <family val="2"/>
      <charset val="238"/>
    </font>
    <font>
      <sz val="6.8"/>
      <color indexed="8"/>
      <name val="Arial Unicode MS"/>
      <family val="2"/>
      <charset val="238"/>
    </font>
    <font>
      <sz val="10"/>
      <color indexed="8"/>
      <name val="Century Gothic"/>
      <family val="2"/>
      <charset val="238"/>
    </font>
    <font>
      <b/>
      <sz val="12"/>
      <color indexed="8"/>
      <name val="Century Gothic"/>
      <family val="2"/>
      <charset val="238"/>
    </font>
    <font>
      <sz val="10"/>
      <name val="Arial Narrow"/>
      <family val="2"/>
      <charset val="238"/>
    </font>
    <font>
      <b/>
      <sz val="12"/>
      <color theme="1"/>
      <name val="Arial Narrow"/>
      <family val="2"/>
      <charset val="238"/>
    </font>
    <font>
      <sz val="10"/>
      <color theme="1"/>
      <name val="Arial Narrow"/>
      <family val="2"/>
      <charset val="238"/>
    </font>
    <font>
      <sz val="11"/>
      <color theme="1"/>
      <name val="Arial Narrow"/>
      <family val="2"/>
      <charset val="238"/>
    </font>
    <font>
      <b/>
      <sz val="10"/>
      <color theme="1"/>
      <name val="Arial Narrow"/>
      <family val="2"/>
      <charset val="238"/>
    </font>
    <font>
      <b/>
      <sz val="11"/>
      <color theme="1"/>
      <name val="Arial Narrow"/>
      <family val="2"/>
      <charset val="238"/>
    </font>
    <font>
      <b/>
      <sz val="10"/>
      <name val="Arial Narrow"/>
      <family val="2"/>
      <charset val="238"/>
    </font>
    <font>
      <i/>
      <sz val="10"/>
      <name val="Arial Narrow"/>
      <family val="2"/>
      <charset val="238"/>
    </font>
    <font>
      <b/>
      <sz val="12"/>
      <name val="Arial Narrow"/>
      <family val="2"/>
      <charset val="238"/>
    </font>
    <font>
      <b/>
      <i/>
      <sz val="10"/>
      <name val="Arial Narrow"/>
      <family val="2"/>
      <charset val="238"/>
    </font>
    <font>
      <b/>
      <sz val="11"/>
      <name val="Arial Narrow"/>
      <family val="2"/>
      <charset val="238"/>
    </font>
    <font>
      <b/>
      <i/>
      <sz val="11"/>
      <name val="Arial Narrow"/>
      <family val="2"/>
      <charset val="238"/>
    </font>
    <font>
      <sz val="9"/>
      <name val="Arial CE"/>
      <family val="2"/>
      <charset val="238"/>
    </font>
    <font>
      <sz val="11"/>
      <color rgb="FFFF0000"/>
      <name val="Arial Narrow"/>
      <family val="2"/>
      <charset val="238"/>
    </font>
    <font>
      <u/>
      <sz val="11"/>
      <color theme="10"/>
      <name val="Calibri"/>
      <family val="2"/>
      <charset val="238"/>
      <scheme val="minor"/>
    </font>
    <font>
      <u/>
      <sz val="11"/>
      <color theme="11"/>
      <name val="Calibri"/>
      <family val="2"/>
      <charset val="238"/>
      <scheme val="minor"/>
    </font>
    <font>
      <u/>
      <sz val="10"/>
      <name val="Arial Narrow"/>
      <family val="2"/>
      <charset val="238"/>
    </font>
    <font>
      <sz val="14"/>
      <name val="Arial"/>
      <family val="2"/>
    </font>
    <font>
      <sz val="11"/>
      <name val="Arial"/>
      <family val="2"/>
    </font>
    <font>
      <sz val="11"/>
      <name val="Arial Black"/>
      <family val="2"/>
      <charset val="238"/>
    </font>
    <font>
      <sz val="10"/>
      <name val="Arial"/>
      <family val="2"/>
    </font>
    <font>
      <sz val="10"/>
      <color theme="1"/>
      <name val="Arial Narrow"/>
      <family val="2"/>
    </font>
    <font>
      <sz val="10"/>
      <name val="Arial Narrow"/>
      <family val="2"/>
    </font>
    <font>
      <b/>
      <sz val="10"/>
      <name val="Arial Narrow"/>
      <family val="2"/>
    </font>
    <font>
      <b/>
      <sz val="10"/>
      <color theme="1"/>
      <name val="Arial Narrow"/>
      <family val="2"/>
    </font>
    <font>
      <sz val="11"/>
      <name val="Arial Narrow"/>
      <family val="2"/>
    </font>
    <font>
      <sz val="14"/>
      <name val="Arial Narrow"/>
      <family val="2"/>
    </font>
    <font>
      <b/>
      <sz val="11"/>
      <name val="Arial Narrow"/>
      <family val="2"/>
    </font>
    <font>
      <b/>
      <sz val="14"/>
      <name val="Arial Narrow"/>
      <family val="2"/>
    </font>
    <font>
      <sz val="10"/>
      <color rgb="FFFF0000"/>
      <name val="Arial Narrow"/>
      <family val="2"/>
    </font>
    <font>
      <b/>
      <sz val="12"/>
      <color theme="1"/>
      <name val="Arial Narrow"/>
      <family val="2"/>
    </font>
    <font>
      <sz val="11"/>
      <color theme="1"/>
      <name val="Arial Narrow"/>
      <family val="2"/>
    </font>
    <font>
      <sz val="9"/>
      <name val="Arial Narrow"/>
      <family val="2"/>
    </font>
    <font>
      <b/>
      <sz val="9"/>
      <name val="Arial Narrow"/>
      <family val="2"/>
    </font>
    <font>
      <b/>
      <sz val="11"/>
      <color theme="1"/>
      <name val="Arial Narrow"/>
      <family val="2"/>
    </font>
    <font>
      <b/>
      <sz val="16"/>
      <name val="Arial Narrow"/>
      <family val="2"/>
    </font>
    <font>
      <sz val="10"/>
      <color indexed="8"/>
      <name val="Arial Narrow"/>
      <family val="2"/>
      <charset val="238"/>
    </font>
    <font>
      <b/>
      <u/>
      <sz val="10"/>
      <name val="Arial Narrow"/>
      <family val="2"/>
      <charset val="238"/>
    </font>
    <font>
      <vertAlign val="superscript"/>
      <sz val="10"/>
      <name val="Arial Narrow"/>
      <family val="2"/>
      <charset val="238"/>
    </font>
    <font>
      <u/>
      <sz val="10"/>
      <name val="Arial Narrow"/>
      <family val="2"/>
    </font>
    <font>
      <sz val="10"/>
      <color indexed="8"/>
      <name val="Arial Narrow"/>
      <family val="2"/>
    </font>
    <font>
      <b/>
      <u/>
      <sz val="10"/>
      <name val="Arial Narrow"/>
      <family val="2"/>
    </font>
    <font>
      <b/>
      <sz val="12"/>
      <name val="Arial Narrow"/>
      <family val="2"/>
    </font>
    <font>
      <i/>
      <sz val="10"/>
      <name val="Arial Narrow"/>
      <family val="2"/>
    </font>
    <font>
      <sz val="11"/>
      <name val="Arial Narrow"/>
      <family val="2"/>
      <charset val="238"/>
    </font>
    <font>
      <sz val="10"/>
      <color rgb="FFFF0000"/>
      <name val="Arial Narrow"/>
      <family val="2"/>
      <charset val="238"/>
    </font>
    <font>
      <sz val="11"/>
      <color rgb="FFFF0000"/>
      <name val="Arial Narrow"/>
      <family val="2"/>
    </font>
    <font>
      <i/>
      <sz val="10"/>
      <color rgb="FFFF0000"/>
      <name val="Arial Narrow"/>
      <family val="2"/>
    </font>
    <font>
      <i/>
      <sz val="11"/>
      <color rgb="FFFF0000"/>
      <name val="Arial Narrow"/>
      <family val="2"/>
    </font>
    <font>
      <b/>
      <sz val="8"/>
      <name val="Arial Narrow"/>
      <family val="2"/>
    </font>
    <font>
      <sz val="10"/>
      <color rgb="FF000000"/>
      <name val="Arial Narrow"/>
      <family val="2"/>
    </font>
    <font>
      <sz val="10"/>
      <name val="Calibri"/>
      <family val="2"/>
    </font>
    <font>
      <u/>
      <sz val="10"/>
      <color indexed="12"/>
      <name val="Arial"/>
      <family val="2"/>
      <charset val="238"/>
    </font>
    <font>
      <sz val="11"/>
      <name val="Arial"/>
      <family val="2"/>
      <charset val="238"/>
    </font>
    <font>
      <sz val="11"/>
      <name val="Arial"/>
      <family val="1"/>
    </font>
    <font>
      <sz val="11"/>
      <color theme="1"/>
      <name val="Myriad"/>
      <family val="2"/>
      <charset val="238"/>
    </font>
    <font>
      <sz val="7"/>
      <name val="Arial Narrow"/>
      <family val="2"/>
      <charset val="238"/>
    </font>
    <font>
      <vertAlign val="superscript"/>
      <sz val="7"/>
      <name val="Arial Narrow"/>
      <family val="2"/>
      <charset val="238"/>
    </font>
    <font>
      <sz val="10"/>
      <color indexed="10"/>
      <name val="Arial Narrow"/>
      <family val="2"/>
      <charset val="238"/>
    </font>
    <font>
      <sz val="8"/>
      <name val="Arial Narrow"/>
      <family val="2"/>
    </font>
    <font>
      <b/>
      <sz val="8"/>
      <color indexed="8"/>
      <name val="Arial Narrow"/>
      <family val="2"/>
      <charset val="238"/>
    </font>
    <font>
      <b/>
      <sz val="12"/>
      <color indexed="8"/>
      <name val="Arial Narrow"/>
      <family val="2"/>
      <charset val="238"/>
    </font>
    <font>
      <b/>
      <sz val="10"/>
      <color indexed="8"/>
      <name val="Arial Narrow"/>
      <family val="2"/>
      <charset val="238"/>
    </font>
    <font>
      <b/>
      <sz val="10"/>
      <color rgb="FFFF0000"/>
      <name val="Arial Narrow"/>
      <family val="2"/>
      <charset val="238"/>
    </font>
  </fonts>
  <fills count="6">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19">
    <border>
      <left/>
      <right/>
      <top/>
      <bottom/>
      <diagonal/>
    </border>
    <border>
      <left/>
      <right/>
      <top/>
      <bottom style="double">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08">
    <xf numFmtId="0" fontId="0" fillId="0" borderId="0"/>
    <xf numFmtId="0" fontId="2" fillId="0" borderId="0"/>
    <xf numFmtId="167" fontId="2" fillId="0" borderId="0" applyFont="0" applyFill="0" applyBorder="0" applyAlignment="0" applyProtection="0"/>
    <xf numFmtId="0" fontId="3" fillId="0" borderId="0"/>
    <xf numFmtId="167" fontId="3" fillId="0" borderId="0" applyFont="0" applyFill="0" applyBorder="0" applyAlignment="0" applyProtection="0"/>
    <xf numFmtId="0" fontId="3" fillId="0" borderId="0"/>
    <xf numFmtId="168" fontId="5" fillId="0" borderId="0"/>
    <xf numFmtId="168" fontId="5" fillId="0" borderId="0"/>
    <xf numFmtId="168" fontId="3" fillId="0" borderId="0"/>
    <xf numFmtId="168" fontId="3" fillId="0" borderId="0"/>
    <xf numFmtId="0" fontId="4" fillId="0" borderId="0"/>
    <xf numFmtId="0" fontId="3" fillId="0" borderId="0"/>
    <xf numFmtId="0" fontId="6" fillId="0" borderId="0"/>
    <xf numFmtId="0" fontId="1" fillId="0" borderId="0"/>
    <xf numFmtId="0" fontId="3" fillId="0" borderId="0"/>
    <xf numFmtId="0" fontId="3" fillId="0" borderId="0"/>
    <xf numFmtId="167"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applyFont="0" applyFill="0" applyBorder="0" applyAlignment="0" applyProtection="0"/>
    <xf numFmtId="0" fontId="3" fillId="0" borderId="0"/>
    <xf numFmtId="0" fontId="1" fillId="0" borderId="0"/>
    <xf numFmtId="0" fontId="3" fillId="0" borderId="0"/>
    <xf numFmtId="169" fontId="3" fillId="0" borderId="0" applyFill="0" applyBorder="0" applyAlignment="0" applyProtection="0"/>
    <xf numFmtId="0" fontId="3" fillId="0" borderId="0"/>
    <xf numFmtId="0" fontId="3" fillId="0" borderId="0"/>
    <xf numFmtId="167" fontId="3" fillId="0" borderId="0" applyFont="0" applyFill="0" applyBorder="0" applyAlignment="0" applyProtection="0"/>
    <xf numFmtId="169" fontId="8" fillId="0" borderId="0" applyFill="0" applyBorder="0" applyAlignment="0" applyProtection="0"/>
    <xf numFmtId="0" fontId="9" fillId="0" borderId="0"/>
    <xf numFmtId="40" fontId="9" fillId="0" borderId="0" applyFont="0" applyFill="0" applyBorder="0" applyAlignment="0" applyProtection="0"/>
    <xf numFmtId="0" fontId="3" fillId="0" borderId="0"/>
    <xf numFmtId="165" fontId="9" fillId="0" borderId="0" applyFont="0" applyFill="0" applyBorder="0" applyAlignment="0" applyProtection="0"/>
    <xf numFmtId="169" fontId="3" fillId="0" borderId="0" applyFill="0" applyBorder="0" applyAlignment="0" applyProtection="0"/>
    <xf numFmtId="0" fontId="3" fillId="0" borderId="0"/>
    <xf numFmtId="0" fontId="10" fillId="0" borderId="0"/>
    <xf numFmtId="0" fontId="12" fillId="0" borderId="0"/>
    <xf numFmtId="0" fontId="15" fillId="0" borderId="0" applyNumberFormat="0" applyFill="0" applyBorder="0" applyProtection="0">
      <alignment horizontal="left" vertical="top" wrapText="1"/>
    </xf>
    <xf numFmtId="49" fontId="13" fillId="0" borderId="0" applyBorder="0">
      <alignment horizontal="left" vertical="top" wrapText="1"/>
      <protection locked="0"/>
    </xf>
    <xf numFmtId="0" fontId="14" fillId="0" borderId="0" applyBorder="0" applyProtection="0">
      <alignment horizontal="right" vertical="top" wrapText="1"/>
    </xf>
    <xf numFmtId="0" fontId="14" fillId="0" borderId="0" applyBorder="0">
      <alignment horizontal="justify" vertical="top" wrapText="1"/>
      <protection locked="0"/>
    </xf>
    <xf numFmtId="0" fontId="13" fillId="0" borderId="0" applyNumberFormat="0" applyFill="0" applyBorder="0" applyProtection="0">
      <alignment horizontal="justify" vertical="top" wrapText="1"/>
    </xf>
    <xf numFmtId="1" fontId="14" fillId="0" borderId="0" applyFill="0" applyBorder="0" applyProtection="0">
      <alignment horizontal="center" vertical="top" wrapText="1"/>
    </xf>
    <xf numFmtId="168" fontId="5" fillId="0" borderId="0"/>
    <xf numFmtId="168" fontId="5" fillId="0" borderId="0"/>
    <xf numFmtId="0" fontId="3" fillId="0" borderId="0"/>
    <xf numFmtId="0" fontId="12" fillId="0" borderId="0" applyProtection="0"/>
    <xf numFmtId="166" fontId="3" fillId="0" borderId="0" applyFont="0" applyFill="0" applyBorder="0" applyAlignment="0" applyProtection="0"/>
    <xf numFmtId="0" fontId="1" fillId="0" borderId="0"/>
    <xf numFmtId="0" fontId="5" fillId="0" borderId="0"/>
    <xf numFmtId="167" fontId="3" fillId="0" borderId="0" applyFont="0" applyFill="0" applyBorder="0" applyAlignment="0" applyProtection="0"/>
    <xf numFmtId="168" fontId="5" fillId="0" borderId="0"/>
    <xf numFmtId="0" fontId="3" fillId="0" borderId="0"/>
    <xf numFmtId="164" fontId="2" fillId="0" borderId="0" applyFont="0" applyFill="0" applyBorder="0" applyAlignment="0" applyProtection="0"/>
    <xf numFmtId="0" fontId="28" fillId="0" borderId="0">
      <alignment horizontal="left" vertical="top"/>
    </xf>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2" fillId="0" borderId="0"/>
    <xf numFmtId="0" fontId="2" fillId="0" borderId="0"/>
    <xf numFmtId="0" fontId="4" fillId="0" borderId="0"/>
    <xf numFmtId="0" fontId="36" fillId="0" borderId="0"/>
    <xf numFmtId="0" fontId="30" fillId="0" borderId="0" applyNumberFormat="0" applyFill="0" applyBorder="0" applyAlignment="0" applyProtection="0"/>
    <xf numFmtId="0" fontId="5" fillId="0" borderId="0"/>
    <xf numFmtId="43" fontId="5" fillId="0" borderId="0" applyFont="0" applyFill="0" applyBorder="0" applyAlignment="0" applyProtection="0"/>
    <xf numFmtId="0" fontId="2" fillId="0" borderId="0"/>
    <xf numFmtId="0" fontId="4" fillId="0" borderId="0"/>
    <xf numFmtId="0" fontId="2" fillId="0" borderId="0"/>
    <xf numFmtId="169" fontId="2" fillId="0" borderId="0" applyFill="0" applyBorder="0" applyAlignment="0" applyProtection="0"/>
    <xf numFmtId="0" fontId="2" fillId="0" borderId="0"/>
    <xf numFmtId="0" fontId="5" fillId="0" borderId="0"/>
    <xf numFmtId="0" fontId="4" fillId="0" borderId="0"/>
    <xf numFmtId="0" fontId="1" fillId="0" borderId="0"/>
    <xf numFmtId="0" fontId="2" fillId="0" borderId="0"/>
    <xf numFmtId="0" fontId="2" fillId="0" borderId="0"/>
    <xf numFmtId="168" fontId="2" fillId="0" borderId="0"/>
    <xf numFmtId="168" fontId="2" fillId="0" borderId="0"/>
    <xf numFmtId="0" fontId="12" fillId="0" borderId="0" applyProtection="0"/>
    <xf numFmtId="0" fontId="2" fillId="0" borderId="0"/>
    <xf numFmtId="0" fontId="5" fillId="0" borderId="0"/>
    <xf numFmtId="43" fontId="5" fillId="0" borderId="0" applyFont="0" applyFill="0" applyBorder="0" applyAlignment="0" applyProtection="0"/>
    <xf numFmtId="164" fontId="2" fillId="0" borderId="0" applyFont="0" applyFill="0" applyBorder="0" applyAlignment="0" applyProtection="0"/>
    <xf numFmtId="0" fontId="68"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2" fillId="0" borderId="0">
      <alignment horizontal="justify" vertical="top"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0" fillId="0" borderId="0"/>
    <xf numFmtId="0" fontId="5" fillId="0" borderId="0"/>
    <xf numFmtId="0" fontId="2" fillId="0" borderId="0"/>
    <xf numFmtId="0" fontId="2" fillId="0" borderId="0"/>
    <xf numFmtId="0" fontId="69" fillId="0" borderId="0"/>
    <xf numFmtId="0" fontId="2" fillId="0" borderId="0"/>
  </cellStyleXfs>
  <cellXfs count="567">
    <xf numFmtId="0" fontId="0" fillId="0" borderId="0" xfId="0"/>
    <xf numFmtId="0" fontId="7" fillId="2" borderId="3" xfId="0" applyFont="1" applyFill="1" applyBorder="1" applyAlignment="1" applyProtection="1">
      <alignment horizontal="center" vertical="center"/>
    </xf>
    <xf numFmtId="4" fontId="7" fillId="2" borderId="3" xfId="0" applyNumberFormat="1" applyFont="1" applyFill="1" applyBorder="1" applyAlignment="1" applyProtection="1">
      <alignment horizontal="center" vertical="center"/>
    </xf>
    <xf numFmtId="4" fontId="7" fillId="2" borderId="3" xfId="0" applyNumberFormat="1" applyFont="1" applyFill="1" applyBorder="1" applyAlignment="1" applyProtection="1">
      <alignment horizontal="center" vertical="center"/>
      <protection locked="0"/>
    </xf>
    <xf numFmtId="0" fontId="17" fillId="0" borderId="1" xfId="0" applyFont="1" applyBorder="1" applyAlignment="1">
      <alignment horizontal="left" vertical="center"/>
    </xf>
    <xf numFmtId="0" fontId="18" fillId="0" borderId="1" xfId="0" applyFont="1" applyBorder="1" applyAlignment="1">
      <alignment horizontal="center" vertical="center"/>
    </xf>
    <xf numFmtId="2" fontId="18" fillId="0" borderId="1" xfId="0" applyNumberFormat="1" applyFont="1" applyBorder="1" applyAlignment="1">
      <alignment horizontal="center" vertical="center"/>
    </xf>
    <xf numFmtId="0" fontId="19" fillId="0" borderId="0" xfId="0" applyFont="1"/>
    <xf numFmtId="0" fontId="17" fillId="0" borderId="0" xfId="0" applyFont="1" applyBorder="1" applyAlignment="1">
      <alignment horizontal="left" vertical="center"/>
    </xf>
    <xf numFmtId="0" fontId="18" fillId="0" borderId="0" xfId="0" applyFont="1" applyBorder="1" applyAlignment="1">
      <alignment horizontal="center" vertical="center"/>
    </xf>
    <xf numFmtId="0" fontId="18" fillId="0" borderId="0" xfId="0" applyFont="1" applyAlignment="1">
      <alignment horizontal="center" vertical="center"/>
    </xf>
    <xf numFmtId="2" fontId="18" fillId="0" borderId="0" xfId="0" applyNumberFormat="1" applyFont="1" applyAlignment="1">
      <alignment horizontal="center" vertical="center"/>
    </xf>
    <xf numFmtId="0" fontId="19" fillId="0" borderId="1" xfId="0" applyFont="1" applyBorder="1" applyAlignment="1">
      <alignment horizontal="justify"/>
    </xf>
    <xf numFmtId="0" fontId="19" fillId="0" borderId="0" xfId="0" applyFont="1" applyAlignment="1">
      <alignment horizontal="justify"/>
    </xf>
    <xf numFmtId="0" fontId="19" fillId="0" borderId="0" xfId="0" applyFont="1" applyBorder="1" applyAlignment="1">
      <alignment horizontal="justify"/>
    </xf>
    <xf numFmtId="0" fontId="19" fillId="0" borderId="0" xfId="0" applyFont="1" applyAlignment="1">
      <alignment horizontal="justify" vertical="center"/>
    </xf>
    <xf numFmtId="0" fontId="7" fillId="2" borderId="2" xfId="0" applyNumberFormat="1" applyFont="1" applyFill="1" applyBorder="1" applyAlignment="1" applyProtection="1">
      <alignment horizontal="justify" vertical="center" wrapText="1"/>
    </xf>
    <xf numFmtId="4" fontId="7" fillId="2" borderId="3" xfId="0" applyNumberFormat="1" applyFont="1" applyFill="1" applyBorder="1" applyAlignment="1" applyProtection="1">
      <alignment horizontal="justify" vertical="center"/>
    </xf>
    <xf numFmtId="4" fontId="7" fillId="2" borderId="3" xfId="0" applyNumberFormat="1" applyFont="1" applyFill="1" applyBorder="1" applyAlignment="1" applyProtection="1">
      <alignment horizontal="justify" vertical="center"/>
      <protection locked="0"/>
    </xf>
    <xf numFmtId="0" fontId="18" fillId="0" borderId="0" xfId="0" applyFont="1" applyAlignment="1">
      <alignment horizontal="justify" vertical="center"/>
    </xf>
    <xf numFmtId="0" fontId="18" fillId="0" borderId="0" xfId="0" applyNumberFormat="1" applyFont="1" applyAlignment="1">
      <alignment horizontal="justify"/>
    </xf>
    <xf numFmtId="0" fontId="19" fillId="0" borderId="0" xfId="0" applyFont="1" applyAlignment="1">
      <alignment horizontal="center"/>
    </xf>
    <xf numFmtId="0" fontId="19" fillId="0" borderId="0" xfId="0" applyFont="1" applyAlignment="1">
      <alignment horizontal="left" vertical="center" wrapText="1"/>
    </xf>
    <xf numFmtId="0" fontId="23" fillId="0" borderId="0" xfId="0" applyFont="1" applyFill="1" applyBorder="1"/>
    <xf numFmtId="0" fontId="24" fillId="0" borderId="0" xfId="0" applyFont="1" applyFill="1" applyBorder="1" applyAlignment="1">
      <alignment vertical="top"/>
    </xf>
    <xf numFmtId="0" fontId="25" fillId="0" borderId="0" xfId="0" applyFont="1" applyBorder="1" applyAlignment="1"/>
    <xf numFmtId="4" fontId="25" fillId="0" borderId="0" xfId="0" applyNumberFormat="1" applyFont="1" applyBorder="1"/>
    <xf numFmtId="0" fontId="26" fillId="0" borderId="0" xfId="0" applyFont="1" applyBorder="1"/>
    <xf numFmtId="0" fontId="25" fillId="0" borderId="0" xfId="0" applyFont="1" applyBorder="1"/>
    <xf numFmtId="4" fontId="26" fillId="0" borderId="0" xfId="0" applyNumberFormat="1" applyFont="1"/>
    <xf numFmtId="0" fontId="16" fillId="0" borderId="0" xfId="0" applyFont="1"/>
    <xf numFmtId="0" fontId="26" fillId="0" borderId="0" xfId="0" applyFont="1"/>
    <xf numFmtId="4" fontId="26" fillId="0" borderId="0" xfId="0" applyNumberFormat="1" applyFont="1" applyBorder="1"/>
    <xf numFmtId="1" fontId="26" fillId="0" borderId="0" xfId="0" applyNumberFormat="1" applyFont="1" applyFill="1" applyAlignment="1">
      <alignment horizontal="center" vertical="center" wrapText="1"/>
    </xf>
    <xf numFmtId="1" fontId="26" fillId="0" borderId="0" xfId="0" applyNumberFormat="1" applyFont="1" applyFill="1" applyAlignment="1">
      <alignment horizontal="left" vertical="center" wrapText="1"/>
    </xf>
    <xf numFmtId="0" fontId="27" fillId="0" borderId="0" xfId="0" applyFont="1" applyAlignment="1">
      <alignment wrapText="1"/>
    </xf>
    <xf numFmtId="0" fontId="19" fillId="0" borderId="0" xfId="0" applyFont="1" applyFill="1" applyAlignment="1">
      <alignment horizontal="justify"/>
    </xf>
    <xf numFmtId="170" fontId="16" fillId="0" borderId="0" xfId="0" applyNumberFormat="1" applyFont="1" applyAlignment="1">
      <alignment horizontal="center" vertical="center"/>
    </xf>
    <xf numFmtId="0" fontId="18" fillId="3" borderId="5" xfId="0" applyFont="1" applyFill="1" applyBorder="1" applyAlignment="1">
      <alignment horizontal="center" vertical="center"/>
    </xf>
    <xf numFmtId="2" fontId="18" fillId="3" borderId="5" xfId="0" applyNumberFormat="1" applyFont="1" applyFill="1" applyBorder="1" applyAlignment="1">
      <alignment horizontal="center" vertical="center"/>
    </xf>
    <xf numFmtId="1" fontId="22" fillId="3" borderId="2" xfId="0" applyNumberFormat="1" applyFont="1" applyFill="1" applyBorder="1" applyAlignment="1">
      <alignment horizontal="center" vertical="center" wrapText="1"/>
    </xf>
    <xf numFmtId="0" fontId="26" fillId="3" borderId="5" xfId="0" applyFont="1" applyFill="1" applyBorder="1" applyAlignment="1">
      <alignment horizontal="right" vertical="center" wrapText="1"/>
    </xf>
    <xf numFmtId="0" fontId="25" fillId="3" borderId="5" xfId="0" applyFont="1" applyFill="1" applyBorder="1" applyAlignment="1">
      <alignment vertical="center"/>
    </xf>
    <xf numFmtId="4" fontId="25" fillId="3" borderId="5" xfId="0" applyNumberFormat="1" applyFont="1" applyFill="1" applyBorder="1" applyAlignment="1">
      <alignment horizontal="right" vertical="center"/>
    </xf>
    <xf numFmtId="4" fontId="26" fillId="3" borderId="5" xfId="0" applyNumberFormat="1" applyFont="1" applyFill="1" applyBorder="1" applyAlignment="1">
      <alignment vertical="center"/>
    </xf>
    <xf numFmtId="0" fontId="16" fillId="3" borderId="6" xfId="0" applyFont="1" applyFill="1" applyBorder="1"/>
    <xf numFmtId="0" fontId="18" fillId="0" borderId="0" xfId="0" applyFont="1" applyAlignment="1">
      <alignment horizontal="justify" vertical="center"/>
    </xf>
    <xf numFmtId="0" fontId="29" fillId="0" borderId="0" xfId="0" applyFont="1"/>
    <xf numFmtId="0" fontId="20" fillId="3" borderId="5" xfId="0" applyFont="1" applyFill="1" applyBorder="1" applyAlignment="1">
      <alignment horizontal="center" vertical="center"/>
    </xf>
    <xf numFmtId="2" fontId="20" fillId="3" borderId="5" xfId="0" applyNumberFormat="1" applyFont="1" applyFill="1" applyBorder="1" applyAlignment="1">
      <alignment horizontal="center" vertical="center"/>
    </xf>
    <xf numFmtId="0" fontId="17" fillId="0" borderId="0" xfId="0" applyFont="1" applyBorder="1" applyAlignment="1">
      <alignment horizontal="justify" vertical="center"/>
    </xf>
    <xf numFmtId="0" fontId="18" fillId="0" borderId="0" xfId="0" applyFont="1" applyAlignment="1">
      <alignment horizontal="center"/>
    </xf>
    <xf numFmtId="170" fontId="16" fillId="0" borderId="0" xfId="0" applyNumberFormat="1" applyFont="1" applyAlignment="1">
      <alignment horizontal="center"/>
    </xf>
    <xf numFmtId="0" fontId="18" fillId="0" borderId="0" xfId="0" applyFont="1" applyAlignment="1">
      <alignment horizontal="center" vertical="center"/>
    </xf>
    <xf numFmtId="170" fontId="19" fillId="0" borderId="1" xfId="0" applyNumberFormat="1" applyFont="1" applyBorder="1" applyAlignment="1">
      <alignment horizontal="right" vertical="center"/>
    </xf>
    <xf numFmtId="170" fontId="7" fillId="2" borderId="3" xfId="0" applyNumberFormat="1" applyFont="1" applyFill="1" applyBorder="1" applyAlignment="1" applyProtection="1">
      <alignment horizontal="center" vertical="center"/>
      <protection locked="0"/>
    </xf>
    <xf numFmtId="170" fontId="19" fillId="0" borderId="0" xfId="0" applyNumberFormat="1" applyFont="1" applyAlignment="1">
      <alignment horizontal="right" vertical="center"/>
    </xf>
    <xf numFmtId="0" fontId="7" fillId="0" borderId="0" xfId="0" applyNumberFormat="1" applyFont="1" applyFill="1" applyBorder="1" applyAlignment="1" applyProtection="1">
      <alignment horizontal="justify" vertical="center" wrapText="1"/>
    </xf>
    <xf numFmtId="0" fontId="7" fillId="0" borderId="0" xfId="0" applyFont="1" applyFill="1" applyBorder="1" applyAlignment="1" applyProtection="1">
      <alignment horizontal="center" vertical="center"/>
    </xf>
    <xf numFmtId="4" fontId="7" fillId="0" borderId="0" xfId="0" applyNumberFormat="1" applyFont="1" applyFill="1" applyBorder="1" applyAlignment="1" applyProtection="1">
      <alignment horizontal="center" vertical="center"/>
    </xf>
    <xf numFmtId="4" fontId="7" fillId="0" borderId="0" xfId="0" applyNumberFormat="1" applyFont="1" applyFill="1" applyBorder="1" applyAlignment="1" applyProtection="1">
      <alignment horizontal="justify" vertical="center"/>
      <protection locked="0"/>
    </xf>
    <xf numFmtId="4" fontId="7" fillId="0" borderId="0" xfId="0" applyNumberFormat="1" applyFont="1" applyFill="1" applyBorder="1" applyAlignment="1" applyProtection="1">
      <alignment horizontal="justify" vertical="center"/>
    </xf>
    <xf numFmtId="170" fontId="18" fillId="0" borderId="0" xfId="0" applyNumberFormat="1" applyFont="1" applyAlignment="1">
      <alignment horizontal="center"/>
    </xf>
    <xf numFmtId="1" fontId="22" fillId="0" borderId="0" xfId="0" applyNumberFormat="1" applyFont="1" applyFill="1" applyBorder="1" applyAlignment="1">
      <alignment horizontal="center" vertical="top" wrapText="1"/>
    </xf>
    <xf numFmtId="1" fontId="22" fillId="0" borderId="0" xfId="0" applyNumberFormat="1" applyFont="1" applyFill="1" applyBorder="1" applyAlignment="1">
      <alignment horizontal="left" vertical="top" wrapText="1"/>
    </xf>
    <xf numFmtId="0" fontId="25" fillId="0" borderId="0" xfId="0" applyFont="1" applyBorder="1" applyAlignment="1">
      <alignment wrapText="1"/>
    </xf>
    <xf numFmtId="4" fontId="22" fillId="0" borderId="0" xfId="0" applyNumberFormat="1" applyFont="1" applyBorder="1"/>
    <xf numFmtId="0" fontId="33" fillId="0" borderId="0" xfId="69" applyFont="1"/>
    <xf numFmtId="0" fontId="2" fillId="0" borderId="0" xfId="69" applyFont="1"/>
    <xf numFmtId="0" fontId="34" fillId="0" borderId="0" xfId="69" applyFont="1"/>
    <xf numFmtId="0" fontId="35" fillId="0" borderId="0" xfId="69" applyFont="1"/>
    <xf numFmtId="4" fontId="34" fillId="0" borderId="0" xfId="69" applyNumberFormat="1" applyFont="1"/>
    <xf numFmtId="0" fontId="38" fillId="0" borderId="0" xfId="62" applyFont="1" applyAlignment="1">
      <alignment horizontal="justify" vertical="top" wrapText="1"/>
    </xf>
    <xf numFmtId="0" fontId="16" fillId="0" borderId="0" xfId="0" applyFont="1" applyAlignment="1">
      <alignment horizontal="center"/>
    </xf>
    <xf numFmtId="49" fontId="16" fillId="0" borderId="0" xfId="0" applyNumberFormat="1" applyFont="1" applyAlignment="1">
      <alignment horizontal="justify" vertical="center" wrapText="1"/>
    </xf>
    <xf numFmtId="0" fontId="16" fillId="0" borderId="0" xfId="0" applyFont="1" applyAlignment="1">
      <alignment horizontal="justify" vertical="center"/>
    </xf>
    <xf numFmtId="1" fontId="26" fillId="3" borderId="2" xfId="0" applyNumberFormat="1" applyFont="1" applyFill="1" applyBorder="1" applyAlignment="1">
      <alignment horizontal="center" vertical="center" wrapText="1"/>
    </xf>
    <xf numFmtId="0" fontId="22" fillId="0" borderId="0" xfId="0" applyFont="1"/>
    <xf numFmtId="0" fontId="22" fillId="0" borderId="0" xfId="0" applyFont="1" applyAlignment="1">
      <alignment wrapText="1"/>
    </xf>
    <xf numFmtId="49" fontId="22" fillId="0" borderId="0" xfId="0" applyNumberFormat="1" applyFont="1" applyAlignment="1">
      <alignment horizontal="left"/>
    </xf>
    <xf numFmtId="0" fontId="16" fillId="0" borderId="0" xfId="0" applyFont="1" applyAlignment="1">
      <alignment horizontal="justify" wrapText="1"/>
    </xf>
    <xf numFmtId="0" fontId="16" fillId="0" borderId="0" xfId="0" applyFont="1" applyAlignment="1">
      <alignment horizontal="justify"/>
    </xf>
    <xf numFmtId="49" fontId="16" fillId="0" borderId="0" xfId="0" applyNumberFormat="1" applyFont="1" applyAlignment="1">
      <alignment horizontal="left"/>
    </xf>
    <xf numFmtId="0" fontId="16" fillId="0" borderId="0" xfId="0" applyFont="1" applyAlignment="1">
      <alignment wrapText="1"/>
    </xf>
    <xf numFmtId="0" fontId="16" fillId="0" borderId="0" xfId="0" applyFont="1" applyAlignment="1">
      <alignment horizontal="left" indent="1"/>
    </xf>
    <xf numFmtId="0" fontId="16" fillId="0" borderId="0" xfId="0" applyFont="1" applyAlignment="1">
      <alignment horizontal="right"/>
    </xf>
    <xf numFmtId="0" fontId="18" fillId="0" borderId="0" xfId="0" applyNumberFormat="1" applyFont="1" applyBorder="1" applyAlignment="1">
      <alignment horizontal="justify" vertical="center"/>
    </xf>
    <xf numFmtId="0" fontId="18" fillId="0" borderId="0" xfId="0" applyFont="1" applyAlignment="1">
      <alignment horizontal="center" vertical="center"/>
    </xf>
    <xf numFmtId="0" fontId="46" fillId="0" borderId="1" xfId="0" applyFont="1" applyBorder="1" applyAlignment="1">
      <alignment horizontal="left" vertical="center"/>
    </xf>
    <xf numFmtId="0" fontId="37" fillId="0" borderId="1" xfId="0" applyFont="1" applyBorder="1" applyAlignment="1">
      <alignment horizontal="left" vertical="center"/>
    </xf>
    <xf numFmtId="2" fontId="37" fillId="0" borderId="1" xfId="0" applyNumberFormat="1" applyFont="1" applyBorder="1" applyAlignment="1">
      <alignment horizontal="left" vertical="center"/>
    </xf>
    <xf numFmtId="0" fontId="46" fillId="0" borderId="0" xfId="0" applyFont="1" applyBorder="1" applyAlignment="1">
      <alignment horizontal="center" vertical="center"/>
    </xf>
    <xf numFmtId="0" fontId="37" fillId="0" borderId="0" xfId="0" applyFont="1" applyBorder="1" applyAlignment="1">
      <alignment horizontal="center" vertical="center"/>
    </xf>
    <xf numFmtId="2" fontId="37" fillId="0" borderId="0" xfId="0" applyNumberFormat="1" applyFont="1" applyBorder="1" applyAlignment="1">
      <alignment horizontal="center" vertical="center"/>
    </xf>
    <xf numFmtId="0" fontId="47" fillId="0" borderId="0" xfId="0" applyFont="1" applyFill="1" applyAlignment="1">
      <alignment horizontal="justify" vertical="center"/>
    </xf>
    <xf numFmtId="0" fontId="47" fillId="0" borderId="0" xfId="0" applyFont="1" applyAlignment="1">
      <alignment horizontal="justify" vertical="center"/>
    </xf>
    <xf numFmtId="0" fontId="37" fillId="0" borderId="0" xfId="0" applyFont="1" applyAlignment="1">
      <alignment horizontal="center" vertical="center"/>
    </xf>
    <xf numFmtId="0" fontId="49" fillId="2" borderId="3" xfId="0" applyFont="1" applyFill="1" applyBorder="1" applyAlignment="1" applyProtection="1">
      <alignment horizontal="center" vertical="center"/>
    </xf>
    <xf numFmtId="4" fontId="49" fillId="2" borderId="3" xfId="0" applyNumberFormat="1" applyFont="1" applyFill="1" applyBorder="1" applyAlignment="1" applyProtection="1">
      <alignment horizontal="center" vertical="center"/>
    </xf>
    <xf numFmtId="4" fontId="49" fillId="2" borderId="3" xfId="0" applyNumberFormat="1" applyFont="1" applyFill="1" applyBorder="1" applyAlignment="1" applyProtection="1">
      <alignment horizontal="justify" vertical="center"/>
      <protection locked="0"/>
    </xf>
    <xf numFmtId="4" fontId="49" fillId="2" borderId="3" xfId="0" applyNumberFormat="1" applyFont="1" applyFill="1" applyBorder="1" applyAlignment="1" applyProtection="1">
      <alignment horizontal="justify" vertical="center"/>
    </xf>
    <xf numFmtId="0" fontId="37" fillId="0" borderId="0" xfId="0" applyFont="1" applyFill="1" applyAlignment="1">
      <alignment horizontal="center" vertical="center"/>
    </xf>
    <xf numFmtId="170" fontId="38" fillId="0" borderId="0" xfId="0" applyNumberFormat="1" applyFont="1" applyFill="1" applyAlignment="1">
      <alignment horizontal="center" vertical="center"/>
    </xf>
    <xf numFmtId="2" fontId="37" fillId="0" borderId="0" xfId="0" applyNumberFormat="1" applyFont="1" applyAlignment="1">
      <alignment horizontal="center" vertical="center"/>
    </xf>
    <xf numFmtId="170" fontId="38" fillId="0" borderId="0" xfId="0" applyNumberFormat="1" applyFont="1" applyAlignment="1">
      <alignment horizontal="center" vertical="center"/>
    </xf>
    <xf numFmtId="0" fontId="40" fillId="3" borderId="5" xfId="0" applyFont="1" applyFill="1" applyBorder="1" applyAlignment="1">
      <alignment horizontal="center" vertical="center"/>
    </xf>
    <xf numFmtId="0" fontId="37" fillId="0" borderId="1" xfId="0" applyNumberFormat="1" applyFont="1" applyBorder="1" applyAlignment="1">
      <alignment horizontal="left" vertical="center"/>
    </xf>
    <xf numFmtId="0" fontId="47" fillId="0" borderId="1" xfId="0" applyFont="1" applyBorder="1" applyAlignment="1">
      <alignment horizontal="left" vertical="center"/>
    </xf>
    <xf numFmtId="0" fontId="47" fillId="0" borderId="0" xfId="0" applyFont="1" applyAlignment="1">
      <alignment horizontal="left" vertical="center"/>
    </xf>
    <xf numFmtId="0" fontId="37" fillId="0" borderId="0" xfId="0" applyNumberFormat="1" applyFont="1" applyBorder="1" applyAlignment="1">
      <alignment horizontal="justify" vertical="center"/>
    </xf>
    <xf numFmtId="0" fontId="47" fillId="0" borderId="0" xfId="0" applyFont="1" applyBorder="1" applyAlignment="1">
      <alignment horizontal="justify" vertical="center"/>
    </xf>
    <xf numFmtId="0" fontId="37" fillId="0" borderId="0" xfId="0" applyNumberFormat="1" applyFont="1" applyAlignment="1">
      <alignment horizontal="justify" vertical="center"/>
    </xf>
    <xf numFmtId="0" fontId="18" fillId="0" borderId="1" xfId="0" applyNumberFormat="1" applyFont="1" applyBorder="1" applyAlignment="1">
      <alignment horizontal="justify" vertical="center"/>
    </xf>
    <xf numFmtId="0" fontId="19" fillId="0" borderId="1" xfId="0" applyFont="1" applyBorder="1" applyAlignment="1">
      <alignment horizontal="justify" vertical="center"/>
    </xf>
    <xf numFmtId="0" fontId="19" fillId="0" borderId="0" xfId="0" applyFont="1" applyBorder="1" applyAlignment="1">
      <alignment horizontal="justify" vertical="center"/>
    </xf>
    <xf numFmtId="168" fontId="16" fillId="0" borderId="0" xfId="7" applyFont="1" applyFill="1" applyAlignment="1">
      <alignment horizontal="justify" vertical="center" wrapText="1"/>
    </xf>
    <xf numFmtId="0" fontId="18" fillId="0" borderId="0" xfId="0" applyNumberFormat="1" applyFont="1" applyAlignment="1">
      <alignment horizontal="justify" vertical="center"/>
    </xf>
    <xf numFmtId="0" fontId="18" fillId="0" borderId="0" xfId="0" applyFont="1" applyAlignment="1">
      <alignment horizontal="center" vertical="center"/>
    </xf>
    <xf numFmtId="0" fontId="18" fillId="0" borderId="0" xfId="0" applyFont="1" applyFill="1" applyAlignment="1">
      <alignment horizontal="center" vertical="center"/>
    </xf>
    <xf numFmtId="49" fontId="16" fillId="0" borderId="0" xfId="0" applyNumberFormat="1" applyFont="1" applyAlignment="1">
      <alignment horizontal="left" vertical="top" wrapText="1"/>
    </xf>
    <xf numFmtId="170" fontId="26" fillId="0" borderId="0" xfId="0" applyNumberFormat="1" applyFont="1"/>
    <xf numFmtId="0" fontId="16" fillId="0" borderId="0" xfId="0" applyFont="1" applyAlignment="1">
      <alignment horizontal="right" vertical="center"/>
    </xf>
    <xf numFmtId="49" fontId="16" fillId="0" borderId="0" xfId="0" applyNumberFormat="1" applyFont="1" applyAlignment="1">
      <alignment horizontal="left" vertical="center"/>
    </xf>
    <xf numFmtId="0" fontId="16" fillId="0" borderId="0" xfId="0" applyFont="1" applyAlignment="1">
      <alignment horizontal="right" vertical="center" wrapText="1"/>
    </xf>
    <xf numFmtId="49" fontId="55" fillId="0" borderId="0" xfId="71" applyNumberFormat="1" applyFont="1" applyFill="1" applyBorder="1" applyAlignment="1" applyProtection="1">
      <alignment horizontal="justify" vertical="center" wrapText="1"/>
    </xf>
    <xf numFmtId="170" fontId="26" fillId="3" borderId="5" xfId="0" applyNumberFormat="1" applyFont="1" applyFill="1" applyBorder="1" applyAlignment="1">
      <alignment vertical="center"/>
    </xf>
    <xf numFmtId="0" fontId="27" fillId="3" borderId="5" xfId="0" applyFont="1" applyFill="1" applyBorder="1" applyAlignment="1">
      <alignment vertical="center" wrapText="1"/>
    </xf>
    <xf numFmtId="0" fontId="16" fillId="3" borderId="6" xfId="0" applyFont="1" applyFill="1" applyBorder="1" applyAlignment="1">
      <alignment vertical="center"/>
    </xf>
    <xf numFmtId="0" fontId="40" fillId="0" borderId="0" xfId="0" applyNumberFormat="1" applyFont="1" applyAlignment="1">
      <alignment horizontal="right"/>
    </xf>
    <xf numFmtId="9" fontId="40" fillId="0" borderId="0" xfId="0" applyNumberFormat="1" applyFont="1" applyAlignment="1">
      <alignment horizontal="center" vertical="center"/>
    </xf>
    <xf numFmtId="0" fontId="50" fillId="4" borderId="5" xfId="0" applyFont="1" applyFill="1" applyBorder="1" applyAlignment="1">
      <alignment horizontal="center" vertical="center"/>
    </xf>
    <xf numFmtId="2" fontId="50" fillId="4" borderId="5" xfId="0" applyNumberFormat="1" applyFont="1" applyFill="1" applyBorder="1" applyAlignment="1">
      <alignment horizontal="center" vertical="center"/>
    </xf>
    <xf numFmtId="0" fontId="50" fillId="4" borderId="2" xfId="0" applyFont="1" applyFill="1" applyBorder="1" applyAlignment="1">
      <alignment horizontal="center" vertical="center"/>
    </xf>
    <xf numFmtId="0" fontId="50" fillId="4" borderId="5" xfId="0" applyNumberFormat="1" applyFont="1" applyFill="1" applyBorder="1" applyAlignment="1">
      <alignment horizontal="center" vertical="center"/>
    </xf>
    <xf numFmtId="0" fontId="50" fillId="4" borderId="6" xfId="0" applyFont="1" applyFill="1" applyBorder="1" applyAlignment="1">
      <alignment horizontal="center" vertical="center"/>
    </xf>
    <xf numFmtId="170" fontId="18" fillId="0" borderId="0" xfId="0" applyNumberFormat="1" applyFont="1" applyAlignment="1">
      <alignment horizontal="right"/>
    </xf>
    <xf numFmtId="170" fontId="26" fillId="0" borderId="0" xfId="0" applyNumberFormat="1" applyFont="1"/>
    <xf numFmtId="49" fontId="16" fillId="0" borderId="0" xfId="5" applyNumberFormat="1" applyFont="1" applyAlignment="1">
      <alignment horizontal="justify" vertical="top" wrapText="1"/>
    </xf>
    <xf numFmtId="0" fontId="1" fillId="0" borderId="0" xfId="81"/>
    <xf numFmtId="0" fontId="18" fillId="0" borderId="0" xfId="0" applyFont="1" applyAlignment="1">
      <alignment horizontal="justify"/>
    </xf>
    <xf numFmtId="168" fontId="16" fillId="0" borderId="0" xfId="7" applyFont="1" applyAlignment="1">
      <alignment horizontal="justify" vertical="center" wrapText="1"/>
    </xf>
    <xf numFmtId="0" fontId="19" fillId="0" borderId="0" xfId="0" applyFont="1" applyFill="1" applyAlignment="1">
      <alignment horizontal="justify" vertical="center"/>
    </xf>
    <xf numFmtId="49" fontId="16" fillId="0" borderId="0" xfId="0" applyNumberFormat="1" applyFont="1" applyAlignment="1">
      <alignment horizontal="justify" vertical="top" wrapText="1"/>
    </xf>
    <xf numFmtId="0" fontId="18" fillId="0" borderId="0" xfId="0" applyFont="1" applyAlignment="1">
      <alignment horizontal="center" vertical="center"/>
    </xf>
    <xf numFmtId="0" fontId="20" fillId="0" borderId="0" xfId="0" applyFont="1" applyAlignment="1">
      <alignment horizontal="justify" vertical="center"/>
    </xf>
    <xf numFmtId="0" fontId="18" fillId="0" borderId="0" xfId="0" applyFont="1" applyAlignment="1">
      <alignment horizontal="center" vertical="center"/>
    </xf>
    <xf numFmtId="168" fontId="16" fillId="0" borderId="0" xfId="7" applyFont="1" applyAlignment="1">
      <alignment horizontal="justify" vertical="top" wrapText="1"/>
    </xf>
    <xf numFmtId="49" fontId="38" fillId="0" borderId="0" xfId="0" applyNumberFormat="1" applyFont="1" applyAlignment="1">
      <alignment horizontal="justify" vertical="top" wrapText="1"/>
    </xf>
    <xf numFmtId="0" fontId="38" fillId="0" borderId="0" xfId="0" applyFont="1" applyAlignment="1">
      <alignment horizontal="center" vertical="center"/>
    </xf>
    <xf numFmtId="2" fontId="38" fillId="0" borderId="0" xfId="0" applyNumberFormat="1" applyFont="1" applyAlignment="1">
      <alignment horizontal="center" vertical="center"/>
    </xf>
    <xf numFmtId="0" fontId="41" fillId="0" borderId="0" xfId="0" applyFont="1" applyAlignment="1">
      <alignment horizontal="justify" vertical="center"/>
    </xf>
    <xf numFmtId="0" fontId="39" fillId="0" borderId="0" xfId="69" applyFont="1" applyAlignment="1">
      <alignment horizontal="left" vertical="center"/>
    </xf>
    <xf numFmtId="0" fontId="49" fillId="0" borderId="0" xfId="0"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justify" vertical="center"/>
      <protection locked="0"/>
    </xf>
    <xf numFmtId="4" fontId="49" fillId="0" borderId="0" xfId="0" applyNumberFormat="1" applyFont="1" applyFill="1" applyBorder="1" applyAlignment="1" applyProtection="1">
      <alignment horizontal="justify" vertical="center"/>
    </xf>
    <xf numFmtId="49" fontId="16" fillId="0" borderId="0" xfId="0" quotePrefix="1" applyNumberFormat="1" applyFont="1" applyAlignment="1">
      <alignment horizontal="justify" vertical="center" wrapText="1"/>
    </xf>
    <xf numFmtId="2" fontId="16" fillId="0" borderId="0" xfId="0" applyNumberFormat="1" applyFont="1" applyAlignment="1">
      <alignment horizontal="center" vertical="center"/>
    </xf>
    <xf numFmtId="170" fontId="26" fillId="0" borderId="0" xfId="0" applyNumberFormat="1" applyFont="1"/>
    <xf numFmtId="0" fontId="18" fillId="0" borderId="0" xfId="0" applyFont="1" applyAlignment="1">
      <alignment horizontal="center" vertical="center"/>
    </xf>
    <xf numFmtId="0" fontId="38" fillId="0" borderId="0" xfId="69" applyFont="1" applyBorder="1" applyAlignment="1">
      <alignment vertical="center"/>
    </xf>
    <xf numFmtId="0" fontId="38" fillId="0" borderId="0" xfId="70" applyFont="1" applyAlignment="1">
      <alignment vertical="center"/>
    </xf>
    <xf numFmtId="0" fontId="38" fillId="0" borderId="0" xfId="70" applyFont="1" applyAlignment="1">
      <alignment horizontal="right" vertical="center"/>
    </xf>
    <xf numFmtId="0" fontId="42" fillId="0" borderId="0" xfId="69" applyFont="1" applyAlignment="1">
      <alignment vertical="center"/>
    </xf>
    <xf numFmtId="0" fontId="39" fillId="0" borderId="0" xfId="69" applyFont="1" applyAlignment="1">
      <alignment vertical="center"/>
    </xf>
    <xf numFmtId="0" fontId="38" fillId="0" borderId="0" xfId="69" applyFont="1" applyAlignment="1">
      <alignment vertical="center"/>
    </xf>
    <xf numFmtId="0" fontId="41" fillId="0" borderId="0" xfId="69" applyFont="1" applyAlignment="1">
      <alignment vertical="center"/>
    </xf>
    <xf numFmtId="4" fontId="41" fillId="0" borderId="0" xfId="69" applyNumberFormat="1" applyFont="1" applyAlignment="1">
      <alignment vertical="center"/>
    </xf>
    <xf numFmtId="0" fontId="22" fillId="0" borderId="0" xfId="69" applyFont="1" applyAlignment="1">
      <alignment vertical="center"/>
    </xf>
    <xf numFmtId="0" fontId="38" fillId="0" borderId="0" xfId="69" applyFont="1" applyAlignment="1">
      <alignment horizontal="left" vertical="center"/>
    </xf>
    <xf numFmtId="0" fontId="34" fillId="0" borderId="0" xfId="69" applyFont="1" applyAlignment="1">
      <alignment vertical="center"/>
    </xf>
    <xf numFmtId="0" fontId="41" fillId="0" borderId="0" xfId="69" applyFont="1" applyAlignment="1">
      <alignment horizontal="center" vertical="center"/>
    </xf>
    <xf numFmtId="0" fontId="62" fillId="0" borderId="0" xfId="0" applyFont="1" applyFill="1" applyAlignment="1">
      <alignment horizontal="justify" vertical="center"/>
    </xf>
    <xf numFmtId="0" fontId="62" fillId="0" borderId="0" xfId="0" applyFont="1" applyAlignment="1">
      <alignment horizontal="justify"/>
    </xf>
    <xf numFmtId="0" fontId="43" fillId="0" borderId="0" xfId="69" applyFont="1" applyAlignment="1">
      <alignment vertical="center"/>
    </xf>
    <xf numFmtId="0" fontId="41" fillId="0" borderId="0" xfId="69" applyFont="1" applyAlignment="1">
      <alignment vertical="center"/>
    </xf>
    <xf numFmtId="0" fontId="60" fillId="0" borderId="0" xfId="69" applyFont="1" applyAlignment="1">
      <alignment horizontal="left" vertical="center"/>
    </xf>
    <xf numFmtId="0" fontId="18" fillId="0" borderId="0" xfId="0" applyFont="1" applyAlignment="1">
      <alignment horizontal="center" vertical="center"/>
    </xf>
    <xf numFmtId="49" fontId="16" fillId="0" borderId="0" xfId="1" applyNumberFormat="1" applyFont="1" applyAlignment="1">
      <alignment horizontal="left" vertical="top" wrapText="1"/>
    </xf>
    <xf numFmtId="170" fontId="26" fillId="0" borderId="0" xfId="0" applyNumberFormat="1" applyFont="1"/>
    <xf numFmtId="0" fontId="37" fillId="0" borderId="0" xfId="0" applyFont="1" applyAlignment="1">
      <alignment horizontal="justify" vertical="center"/>
    </xf>
    <xf numFmtId="4" fontId="49" fillId="2" borderId="3" xfId="0" applyNumberFormat="1" applyFont="1" applyFill="1" applyBorder="1" applyAlignment="1">
      <alignment horizontal="justify" vertical="center"/>
    </xf>
    <xf numFmtId="4" fontId="49" fillId="2" borderId="3" xfId="0" applyNumberFormat="1" applyFont="1" applyFill="1" applyBorder="1" applyAlignment="1">
      <alignment horizontal="center" vertical="center"/>
    </xf>
    <xf numFmtId="0" fontId="49" fillId="2" borderId="3" xfId="0" applyFont="1" applyFill="1" applyBorder="1" applyAlignment="1">
      <alignment horizontal="center" vertical="center"/>
    </xf>
    <xf numFmtId="49" fontId="16" fillId="0" borderId="0" xfId="0" applyNumberFormat="1" applyFont="1" applyAlignment="1">
      <alignment vertical="center"/>
    </xf>
    <xf numFmtId="0" fontId="17" fillId="0" borderId="0" xfId="0" applyFont="1" applyAlignment="1">
      <alignment horizontal="justify" vertical="center"/>
    </xf>
    <xf numFmtId="0" fontId="18" fillId="0" borderId="1" xfId="0" applyFont="1" applyBorder="1" applyAlignment="1">
      <alignment horizontal="justify" vertical="center"/>
    </xf>
    <xf numFmtId="4"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justify" vertical="center" wrapText="1"/>
    </xf>
    <xf numFmtId="49" fontId="11" fillId="2" borderId="3" xfId="0" applyNumberFormat="1" applyFont="1" applyFill="1" applyBorder="1" applyAlignment="1">
      <alignment horizontal="justify" vertical="center" wrapText="1"/>
    </xf>
    <xf numFmtId="0" fontId="38" fillId="0" borderId="0" xfId="0" applyFont="1" applyAlignment="1" applyProtection="1">
      <alignment wrapText="1"/>
      <protection locked="0"/>
    </xf>
    <xf numFmtId="0" fontId="18" fillId="0" borderId="0" xfId="0" applyFont="1" applyAlignment="1">
      <alignment horizontal="center" vertical="center"/>
    </xf>
    <xf numFmtId="170" fontId="26" fillId="0" borderId="0" xfId="0" applyNumberFormat="1" applyFont="1"/>
    <xf numFmtId="170" fontId="21" fillId="3" borderId="5" xfId="0" applyNumberFormat="1" applyFont="1" applyFill="1" applyBorder="1" applyAlignment="1">
      <alignment vertical="center"/>
    </xf>
    <xf numFmtId="170" fontId="21" fillId="3" borderId="6" xfId="0" applyNumberFormat="1" applyFont="1" applyFill="1" applyBorder="1" applyAlignment="1">
      <alignment vertical="center"/>
    </xf>
    <xf numFmtId="170" fontId="40" fillId="3" borderId="5" xfId="0" applyNumberFormat="1" applyFont="1" applyFill="1" applyBorder="1" applyAlignment="1">
      <alignment vertical="center"/>
    </xf>
    <xf numFmtId="170" fontId="40" fillId="3" borderId="6" xfId="0" applyNumberFormat="1" applyFont="1" applyFill="1" applyBorder="1" applyAlignment="1">
      <alignment vertical="center"/>
    </xf>
    <xf numFmtId="0" fontId="18" fillId="0" borderId="0" xfId="0" applyFont="1" applyAlignment="1">
      <alignment horizontal="center" vertical="center"/>
    </xf>
    <xf numFmtId="0" fontId="21" fillId="3" borderId="2" xfId="0" applyFont="1" applyFill="1" applyBorder="1" applyAlignment="1">
      <alignment horizontal="left" vertical="center"/>
    </xf>
    <xf numFmtId="0" fontId="64" fillId="0" borderId="0" xfId="0" applyFont="1" applyAlignment="1">
      <alignment horizontal="justify"/>
    </xf>
    <xf numFmtId="0" fontId="18" fillId="3" borderId="5" xfId="0" applyFont="1" applyFill="1" applyBorder="1" applyAlignment="1">
      <alignment horizontal="justify"/>
    </xf>
    <xf numFmtId="0" fontId="18" fillId="0" borderId="1" xfId="0" applyFont="1" applyBorder="1" applyAlignment="1">
      <alignment horizontal="justify"/>
    </xf>
    <xf numFmtId="4" fontId="16" fillId="0" borderId="0" xfId="7" applyNumberFormat="1" applyFont="1" applyAlignment="1">
      <alignment horizontal="right"/>
    </xf>
    <xf numFmtId="4" fontId="16" fillId="0" borderId="0" xfId="7" applyNumberFormat="1" applyFont="1"/>
    <xf numFmtId="168" fontId="16" fillId="0" borderId="0" xfId="7" applyFont="1" applyAlignment="1">
      <alignment horizontal="center"/>
    </xf>
    <xf numFmtId="0" fontId="16" fillId="0" borderId="0" xfId="0" quotePrefix="1" applyFont="1" applyAlignment="1">
      <alignment vertical="top" wrapText="1"/>
    </xf>
    <xf numFmtId="0" fontId="29" fillId="0" borderId="0" xfId="0" applyFont="1" applyAlignment="1">
      <alignment horizontal="justify" vertical="center"/>
    </xf>
    <xf numFmtId="170" fontId="41" fillId="0" borderId="0" xfId="0" applyNumberFormat="1" applyFont="1" applyAlignment="1">
      <alignment horizontal="right" vertical="center"/>
    </xf>
    <xf numFmtId="49" fontId="25" fillId="0" borderId="0" xfId="68" quotePrefix="1" applyNumberFormat="1" applyFont="1" applyAlignment="1">
      <alignment horizontal="justify" vertical="center" wrapText="1"/>
    </xf>
    <xf numFmtId="49" fontId="38" fillId="0" borderId="0" xfId="68" quotePrefix="1" applyNumberFormat="1" applyFont="1" applyAlignment="1">
      <alignment horizontal="justify" vertical="center" wrapText="1"/>
    </xf>
    <xf numFmtId="0" fontId="38" fillId="0" borderId="0" xfId="62" applyFont="1" applyAlignment="1">
      <alignment horizontal="justify" vertical="top" wrapText="1" shrinkToFit="1"/>
    </xf>
    <xf numFmtId="170" fontId="7" fillId="2" borderId="3" xfId="0" applyNumberFormat="1" applyFont="1" applyFill="1" applyBorder="1" applyAlignment="1">
      <alignment horizontal="center" vertical="center"/>
    </xf>
    <xf numFmtId="0" fontId="16" fillId="0" borderId="0" xfId="0" applyFont="1" applyAlignment="1">
      <alignment horizontal="justify" vertical="center" wrapText="1"/>
    </xf>
    <xf numFmtId="0" fontId="18" fillId="0" borderId="0" xfId="0" applyFont="1" applyAlignment="1">
      <alignment horizontal="center" vertical="center"/>
    </xf>
    <xf numFmtId="0" fontId="41" fillId="0" borderId="0" xfId="69" applyFont="1"/>
    <xf numFmtId="0" fontId="22" fillId="0" borderId="0" xfId="69" applyFont="1" applyAlignment="1">
      <alignment vertical="center" wrapText="1"/>
    </xf>
    <xf numFmtId="0" fontId="41" fillId="0" borderId="0" xfId="69" applyFont="1" applyAlignment="1">
      <alignment horizontal="left"/>
    </xf>
    <xf numFmtId="0" fontId="20" fillId="0" borderId="0" xfId="0" applyFont="1" applyAlignment="1">
      <alignment vertical="center"/>
    </xf>
    <xf numFmtId="49" fontId="39" fillId="0" borderId="0" xfId="0" applyNumberFormat="1" applyFont="1" applyAlignment="1">
      <alignment horizontal="left" vertical="top" wrapText="1"/>
    </xf>
    <xf numFmtId="0" fontId="66" fillId="0" borderId="0" xfId="0" applyFont="1" applyAlignment="1">
      <alignment vertical="top" wrapText="1"/>
    </xf>
    <xf numFmtId="0" fontId="16" fillId="0" borderId="0" xfId="0" applyFont="1" applyAlignment="1">
      <alignment horizontal="left" vertical="top" wrapText="1"/>
    </xf>
    <xf numFmtId="168" fontId="16" fillId="0" borderId="0" xfId="6" applyFont="1" applyAlignment="1">
      <alignment horizontal="center"/>
    </xf>
    <xf numFmtId="4" fontId="16" fillId="0" borderId="0" xfId="6" applyNumberFormat="1" applyFont="1" applyAlignment="1">
      <alignment horizontal="center"/>
    </xf>
    <xf numFmtId="4" fontId="16" fillId="0" borderId="0" xfId="6" applyNumberFormat="1" applyFont="1" applyAlignment="1">
      <alignment horizontal="right"/>
    </xf>
    <xf numFmtId="4" fontId="16" fillId="0" borderId="0" xfId="6" applyNumberFormat="1" applyFont="1"/>
    <xf numFmtId="4" fontId="16" fillId="0" borderId="0" xfId="7" applyNumberFormat="1" applyFont="1" applyAlignment="1">
      <alignment horizontal="center"/>
    </xf>
    <xf numFmtId="49" fontId="52" fillId="0" borderId="0" xfId="0" applyNumberFormat="1" applyFont="1" applyAlignment="1">
      <alignment horizontal="center" vertical="top" wrapText="1"/>
    </xf>
    <xf numFmtId="0" fontId="38" fillId="0" borderId="0" xfId="0" applyFont="1" applyAlignment="1">
      <alignment horizontal="center"/>
    </xf>
    <xf numFmtId="170" fontId="38" fillId="0" borderId="0" xfId="0" applyNumberFormat="1" applyFont="1" applyAlignment="1">
      <alignment horizontal="center"/>
    </xf>
    <xf numFmtId="0" fontId="38" fillId="0" borderId="0" xfId="62" applyFont="1" applyAlignment="1">
      <alignment horizontal="left" vertical="top" wrapText="1"/>
    </xf>
    <xf numFmtId="4" fontId="38" fillId="0" borderId="0" xfId="0" applyNumberFormat="1" applyFont="1" applyAlignment="1">
      <alignment horizontal="center" vertical="center"/>
    </xf>
    <xf numFmtId="0" fontId="62" fillId="0" borderId="0" xfId="0" applyFont="1" applyAlignment="1">
      <alignment horizontal="justify" vertical="center"/>
    </xf>
    <xf numFmtId="0" fontId="29" fillId="0" borderId="0" xfId="0" applyFont="1" applyAlignment="1">
      <alignment horizontal="justify"/>
    </xf>
    <xf numFmtId="0" fontId="16" fillId="0" borderId="0" xfId="0" applyFont="1" applyAlignment="1">
      <alignment horizontal="justify" vertical="top" wrapText="1"/>
    </xf>
    <xf numFmtId="0" fontId="16" fillId="0" borderId="0" xfId="0" applyFont="1" applyAlignment="1">
      <alignment horizontal="justify" vertical="center" wrapText="1"/>
    </xf>
    <xf numFmtId="0" fontId="18" fillId="0" borderId="0" xfId="0" applyFont="1" applyAlignment="1">
      <alignment horizontal="center" vertical="center"/>
    </xf>
    <xf numFmtId="1" fontId="56" fillId="0" borderId="0" xfId="88" applyNumberFormat="1" applyFont="1" applyBorder="1" applyAlignment="1">
      <alignment horizontal="left" vertical="top" wrapText="1"/>
    </xf>
    <xf numFmtId="0" fontId="38" fillId="0" borderId="0" xfId="0" applyFont="1" applyFill="1" applyBorder="1" applyAlignment="1" applyProtection="1">
      <alignment horizontal="justify" vertical="top" wrapText="1"/>
    </xf>
    <xf numFmtId="168" fontId="38" fillId="0" borderId="0" xfId="7" applyFont="1" applyFill="1" applyBorder="1" applyAlignment="1">
      <alignment horizontal="center"/>
    </xf>
    <xf numFmtId="4" fontId="38" fillId="0" borderId="0" xfId="7" applyNumberFormat="1" applyFont="1" applyFill="1" applyBorder="1" applyAlignment="1">
      <alignment horizontal="center"/>
    </xf>
    <xf numFmtId="2" fontId="38" fillId="0" borderId="0" xfId="7" applyNumberFormat="1" applyFont="1" applyFill="1" applyBorder="1" applyAlignment="1">
      <alignment horizontal="center" vertical="center"/>
    </xf>
    <xf numFmtId="0" fontId="66" fillId="0" borderId="0" xfId="0" quotePrefix="1" applyFont="1" applyAlignment="1">
      <alignment vertical="top" wrapText="1"/>
    </xf>
    <xf numFmtId="168" fontId="16" fillId="0" borderId="0" xfId="7" quotePrefix="1" applyFont="1" applyAlignment="1">
      <alignment horizontal="left"/>
    </xf>
    <xf numFmtId="0" fontId="39" fillId="0" borderId="0" xfId="0" quotePrefix="1" applyFont="1" applyAlignment="1">
      <alignment vertical="center" wrapText="1"/>
    </xf>
    <xf numFmtId="0" fontId="16" fillId="0" borderId="0" xfId="0" quotePrefix="1" applyFont="1" applyAlignment="1">
      <alignment horizontal="justify" vertical="center"/>
    </xf>
    <xf numFmtId="0" fontId="18" fillId="0" borderId="0" xfId="0" applyFont="1" applyAlignment="1">
      <alignment horizontal="center" vertical="center"/>
    </xf>
    <xf numFmtId="0" fontId="38" fillId="0" borderId="0" xfId="0" applyFont="1" applyAlignment="1" applyProtection="1">
      <alignment horizontal="justify" vertical="top" wrapText="1"/>
      <protection locked="0"/>
    </xf>
    <xf numFmtId="4" fontId="38" fillId="0" borderId="0" xfId="0" applyNumberFormat="1" applyFont="1" applyAlignment="1">
      <alignment horizontal="center"/>
    </xf>
    <xf numFmtId="0" fontId="16" fillId="0" borderId="0" xfId="0" applyFont="1" applyAlignment="1">
      <alignment horizontal="justify" vertical="top" wrapText="1"/>
    </xf>
    <xf numFmtId="0" fontId="16" fillId="0" borderId="0" xfId="0" applyFont="1" applyAlignment="1">
      <alignment horizontal="justify" vertical="center" wrapText="1"/>
    </xf>
    <xf numFmtId="4" fontId="37" fillId="0" borderId="0" xfId="0" applyNumberFormat="1" applyFont="1" applyAlignment="1">
      <alignment horizontal="center" vertical="center"/>
    </xf>
    <xf numFmtId="4" fontId="47" fillId="0" borderId="0" xfId="0" applyNumberFormat="1" applyFont="1" applyAlignment="1">
      <alignment horizontal="justify" vertical="center"/>
    </xf>
    <xf numFmtId="4" fontId="37" fillId="0" borderId="1" xfId="0" applyNumberFormat="1" applyFont="1" applyBorder="1" applyAlignment="1">
      <alignment horizontal="left" vertical="center"/>
    </xf>
    <xf numFmtId="4" fontId="18" fillId="0" borderId="0" xfId="0" applyNumberFormat="1" applyFont="1" applyAlignment="1">
      <alignment horizontal="center" vertical="center"/>
    </xf>
    <xf numFmtId="4" fontId="37" fillId="0" borderId="0" xfId="0" applyNumberFormat="1" applyFont="1" applyAlignment="1">
      <alignment horizontal="justify" vertical="center"/>
    </xf>
    <xf numFmtId="4" fontId="41" fillId="0" borderId="0" xfId="0" applyNumberFormat="1" applyFont="1" applyAlignment="1">
      <alignment horizontal="justify" vertical="center"/>
    </xf>
    <xf numFmtId="4" fontId="40" fillId="3" borderId="5" xfId="0" applyNumberFormat="1" applyFont="1" applyFill="1" applyBorder="1" applyAlignment="1">
      <alignment horizontal="center" vertical="center"/>
    </xf>
    <xf numFmtId="4" fontId="37" fillId="0" borderId="0" xfId="0" applyNumberFormat="1" applyFont="1" applyBorder="1" applyAlignment="1">
      <alignment horizontal="center" vertical="center"/>
    </xf>
    <xf numFmtId="4" fontId="37" fillId="0" borderId="0" xfId="0" applyNumberFormat="1" applyFont="1" applyFill="1" applyAlignment="1">
      <alignment horizontal="center" vertical="center"/>
    </xf>
    <xf numFmtId="4" fontId="19" fillId="0" borderId="0" xfId="0" applyNumberFormat="1" applyFont="1" applyAlignment="1">
      <alignment horizontal="center" vertical="center"/>
    </xf>
    <xf numFmtId="4" fontId="16" fillId="0" borderId="0" xfId="0" applyNumberFormat="1" applyFont="1" applyAlignment="1">
      <alignment horizontal="center" vertical="center"/>
    </xf>
    <xf numFmtId="0" fontId="38" fillId="0" borderId="0" xfId="0" applyFont="1" applyAlignment="1">
      <alignment horizontal="justify" vertical="top" wrapText="1"/>
    </xf>
    <xf numFmtId="4" fontId="62" fillId="0" borderId="0" xfId="0" applyNumberFormat="1" applyFont="1" applyFill="1" applyAlignment="1">
      <alignment horizontal="justify" vertical="center"/>
    </xf>
    <xf numFmtId="0" fontId="16" fillId="0" borderId="0" xfId="7" applyNumberFormat="1" applyFont="1" applyFill="1" applyBorder="1" applyAlignment="1">
      <alignment horizontal="justify" vertical="top" wrapText="1"/>
    </xf>
    <xf numFmtId="168" fontId="16" fillId="0" borderId="0" xfId="7" applyFont="1" applyFill="1" applyBorder="1" applyAlignment="1"/>
    <xf numFmtId="4" fontId="16" fillId="0" borderId="0" xfId="7" applyNumberFormat="1" applyFont="1" applyFill="1" applyBorder="1" applyAlignment="1">
      <alignment vertical="center"/>
    </xf>
    <xf numFmtId="2" fontId="16" fillId="0" borderId="0" xfId="7" applyNumberFormat="1" applyFont="1" applyFill="1" applyBorder="1" applyAlignment="1">
      <alignment vertical="center"/>
    </xf>
    <xf numFmtId="4" fontId="16" fillId="0" borderId="0" xfId="7" applyNumberFormat="1" applyFont="1" applyFill="1" applyBorder="1" applyAlignment="1">
      <alignment horizontal="right"/>
    </xf>
    <xf numFmtId="49" fontId="16" fillId="0" borderId="0" xfId="7" applyNumberFormat="1" applyFont="1" applyFill="1" applyBorder="1" applyAlignment="1">
      <alignment horizontal="justify" vertical="top" wrapText="1"/>
    </xf>
    <xf numFmtId="4" fontId="16" fillId="0" borderId="0" xfId="7" applyNumberFormat="1" applyFont="1" applyFill="1" applyBorder="1" applyAlignment="1"/>
    <xf numFmtId="49" fontId="16" fillId="0" borderId="0" xfId="7" quotePrefix="1" applyNumberFormat="1" applyFont="1" applyFill="1" applyBorder="1" applyAlignment="1">
      <alignment horizontal="justify" vertical="top" wrapText="1"/>
    </xf>
    <xf numFmtId="168" fontId="16" fillId="0" borderId="0" xfId="7" applyFont="1" applyFill="1" applyBorder="1" applyAlignment="1">
      <alignment horizontal="center"/>
    </xf>
    <xf numFmtId="4" fontId="16" fillId="0" borderId="0" xfId="7" applyNumberFormat="1" applyFont="1" applyFill="1" applyBorder="1" applyAlignment="1">
      <alignment horizontal="center"/>
    </xf>
    <xf numFmtId="0" fontId="37" fillId="0" borderId="0" xfId="0" applyFont="1" applyAlignment="1">
      <alignment horizontal="center"/>
    </xf>
    <xf numFmtId="4" fontId="37" fillId="0" borderId="0" xfId="0" applyNumberFormat="1" applyFont="1" applyAlignment="1">
      <alignment horizontal="center"/>
    </xf>
    <xf numFmtId="49" fontId="39" fillId="0" borderId="0" xfId="0" applyNumberFormat="1" applyFont="1" applyAlignment="1">
      <alignment horizontal="justify" vertical="top" wrapText="1"/>
    </xf>
    <xf numFmtId="4" fontId="18" fillId="0" borderId="1" xfId="0" applyNumberFormat="1" applyFont="1" applyBorder="1" applyAlignment="1">
      <alignment horizontal="center" vertical="center"/>
    </xf>
    <xf numFmtId="4" fontId="18" fillId="0" borderId="0" xfId="0" applyNumberFormat="1" applyFont="1" applyBorder="1" applyAlignment="1">
      <alignment horizontal="center" vertical="center"/>
    </xf>
    <xf numFmtId="4" fontId="20" fillId="3" borderId="5" xfId="0" applyNumberFormat="1" applyFont="1" applyFill="1" applyBorder="1" applyAlignment="1">
      <alignment horizontal="center" vertical="center"/>
    </xf>
    <xf numFmtId="0" fontId="18" fillId="0" borderId="0" xfId="0" quotePrefix="1" applyFont="1" applyAlignment="1">
      <alignment horizontal="left" vertical="center"/>
    </xf>
    <xf numFmtId="0" fontId="16" fillId="0" borderId="0" xfId="0" quotePrefix="1" applyFont="1" applyAlignment="1">
      <alignment horizontal="right" vertical="center" wrapText="1"/>
    </xf>
    <xf numFmtId="0" fontId="16" fillId="0" borderId="0" xfId="0" quotePrefix="1" applyFont="1" applyAlignment="1">
      <alignment horizontal="justify" vertical="top" wrapText="1"/>
    </xf>
    <xf numFmtId="0" fontId="38" fillId="0" borderId="0" xfId="0" quotePrefix="1" applyFont="1" applyAlignment="1">
      <alignment horizontal="center" vertical="center"/>
    </xf>
    <xf numFmtId="4" fontId="19" fillId="0" borderId="0" xfId="0" applyNumberFormat="1" applyFont="1" applyAlignment="1">
      <alignment horizontal="justify"/>
    </xf>
    <xf numFmtId="4" fontId="16" fillId="0" borderId="0" xfId="0" applyNumberFormat="1" applyFont="1" applyAlignment="1">
      <alignment horizontal="center"/>
    </xf>
    <xf numFmtId="4" fontId="18" fillId="0" borderId="0" xfId="0" applyNumberFormat="1" applyFont="1" applyAlignment="1">
      <alignment horizontal="center"/>
    </xf>
    <xf numFmtId="4" fontId="16" fillId="0" borderId="0" xfId="0" applyNumberFormat="1" applyFont="1" applyFill="1" applyAlignment="1">
      <alignment horizontal="center"/>
    </xf>
    <xf numFmtId="4" fontId="18" fillId="0" borderId="0" xfId="0" applyNumberFormat="1" applyFont="1" applyFill="1" applyAlignment="1">
      <alignment horizontal="center"/>
    </xf>
    <xf numFmtId="4" fontId="38" fillId="0" borderId="0" xfId="0" applyNumberFormat="1" applyFont="1" applyFill="1" applyAlignment="1">
      <alignment horizontal="center"/>
    </xf>
    <xf numFmtId="4" fontId="18" fillId="3" borderId="5" xfId="0" applyNumberFormat="1" applyFont="1" applyFill="1" applyBorder="1" applyAlignment="1">
      <alignment horizontal="center" vertical="center"/>
    </xf>
    <xf numFmtId="0" fontId="38" fillId="0" borderId="0" xfId="0" applyFont="1" applyAlignment="1" applyProtection="1">
      <alignment horizontal="justify" vertical="top"/>
      <protection locked="0"/>
    </xf>
    <xf numFmtId="4" fontId="47" fillId="0" borderId="0" xfId="0" applyNumberFormat="1" applyFont="1" applyFill="1" applyAlignment="1">
      <alignment horizontal="justify" vertical="center"/>
    </xf>
    <xf numFmtId="4" fontId="38" fillId="0" borderId="0" xfId="0" applyNumberFormat="1" applyFont="1" applyAlignment="1" applyProtection="1">
      <alignment wrapText="1"/>
      <protection locked="0"/>
    </xf>
    <xf numFmtId="0" fontId="16" fillId="0" borderId="0" xfId="0" quotePrefix="1" applyFont="1" applyAlignment="1">
      <alignment horizontal="justify" vertical="center" wrapText="1"/>
    </xf>
    <xf numFmtId="0" fontId="58" fillId="0" borderId="0" xfId="69" applyFont="1" applyAlignment="1">
      <alignment horizontal="left" vertical="center" wrapText="1"/>
    </xf>
    <xf numFmtId="0" fontId="58" fillId="0" borderId="0" xfId="69" applyFont="1" applyAlignment="1">
      <alignment horizontal="left" vertical="center"/>
    </xf>
    <xf numFmtId="0" fontId="16" fillId="0" borderId="0" xfId="0" applyFont="1" applyAlignment="1">
      <alignment horizontal="justify" vertical="top" wrapText="1"/>
    </xf>
    <xf numFmtId="0" fontId="18" fillId="0" borderId="0" xfId="0" applyFont="1" applyAlignment="1">
      <alignment horizontal="center" vertical="center"/>
    </xf>
    <xf numFmtId="0" fontId="22"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xf>
    <xf numFmtId="0" fontId="22" fillId="0" borderId="0" xfId="0" applyFont="1" applyAlignment="1">
      <alignment horizontal="left" vertical="top"/>
    </xf>
    <xf numFmtId="0" fontId="2" fillId="0" borderId="0" xfId="0" applyFont="1" applyAlignment="1">
      <alignment vertical="top" wrapText="1"/>
    </xf>
    <xf numFmtId="0" fontId="16" fillId="0" borderId="0" xfId="0" applyFont="1" applyAlignment="1">
      <alignment horizontal="justify" vertical="top"/>
    </xf>
    <xf numFmtId="0" fontId="22" fillId="0" borderId="0" xfId="0" applyFont="1" applyAlignment="1">
      <alignment horizontal="justify" vertical="top"/>
    </xf>
    <xf numFmtId="0" fontId="74" fillId="0" borderId="0" xfId="0" applyFont="1" applyAlignment="1">
      <alignment horizontal="justify" vertical="top"/>
    </xf>
    <xf numFmtId="49" fontId="16" fillId="0" borderId="0" xfId="68" quotePrefix="1" applyNumberFormat="1" applyFont="1" applyAlignment="1">
      <alignment vertical="top"/>
    </xf>
    <xf numFmtId="49" fontId="16" fillId="0" borderId="0" xfId="0" quotePrefix="1" applyNumberFormat="1" applyFont="1" applyAlignment="1">
      <alignment horizontal="center" vertical="center"/>
    </xf>
    <xf numFmtId="0" fontId="17" fillId="0" borderId="1" xfId="0" applyFont="1" applyBorder="1" applyAlignment="1">
      <alignment horizontal="left" vertical="top"/>
    </xf>
    <xf numFmtId="0" fontId="17" fillId="0" borderId="0" xfId="0" applyFont="1" applyBorder="1" applyAlignment="1">
      <alignment horizontal="justify" vertical="top"/>
    </xf>
    <xf numFmtId="49" fontId="11" fillId="2" borderId="3" xfId="0" applyNumberFormat="1" applyFont="1" applyFill="1" applyBorder="1" applyAlignment="1" applyProtection="1">
      <alignment horizontal="justify" vertical="top"/>
    </xf>
    <xf numFmtId="0" fontId="18" fillId="0" borderId="0" xfId="0" applyFont="1" applyAlignment="1">
      <alignment horizontal="justify" vertical="top"/>
    </xf>
    <xf numFmtId="0" fontId="16" fillId="0" borderId="0" xfId="0" applyFont="1" applyAlignment="1">
      <alignment horizontal="center" vertical="top"/>
    </xf>
    <xf numFmtId="49" fontId="11" fillId="0" borderId="0" xfId="0" applyNumberFormat="1" applyFont="1" applyFill="1" applyBorder="1" applyAlignment="1" applyProtection="1">
      <alignment horizontal="justify" vertical="top" wrapText="1"/>
    </xf>
    <xf numFmtId="0" fontId="19" fillId="0" borderId="0" xfId="0" applyFont="1" applyAlignment="1">
      <alignment horizontal="justify" vertical="top"/>
    </xf>
    <xf numFmtId="0" fontId="18" fillId="0" borderId="0" xfId="0" quotePrefix="1" applyFont="1" applyAlignment="1">
      <alignment horizontal="center" vertical="top"/>
    </xf>
    <xf numFmtId="49" fontId="17" fillId="0" borderId="1" xfId="0" applyNumberFormat="1" applyFont="1" applyBorder="1" applyAlignment="1">
      <alignment horizontal="left" vertical="top"/>
    </xf>
    <xf numFmtId="49" fontId="17" fillId="0" borderId="0" xfId="0" applyNumberFormat="1" applyFont="1" applyAlignment="1">
      <alignment horizontal="left" vertical="top"/>
    </xf>
    <xf numFmtId="49" fontId="17" fillId="0" borderId="0" xfId="0" applyNumberFormat="1" applyFont="1" applyAlignment="1">
      <alignment horizontal="justify" vertical="top"/>
    </xf>
    <xf numFmtId="49" fontId="11" fillId="2" borderId="3" xfId="0" applyNumberFormat="1" applyFont="1" applyFill="1" applyBorder="1" applyAlignment="1">
      <alignment horizontal="justify" vertical="top" wrapText="1"/>
    </xf>
    <xf numFmtId="49" fontId="18" fillId="0" borderId="0" xfId="0" applyNumberFormat="1" applyFont="1" applyAlignment="1">
      <alignment horizontal="center" vertical="top"/>
    </xf>
    <xf numFmtId="49" fontId="18" fillId="0" borderId="0" xfId="0" quotePrefix="1" applyNumberFormat="1" applyFont="1" applyAlignment="1">
      <alignment horizontal="center" vertical="top"/>
    </xf>
    <xf numFmtId="49" fontId="18" fillId="0" borderId="0" xfId="0" applyNumberFormat="1" applyFont="1" applyAlignment="1">
      <alignment horizontal="justify" vertical="top"/>
    </xf>
    <xf numFmtId="0" fontId="66" fillId="0" borderId="0" xfId="0" applyFont="1" applyFill="1" applyAlignment="1">
      <alignment vertical="top" wrapText="1"/>
    </xf>
    <xf numFmtId="4" fontId="18" fillId="0" borderId="0" xfId="0" applyNumberFormat="1" applyFont="1" applyFill="1" applyAlignment="1">
      <alignment horizontal="center" vertical="center"/>
    </xf>
    <xf numFmtId="0" fontId="18" fillId="0" borderId="0" xfId="0" applyFont="1" applyFill="1" applyAlignment="1">
      <alignment horizontal="justify" vertical="center"/>
    </xf>
    <xf numFmtId="0" fontId="18" fillId="0" borderId="0" xfId="0" applyFont="1" applyFill="1" applyAlignment="1">
      <alignment horizontal="center"/>
    </xf>
    <xf numFmtId="170" fontId="16" fillId="0" borderId="0" xfId="0" applyNumberFormat="1" applyFont="1" applyFill="1" applyAlignment="1">
      <alignment horizontal="center"/>
    </xf>
    <xf numFmtId="0" fontId="17" fillId="0" borderId="0" xfId="0" applyFont="1" applyAlignment="1">
      <alignment horizontal="justify" vertical="top"/>
    </xf>
    <xf numFmtId="49" fontId="16" fillId="0" borderId="0" xfId="0" applyNumberFormat="1" applyFont="1" applyAlignment="1">
      <alignment vertical="top"/>
    </xf>
    <xf numFmtId="49" fontId="61" fillId="0" borderId="0" xfId="0" applyNumberFormat="1" applyFont="1" applyAlignment="1">
      <alignment horizontal="justify" vertical="top"/>
    </xf>
    <xf numFmtId="49" fontId="16" fillId="0" borderId="0" xfId="0" quotePrefix="1" applyNumberFormat="1" applyFont="1" applyAlignment="1">
      <alignment horizontal="center" vertical="top"/>
    </xf>
    <xf numFmtId="49" fontId="16" fillId="0" borderId="0" xfId="0" quotePrefix="1" applyNumberFormat="1" applyFont="1" applyFill="1" applyAlignment="1">
      <alignment horizontal="center" vertical="top"/>
    </xf>
    <xf numFmtId="0" fontId="16" fillId="0" borderId="0" xfId="0" applyFont="1" applyFill="1" applyAlignment="1">
      <alignment horizontal="justify" vertical="center" wrapText="1"/>
    </xf>
    <xf numFmtId="168" fontId="16" fillId="0" borderId="0" xfId="7" applyFont="1" applyFill="1" applyAlignment="1">
      <alignment horizontal="center"/>
    </xf>
    <xf numFmtId="4" fontId="16" fillId="0" borderId="0" xfId="7" applyNumberFormat="1" applyFont="1" applyFill="1"/>
    <xf numFmtId="4" fontId="16" fillId="0" borderId="0" xfId="7" applyNumberFormat="1" applyFont="1" applyFill="1" applyAlignment="1">
      <alignment horizontal="right"/>
    </xf>
    <xf numFmtId="49" fontId="16" fillId="0" borderId="0" xfId="0" applyNumberFormat="1" applyFont="1" applyFill="1" applyAlignment="1">
      <alignment horizontal="center" vertical="top"/>
    </xf>
    <xf numFmtId="0" fontId="16" fillId="0" borderId="0" xfId="0" quotePrefix="1" applyFont="1" applyFill="1" applyAlignment="1">
      <alignment vertical="top" wrapText="1"/>
    </xf>
    <xf numFmtId="168" fontId="16" fillId="0" borderId="0" xfId="6" applyFont="1" applyFill="1" applyAlignment="1">
      <alignment horizontal="center"/>
    </xf>
    <xf numFmtId="4" fontId="16" fillId="0" borderId="0" xfId="6" applyNumberFormat="1" applyFont="1" applyFill="1" applyAlignment="1">
      <alignment horizontal="center"/>
    </xf>
    <xf numFmtId="4" fontId="16" fillId="0" borderId="0" xfId="6" applyNumberFormat="1" applyFont="1" applyFill="1" applyAlignment="1">
      <alignment horizontal="right"/>
    </xf>
    <xf numFmtId="4" fontId="16" fillId="0" borderId="0" xfId="6" applyNumberFormat="1" applyFont="1" applyFill="1"/>
    <xf numFmtId="49" fontId="16" fillId="0" borderId="0" xfId="0" applyNumberFormat="1" applyFont="1" applyFill="1" applyAlignment="1">
      <alignment vertical="top"/>
    </xf>
    <xf numFmtId="0" fontId="29" fillId="0" borderId="0" xfId="0" applyFont="1" applyFill="1" applyAlignment="1">
      <alignment horizontal="justify" vertical="center"/>
    </xf>
    <xf numFmtId="0" fontId="16" fillId="0" borderId="0" xfId="0" quotePrefix="1" applyFont="1" applyFill="1" applyAlignment="1">
      <alignment horizontal="right" vertical="center" wrapText="1"/>
    </xf>
    <xf numFmtId="4" fontId="16" fillId="0" borderId="0" xfId="7" applyNumberFormat="1" applyFont="1" applyFill="1" applyAlignment="1">
      <alignment horizontal="center"/>
    </xf>
    <xf numFmtId="0" fontId="17" fillId="0" borderId="0" xfId="0" applyFont="1" applyBorder="1" applyAlignment="1">
      <alignment horizontal="left" vertical="top"/>
    </xf>
    <xf numFmtId="49" fontId="11" fillId="2" borderId="3" xfId="0" applyNumberFormat="1" applyFont="1" applyFill="1" applyBorder="1" applyAlignment="1" applyProtection="1">
      <alignment horizontal="justify" vertical="top" wrapText="1"/>
    </xf>
    <xf numFmtId="0" fontId="18" fillId="0" borderId="0" xfId="0" applyFont="1" applyFill="1" applyAlignment="1">
      <alignment horizontal="center" vertical="top"/>
    </xf>
    <xf numFmtId="0" fontId="18" fillId="0" borderId="0" xfId="0" applyFont="1" applyAlignment="1">
      <alignment horizontal="center" vertical="top"/>
    </xf>
    <xf numFmtId="0" fontId="63" fillId="0" borderId="0" xfId="0" applyFont="1" applyAlignment="1">
      <alignment horizontal="justify" vertical="top"/>
    </xf>
    <xf numFmtId="0" fontId="18" fillId="0" borderId="0" xfId="0" quotePrefix="1" applyFont="1" applyAlignment="1">
      <alignment horizontal="justify" vertical="top"/>
    </xf>
    <xf numFmtId="0" fontId="21" fillId="3" borderId="2" xfId="0" applyFont="1" applyFill="1" applyBorder="1" applyAlignment="1">
      <alignment horizontal="left" vertical="top"/>
    </xf>
    <xf numFmtId="0" fontId="58" fillId="0" borderId="0" xfId="69" applyFont="1" applyAlignment="1">
      <alignment horizontal="left" vertical="center"/>
    </xf>
    <xf numFmtId="0" fontId="18" fillId="0" borderId="0" xfId="0" applyFont="1" applyAlignment="1">
      <alignment horizontal="center" vertical="top"/>
    </xf>
    <xf numFmtId="170" fontId="26" fillId="0" borderId="0" xfId="0" applyNumberFormat="1" applyFont="1"/>
    <xf numFmtId="0" fontId="18" fillId="0" borderId="0" xfId="0" quotePrefix="1" applyFont="1" applyAlignment="1">
      <alignment horizontal="center" vertical="top"/>
    </xf>
    <xf numFmtId="0" fontId="46" fillId="0" borderId="1" xfId="0" applyFont="1" applyBorder="1" applyAlignment="1">
      <alignment horizontal="left" vertical="top"/>
    </xf>
    <xf numFmtId="0" fontId="17" fillId="0" borderId="0" xfId="0" applyFont="1" applyAlignment="1">
      <alignment horizontal="center" vertical="top"/>
    </xf>
    <xf numFmtId="0" fontId="46" fillId="0" borderId="0" xfId="0" applyFont="1" applyAlignment="1">
      <alignment horizontal="center" vertical="top"/>
    </xf>
    <xf numFmtId="49" fontId="48" fillId="2" borderId="3" xfId="0" applyNumberFormat="1" applyFont="1" applyFill="1" applyBorder="1" applyAlignment="1">
      <alignment horizontal="center" vertical="top" wrapText="1"/>
    </xf>
    <xf numFmtId="0" fontId="39" fillId="0" borderId="0" xfId="0" applyFont="1" applyAlignment="1">
      <alignment horizontal="center" vertical="top" wrapText="1"/>
    </xf>
    <xf numFmtId="0" fontId="37" fillId="0" borderId="0" xfId="0" applyFont="1" applyAlignment="1">
      <alignment horizontal="center" vertical="top"/>
    </xf>
    <xf numFmtId="0" fontId="38" fillId="0" borderId="0" xfId="0" applyFont="1" applyAlignment="1">
      <alignment horizontal="center" vertical="top"/>
    </xf>
    <xf numFmtId="0" fontId="47" fillId="0" borderId="0" xfId="0" applyFont="1" applyAlignment="1">
      <alignment horizontal="justify" vertical="top"/>
    </xf>
    <xf numFmtId="49" fontId="38" fillId="0" borderId="0" xfId="0" applyNumberFormat="1" applyFont="1" applyAlignment="1">
      <alignment horizontal="center" vertical="top" wrapText="1"/>
    </xf>
    <xf numFmtId="0" fontId="47" fillId="0" borderId="0" xfId="0" applyFont="1" applyAlignment="1">
      <alignment horizontal="center" vertical="top"/>
    </xf>
    <xf numFmtId="0" fontId="46" fillId="0" borderId="0" xfId="0" applyFont="1" applyBorder="1" applyAlignment="1">
      <alignment horizontal="center" vertical="top"/>
    </xf>
    <xf numFmtId="49" fontId="48" fillId="2" borderId="3" xfId="0" applyNumberFormat="1" applyFont="1" applyFill="1" applyBorder="1" applyAlignment="1" applyProtection="1">
      <alignment horizontal="center" vertical="top" wrapText="1"/>
    </xf>
    <xf numFmtId="0" fontId="39" fillId="0" borderId="0" xfId="0" applyFont="1" applyFill="1" applyBorder="1" applyAlignment="1">
      <alignment horizontal="center" vertical="top" wrapText="1"/>
    </xf>
    <xf numFmtId="0" fontId="37" fillId="0" borderId="1" xfId="0" applyNumberFormat="1" applyFont="1" applyBorder="1" applyAlignment="1">
      <alignment horizontal="left" vertical="top"/>
    </xf>
    <xf numFmtId="0" fontId="37" fillId="0" borderId="0" xfId="0" applyNumberFormat="1" applyFont="1" applyBorder="1" applyAlignment="1">
      <alignment horizontal="justify" vertical="top"/>
    </xf>
    <xf numFmtId="0" fontId="49" fillId="2" borderId="2" xfId="0" applyNumberFormat="1" applyFont="1" applyFill="1" applyBorder="1" applyAlignment="1" applyProtection="1">
      <alignment horizontal="justify" vertical="top" wrapText="1"/>
    </xf>
    <xf numFmtId="0" fontId="47" fillId="0" borderId="0" xfId="0" applyFont="1" applyFill="1" applyAlignment="1">
      <alignment horizontal="justify" vertical="top"/>
    </xf>
    <xf numFmtId="0" fontId="20" fillId="0" borderId="0" xfId="0" applyFont="1" applyAlignment="1">
      <alignment horizontal="justify" vertical="top"/>
    </xf>
    <xf numFmtId="49" fontId="16" fillId="0" borderId="0" xfId="0" quotePrefix="1" applyNumberFormat="1" applyFont="1" applyFill="1" applyAlignment="1">
      <alignment horizontal="left" vertical="top" wrapText="1"/>
    </xf>
    <xf numFmtId="49" fontId="16" fillId="0" borderId="0" xfId="0" quotePrefix="1" applyNumberFormat="1" applyFont="1" applyAlignment="1">
      <alignment horizontal="left" vertical="top" wrapText="1"/>
    </xf>
    <xf numFmtId="0" fontId="37" fillId="0" borderId="0" xfId="0" applyNumberFormat="1" applyFont="1" applyAlignment="1">
      <alignment horizontal="justify" vertical="top"/>
    </xf>
    <xf numFmtId="49" fontId="46" fillId="0" borderId="1" xfId="0" applyNumberFormat="1" applyFont="1" applyBorder="1" applyAlignment="1">
      <alignment horizontal="left" vertical="top"/>
    </xf>
    <xf numFmtId="49" fontId="46" fillId="0" borderId="0" xfId="0" applyNumberFormat="1" applyFont="1" applyBorder="1" applyAlignment="1">
      <alignment horizontal="center" vertical="top"/>
    </xf>
    <xf numFmtId="49" fontId="48" fillId="0" borderId="0" xfId="0" applyNumberFormat="1" applyFont="1" applyFill="1" applyBorder="1" applyAlignment="1" applyProtection="1">
      <alignment horizontal="center" vertical="top" wrapText="1"/>
    </xf>
    <xf numFmtId="49" fontId="38" fillId="0" borderId="0" xfId="0" quotePrefix="1" applyNumberFormat="1" applyFont="1" applyAlignment="1">
      <alignment horizontal="center" vertical="top" wrapText="1"/>
    </xf>
    <xf numFmtId="49" fontId="37" fillId="0" borderId="0" xfId="0" applyNumberFormat="1" applyFont="1" applyFill="1" applyAlignment="1">
      <alignment horizontal="right" vertical="top"/>
    </xf>
    <xf numFmtId="49" fontId="37" fillId="0" borderId="0" xfId="0" quotePrefix="1" applyNumberFormat="1" applyFont="1" applyFill="1" applyAlignment="1">
      <alignment horizontal="center" vertical="top"/>
    </xf>
    <xf numFmtId="49" fontId="37" fillId="0" borderId="0" xfId="0" quotePrefix="1" applyNumberFormat="1" applyFont="1" applyFill="1" applyAlignment="1">
      <alignment horizontal="right" vertical="top"/>
    </xf>
    <xf numFmtId="0" fontId="39" fillId="0" borderId="0" xfId="0" applyFont="1" applyBorder="1" applyAlignment="1">
      <alignment vertical="top" wrapText="1"/>
    </xf>
    <xf numFmtId="49" fontId="38" fillId="0" borderId="0" xfId="0" applyNumberFormat="1" applyFont="1" applyAlignment="1">
      <alignment horizontal="center" vertical="top"/>
    </xf>
    <xf numFmtId="49" fontId="37" fillId="0" borderId="0" xfId="0" applyNumberFormat="1" applyFont="1" applyAlignment="1">
      <alignment horizontal="center" vertical="top"/>
    </xf>
    <xf numFmtId="49" fontId="38" fillId="0" borderId="0" xfId="0" applyNumberFormat="1" applyFont="1" applyBorder="1" applyAlignment="1">
      <alignment horizontal="center" vertical="top" wrapText="1"/>
    </xf>
    <xf numFmtId="49" fontId="39" fillId="0" borderId="0" xfId="0" applyNumberFormat="1" applyFont="1" applyBorder="1" applyAlignment="1">
      <alignment horizontal="justify" vertical="top" wrapText="1"/>
    </xf>
    <xf numFmtId="49" fontId="39" fillId="0" borderId="0" xfId="0" applyNumberFormat="1" applyFont="1" applyFill="1" applyBorder="1" applyAlignment="1">
      <alignment horizontal="center" vertical="top" wrapText="1"/>
    </xf>
    <xf numFmtId="0" fontId="49" fillId="0" borderId="0" xfId="0" applyNumberFormat="1" applyFont="1" applyFill="1" applyBorder="1" applyAlignment="1" applyProtection="1">
      <alignment horizontal="justify" vertical="top" wrapText="1"/>
    </xf>
    <xf numFmtId="0" fontId="39" fillId="0" borderId="0" xfId="0" applyNumberFormat="1" applyFont="1" applyFill="1" applyBorder="1" applyAlignment="1" applyProtection="1">
      <alignment horizontal="justify" vertical="top" wrapText="1"/>
    </xf>
    <xf numFmtId="0" fontId="38" fillId="0" borderId="0" xfId="0" quotePrefix="1" applyFont="1" applyAlignment="1">
      <alignment horizontal="justify" vertical="top" wrapText="1"/>
    </xf>
    <xf numFmtId="0" fontId="39" fillId="0" borderId="0" xfId="0" applyFont="1" applyAlignment="1">
      <alignment horizontal="justify" vertical="top" wrapText="1"/>
    </xf>
    <xf numFmtId="0" fontId="49" fillId="0" borderId="0" xfId="0" applyFont="1" applyAlignment="1">
      <alignment horizontal="justify" vertical="top" wrapText="1"/>
    </xf>
    <xf numFmtId="49" fontId="39" fillId="0" borderId="0" xfId="0" applyNumberFormat="1" applyFont="1" applyFill="1" applyAlignment="1">
      <alignment horizontal="justify" vertical="top" wrapText="1"/>
    </xf>
    <xf numFmtId="49" fontId="38" fillId="0" borderId="0" xfId="0" applyNumberFormat="1" applyFont="1" applyFill="1" applyAlignment="1">
      <alignment horizontal="right" vertical="top" wrapText="1"/>
    </xf>
    <xf numFmtId="49" fontId="38" fillId="0" borderId="0" xfId="0" quotePrefix="1" applyNumberFormat="1" applyFont="1" applyAlignment="1">
      <alignment horizontal="justify" vertical="top" wrapText="1"/>
    </xf>
    <xf numFmtId="0" fontId="18" fillId="0" borderId="1" xfId="0" applyNumberFormat="1" applyFont="1" applyBorder="1" applyAlignment="1">
      <alignment horizontal="justify" vertical="top"/>
    </xf>
    <xf numFmtId="0" fontId="18" fillId="0" borderId="1" xfId="0" applyFont="1" applyBorder="1" applyAlignment="1">
      <alignment horizontal="center" vertical="top"/>
    </xf>
    <xf numFmtId="2" fontId="18" fillId="0" borderId="1" xfId="0" applyNumberFormat="1" applyFont="1" applyBorder="1" applyAlignment="1">
      <alignment horizontal="center" vertical="top"/>
    </xf>
    <xf numFmtId="0" fontId="19" fillId="0" borderId="1" xfId="0" applyFont="1" applyBorder="1" applyAlignment="1">
      <alignment horizontal="justify" vertical="top"/>
    </xf>
    <xf numFmtId="0" fontId="18" fillId="0" borderId="0" xfId="0" applyNumberFormat="1" applyFont="1" applyBorder="1" applyAlignment="1">
      <alignment horizontal="justify" vertical="top"/>
    </xf>
    <xf numFmtId="0" fontId="18" fillId="0" borderId="0" xfId="0" applyFont="1" applyBorder="1" applyAlignment="1">
      <alignment horizontal="center" vertical="top"/>
    </xf>
    <xf numFmtId="2" fontId="18" fillId="0" borderId="0" xfId="0" applyNumberFormat="1" applyFont="1" applyBorder="1" applyAlignment="1">
      <alignment horizontal="center" vertical="top"/>
    </xf>
    <xf numFmtId="0" fontId="19" fillId="0" borderId="0" xfId="0" applyFont="1" applyBorder="1" applyAlignment="1">
      <alignment horizontal="justify" vertical="top"/>
    </xf>
    <xf numFmtId="0" fontId="18" fillId="0" borderId="0" xfId="0" applyNumberFormat="1" applyFont="1" applyAlignment="1">
      <alignment horizontal="justify" vertical="top"/>
    </xf>
    <xf numFmtId="2" fontId="18" fillId="0" borderId="0" xfId="0" applyNumberFormat="1" applyFont="1" applyAlignment="1">
      <alignment horizontal="center" vertical="top"/>
    </xf>
    <xf numFmtId="0" fontId="7" fillId="2" borderId="2" xfId="0" applyNumberFormat="1" applyFont="1" applyFill="1" applyBorder="1" applyAlignment="1" applyProtection="1">
      <alignment horizontal="justify" vertical="top" wrapText="1"/>
    </xf>
    <xf numFmtId="0" fontId="7" fillId="0" borderId="0" xfId="0" applyNumberFormat="1" applyFont="1" applyFill="1" applyBorder="1" applyAlignment="1" applyProtection="1">
      <alignment horizontal="justify" vertical="top" wrapText="1"/>
    </xf>
    <xf numFmtId="0" fontId="16" fillId="0" borderId="0" xfId="62" applyFont="1" applyFill="1" applyAlignment="1">
      <alignment horizontal="left" vertical="top" wrapText="1"/>
    </xf>
    <xf numFmtId="0" fontId="16" fillId="0" borderId="0" xfId="62" quotePrefix="1" applyFont="1" applyAlignment="1">
      <alignment horizontal="left" vertical="top" wrapText="1"/>
    </xf>
    <xf numFmtId="0" fontId="38" fillId="0" borderId="0" xfId="62" applyFont="1" applyFill="1" applyAlignment="1">
      <alignment horizontal="justify" vertical="top" wrapText="1"/>
    </xf>
    <xf numFmtId="0" fontId="39" fillId="0" borderId="0" xfId="62" applyFont="1" applyAlignment="1">
      <alignment horizontal="justify" vertical="top" wrapText="1"/>
    </xf>
    <xf numFmtId="0" fontId="18" fillId="3" borderId="5" xfId="0" applyNumberFormat="1" applyFont="1" applyFill="1" applyBorder="1" applyAlignment="1">
      <alignment horizontal="justify" vertical="top"/>
    </xf>
    <xf numFmtId="49" fontId="75" fillId="2" borderId="3" xfId="0" applyNumberFormat="1" applyFont="1" applyFill="1" applyBorder="1" applyAlignment="1" applyProtection="1">
      <alignment horizontal="center" vertical="top" wrapText="1"/>
    </xf>
    <xf numFmtId="0" fontId="65" fillId="2" borderId="2" xfId="0" applyNumberFormat="1" applyFont="1" applyFill="1" applyBorder="1" applyAlignment="1" applyProtection="1">
      <alignment horizontal="justify" vertical="top" wrapText="1"/>
    </xf>
    <xf numFmtId="0" fontId="65" fillId="2" borderId="3" xfId="0" applyFont="1" applyFill="1" applyBorder="1" applyAlignment="1" applyProtection="1">
      <alignment horizontal="center" vertical="center"/>
    </xf>
    <xf numFmtId="4" fontId="65" fillId="2" borderId="3" xfId="0" applyNumberFormat="1" applyFont="1" applyFill="1" applyBorder="1" applyAlignment="1" applyProtection="1">
      <alignment horizontal="center" vertical="center"/>
    </xf>
    <xf numFmtId="4" fontId="65" fillId="2" borderId="3" xfId="0" applyNumberFormat="1" applyFont="1" applyFill="1" applyBorder="1" applyAlignment="1" applyProtection="1">
      <alignment horizontal="justify" vertical="center"/>
      <protection locked="0"/>
    </xf>
    <xf numFmtId="4" fontId="65" fillId="2" borderId="3" xfId="0" applyNumberFormat="1" applyFont="1" applyFill="1" applyBorder="1" applyAlignment="1" applyProtection="1">
      <alignment horizontal="justify" vertical="center"/>
    </xf>
    <xf numFmtId="170" fontId="50" fillId="4" borderId="5" xfId="0" applyNumberFormat="1" applyFont="1" applyFill="1" applyBorder="1" applyAlignment="1">
      <alignment horizontal="right" vertical="center"/>
    </xf>
    <xf numFmtId="2" fontId="76" fillId="0" borderId="16" xfId="0" applyNumberFormat="1" applyFont="1" applyBorder="1" applyAlignment="1">
      <alignment horizontal="center" vertical="center" wrapText="1"/>
    </xf>
    <xf numFmtId="4" fontId="76" fillId="0" borderId="18" xfId="0" applyNumberFormat="1" applyFont="1" applyBorder="1" applyAlignment="1">
      <alignment horizontal="center" vertical="center" wrapText="1"/>
    </xf>
    <xf numFmtId="1" fontId="78" fillId="0" borderId="0" xfId="0" applyNumberFormat="1" applyFont="1" applyAlignment="1">
      <alignment horizontal="center" vertical="top" textRotation="90" wrapText="1"/>
    </xf>
    <xf numFmtId="1" fontId="52" fillId="0" borderId="0" xfId="0" applyNumberFormat="1" applyFont="1" applyAlignment="1">
      <alignment horizontal="left" vertical="top" wrapText="1"/>
    </xf>
    <xf numFmtId="1" fontId="78" fillId="0" borderId="0" xfId="0" applyNumberFormat="1" applyFont="1" applyAlignment="1">
      <alignment horizontal="center" vertical="center"/>
    </xf>
    <xf numFmtId="4" fontId="78" fillId="0" borderId="0" xfId="0" applyNumberFormat="1" applyFont="1" applyAlignment="1">
      <alignment horizontal="center" vertical="center" textRotation="90"/>
    </xf>
    <xf numFmtId="2" fontId="78" fillId="0" borderId="0" xfId="0" applyNumberFormat="1" applyFont="1" applyAlignment="1">
      <alignment horizontal="center" vertical="center" textRotation="90" wrapText="1"/>
    </xf>
    <xf numFmtId="4" fontId="78" fillId="0" borderId="0" xfId="0" applyNumberFormat="1" applyFont="1" applyAlignment="1">
      <alignment horizontal="center" vertical="center" textRotation="90" wrapText="1"/>
    </xf>
    <xf numFmtId="1" fontId="78" fillId="0" borderId="0" xfId="0" applyNumberFormat="1" applyFont="1" applyAlignment="1">
      <alignment horizontal="center" vertical="top" wrapText="1"/>
    </xf>
    <xf numFmtId="1" fontId="52" fillId="0" borderId="0" xfId="0" applyNumberFormat="1" applyFont="1" applyAlignment="1">
      <alignment horizontal="center" vertical="center"/>
    </xf>
    <xf numFmtId="4" fontId="52" fillId="0" borderId="0" xfId="0" applyNumberFormat="1" applyFont="1" applyAlignment="1">
      <alignment horizontal="center" vertical="center"/>
    </xf>
    <xf numFmtId="2" fontId="52" fillId="0" borderId="0" xfId="0" applyNumberFormat="1" applyFont="1" applyAlignment="1">
      <alignment horizontal="center" vertical="center"/>
    </xf>
    <xf numFmtId="4" fontId="52" fillId="0" borderId="0" xfId="0" applyNumberFormat="1" applyFont="1" applyAlignment="1">
      <alignment horizontal="right" vertical="center"/>
    </xf>
    <xf numFmtId="1" fontId="52" fillId="0" borderId="0" xfId="0" applyNumberFormat="1" applyFont="1" applyAlignment="1">
      <alignment horizontal="center" vertical="top" wrapText="1"/>
    </xf>
    <xf numFmtId="1" fontId="78" fillId="0" borderId="0" xfId="0" applyNumberFormat="1" applyFont="1" applyAlignment="1">
      <alignment horizontal="left" vertical="top" wrapText="1"/>
    </xf>
    <xf numFmtId="1" fontId="52" fillId="0" borderId="0" xfId="0" applyNumberFormat="1" applyFont="1" applyAlignment="1">
      <alignment horizontal="center"/>
    </xf>
    <xf numFmtId="4" fontId="16" fillId="0" borderId="0" xfId="0" applyNumberFormat="1" applyFont="1" applyAlignment="1">
      <alignment horizontal="right"/>
    </xf>
    <xf numFmtId="4" fontId="52" fillId="0" borderId="0" xfId="0" applyNumberFormat="1" applyFont="1" applyAlignment="1">
      <alignment horizontal="center"/>
    </xf>
    <xf numFmtId="4" fontId="52" fillId="0" borderId="0" xfId="0" applyNumberFormat="1" applyFont="1" applyAlignment="1">
      <alignment horizontal="right"/>
    </xf>
    <xf numFmtId="1" fontId="16" fillId="0" borderId="0" xfId="0" applyNumberFormat="1" applyFont="1" applyAlignment="1">
      <alignment horizontal="center"/>
    </xf>
    <xf numFmtId="0" fontId="78" fillId="0" borderId="0" xfId="0" applyFont="1" applyAlignment="1">
      <alignment horizontal="center"/>
    </xf>
    <xf numFmtId="4" fontId="78" fillId="0" borderId="0" xfId="0" applyNumberFormat="1" applyFont="1" applyAlignment="1">
      <alignment horizontal="center"/>
    </xf>
    <xf numFmtId="4" fontId="78" fillId="0" borderId="0" xfId="0" applyNumberFormat="1" applyFont="1" applyAlignment="1">
      <alignment horizontal="right"/>
    </xf>
    <xf numFmtId="0" fontId="16" fillId="0" borderId="0" xfId="0" applyFont="1" applyAlignment="1">
      <alignment horizontal="right" vertical="top"/>
    </xf>
    <xf numFmtId="1" fontId="16" fillId="0" borderId="0" xfId="0" applyNumberFormat="1" applyFont="1" applyAlignment="1">
      <alignment horizontal="center" vertical="top" wrapText="1"/>
    </xf>
    <xf numFmtId="2" fontId="16" fillId="0" borderId="0" xfId="0" applyNumberFormat="1" applyFont="1" applyAlignment="1">
      <alignment horizontal="center"/>
    </xf>
    <xf numFmtId="0" fontId="78" fillId="0" borderId="0" xfId="0" applyFont="1" applyAlignment="1">
      <alignment vertical="center"/>
    </xf>
    <xf numFmtId="16" fontId="16" fillId="0" borderId="0" xfId="0" applyNumberFormat="1" applyFont="1" applyAlignment="1">
      <alignment horizontal="right" vertical="top"/>
    </xf>
    <xf numFmtId="4" fontId="22" fillId="0" borderId="0" xfId="0" applyNumberFormat="1" applyFont="1" applyAlignment="1">
      <alignment horizontal="center"/>
    </xf>
    <xf numFmtId="4" fontId="52" fillId="0" borderId="0" xfId="0" applyNumberFormat="1" applyFont="1" applyAlignment="1">
      <alignment vertical="center"/>
    </xf>
    <xf numFmtId="4" fontId="52" fillId="0" borderId="0" xfId="0" applyNumberFormat="1" applyFont="1"/>
    <xf numFmtId="1" fontId="78" fillId="5" borderId="2" xfId="0" applyNumberFormat="1" applyFont="1" applyFill="1" applyBorder="1" applyAlignment="1">
      <alignment horizontal="center" vertical="top" wrapText="1"/>
    </xf>
    <xf numFmtId="1" fontId="78" fillId="5" borderId="5" xfId="0" applyNumberFormat="1" applyFont="1" applyFill="1" applyBorder="1" applyAlignment="1">
      <alignment horizontal="left" vertical="top" wrapText="1"/>
    </xf>
    <xf numFmtId="1" fontId="52" fillId="5" borderId="5" xfId="0" applyNumberFormat="1" applyFont="1" applyFill="1" applyBorder="1" applyAlignment="1">
      <alignment horizontal="center" vertical="center"/>
    </xf>
    <xf numFmtId="4" fontId="52" fillId="5" borderId="5" xfId="0" applyNumberFormat="1" applyFont="1" applyFill="1" applyBorder="1" applyAlignment="1">
      <alignment horizontal="right" vertical="center"/>
    </xf>
    <xf numFmtId="4" fontId="52" fillId="5" borderId="6" xfId="0" applyNumberFormat="1" applyFont="1" applyFill="1" applyBorder="1" applyAlignment="1">
      <alignment horizontal="right" vertical="center"/>
    </xf>
    <xf numFmtId="0" fontId="22" fillId="5" borderId="2" xfId="0" applyFont="1" applyFill="1" applyBorder="1" applyAlignment="1">
      <alignment horizontal="right" vertical="top" wrapText="1"/>
    </xf>
    <xf numFmtId="1" fontId="16" fillId="5" borderId="5" xfId="0" applyNumberFormat="1" applyFont="1" applyFill="1" applyBorder="1" applyAlignment="1">
      <alignment horizontal="center"/>
    </xf>
    <xf numFmtId="4" fontId="16" fillId="5" borderId="5" xfId="0" applyNumberFormat="1" applyFont="1" applyFill="1" applyBorder="1" applyAlignment="1">
      <alignment horizontal="right"/>
    </xf>
    <xf numFmtId="4" fontId="16" fillId="5" borderId="6" xfId="0" applyNumberFormat="1" applyFont="1" applyFill="1" applyBorder="1" applyAlignment="1">
      <alignment horizontal="right"/>
    </xf>
    <xf numFmtId="0" fontId="44" fillId="0" borderId="0" xfId="69" applyFont="1" applyFill="1" applyAlignment="1">
      <alignment horizontal="center" vertical="center"/>
    </xf>
    <xf numFmtId="0" fontId="43" fillId="0" borderId="0" xfId="69" applyFont="1" applyFill="1" applyAlignment="1">
      <alignment horizontal="center" vertical="center"/>
    </xf>
    <xf numFmtId="0" fontId="51" fillId="0" borderId="0" xfId="70" applyFont="1" applyAlignment="1">
      <alignment horizontal="center" vertical="center" wrapText="1"/>
    </xf>
    <xf numFmtId="0" fontId="43" fillId="0" borderId="0" xfId="69" applyFont="1" applyAlignment="1">
      <alignment vertical="center"/>
    </xf>
    <xf numFmtId="0" fontId="41" fillId="0" borderId="0" xfId="69" applyFont="1" applyAlignment="1">
      <alignment vertical="center"/>
    </xf>
    <xf numFmtId="0" fontId="58" fillId="0" borderId="0" xfId="69" applyFont="1" applyAlignment="1">
      <alignment horizontal="left" vertical="center" wrapText="1"/>
    </xf>
    <xf numFmtId="0" fontId="58" fillId="0" borderId="0" xfId="69" applyFont="1" applyAlignment="1">
      <alignment horizontal="left" vertical="center"/>
    </xf>
    <xf numFmtId="1" fontId="76" fillId="0" borderId="8" xfId="0" applyNumberFormat="1" applyFont="1" applyBorder="1" applyAlignment="1">
      <alignment horizontal="center" vertical="center"/>
    </xf>
    <xf numFmtId="1" fontId="76" fillId="0" borderId="12" xfId="0" applyNumberFormat="1" applyFont="1" applyBorder="1" applyAlignment="1">
      <alignment horizontal="center" vertical="center"/>
    </xf>
    <xf numFmtId="1" fontId="76" fillId="0" borderId="15" xfId="0" applyNumberFormat="1" applyFont="1" applyBorder="1" applyAlignment="1">
      <alignment horizontal="center" vertical="center"/>
    </xf>
    <xf numFmtId="1" fontId="77" fillId="0" borderId="9" xfId="0" applyNumberFormat="1" applyFont="1" applyBorder="1" applyAlignment="1">
      <alignment horizontal="center" vertical="top" wrapText="1"/>
    </xf>
    <xf numFmtId="1" fontId="77" fillId="0" borderId="3" xfId="0" applyNumberFormat="1" applyFont="1" applyBorder="1" applyAlignment="1">
      <alignment horizontal="center" vertical="top" wrapText="1"/>
    </xf>
    <xf numFmtId="1" fontId="77" fillId="0" borderId="16" xfId="0" applyNumberFormat="1" applyFont="1" applyBorder="1" applyAlignment="1">
      <alignment horizontal="center" vertical="top" wrapText="1"/>
    </xf>
    <xf numFmtId="1" fontId="76" fillId="0" borderId="10" xfId="0" applyNumberFormat="1" applyFont="1" applyBorder="1" applyAlignment="1">
      <alignment horizontal="center" vertical="center" wrapText="1"/>
    </xf>
    <xf numFmtId="1" fontId="76" fillId="0" borderId="13" xfId="0" applyNumberFormat="1" applyFont="1" applyBorder="1" applyAlignment="1">
      <alignment horizontal="center" vertical="center" wrapText="1"/>
    </xf>
    <xf numFmtId="1" fontId="76" fillId="0" borderId="17" xfId="0" applyNumberFormat="1" applyFont="1" applyBorder="1" applyAlignment="1">
      <alignment horizontal="center" vertical="center" wrapText="1"/>
    </xf>
    <xf numFmtId="4" fontId="76" fillId="0" borderId="10" xfId="0" applyNumberFormat="1" applyFont="1" applyBorder="1" applyAlignment="1">
      <alignment horizontal="center" vertical="center"/>
    </xf>
    <xf numFmtId="4" fontId="76" fillId="0" borderId="13" xfId="0" applyNumberFormat="1" applyFont="1" applyBorder="1" applyAlignment="1">
      <alignment horizontal="center" vertical="center"/>
    </xf>
    <xf numFmtId="4" fontId="76" fillId="0" borderId="17" xfId="0" applyNumberFormat="1" applyFont="1" applyBorder="1" applyAlignment="1">
      <alignment horizontal="center" vertical="center"/>
    </xf>
    <xf numFmtId="2" fontId="76" fillId="0" borderId="9" xfId="0" applyNumberFormat="1" applyFont="1" applyBorder="1" applyAlignment="1">
      <alignment horizontal="center" vertical="center" wrapText="1"/>
    </xf>
    <xf numFmtId="2" fontId="76" fillId="0" borderId="3" xfId="0" applyNumberFormat="1" applyFont="1" applyBorder="1" applyAlignment="1">
      <alignment horizontal="center" vertical="center" wrapText="1"/>
    </xf>
    <xf numFmtId="4" fontId="76" fillId="0" borderId="11" xfId="0" applyNumberFormat="1" applyFont="1" applyBorder="1" applyAlignment="1">
      <alignment horizontal="center" vertical="center" wrapText="1"/>
    </xf>
    <xf numFmtId="4" fontId="76" fillId="0" borderId="14" xfId="0" applyNumberFormat="1" applyFont="1" applyBorder="1" applyAlignment="1">
      <alignment horizontal="center" vertical="center" wrapText="1"/>
    </xf>
    <xf numFmtId="0" fontId="59" fillId="0" borderId="0" xfId="57" applyFont="1" applyAlignment="1">
      <alignment horizontal="left" vertical="top" wrapText="1"/>
    </xf>
    <xf numFmtId="0" fontId="59" fillId="0" borderId="0" xfId="57" applyFont="1" applyAlignment="1">
      <alignment horizontal="center" vertical="top" wrapText="1"/>
    </xf>
    <xf numFmtId="0" fontId="40" fillId="3" borderId="2" xfId="0" applyFont="1" applyFill="1" applyBorder="1" applyAlignment="1">
      <alignment horizontal="left" vertical="center"/>
    </xf>
    <xf numFmtId="0" fontId="40" fillId="3" borderId="5" xfId="0" applyFont="1" applyFill="1" applyBorder="1" applyAlignment="1">
      <alignment horizontal="left" vertical="center"/>
    </xf>
    <xf numFmtId="49" fontId="22" fillId="0" borderId="0" xfId="0" applyNumberFormat="1" applyFont="1" applyAlignment="1">
      <alignment horizontal="left" vertical="top"/>
    </xf>
    <xf numFmtId="0" fontId="59" fillId="0" borderId="0" xfId="57" applyFont="1" applyFill="1" applyAlignment="1">
      <alignment horizontal="left" vertical="top" wrapText="1"/>
    </xf>
    <xf numFmtId="0" fontId="59" fillId="0" borderId="0" xfId="0" applyFont="1" applyAlignment="1">
      <alignment horizontal="left" vertical="top" wrapText="1"/>
    </xf>
    <xf numFmtId="1" fontId="59" fillId="0" borderId="0" xfId="0" applyNumberFormat="1" applyFont="1" applyAlignment="1">
      <alignment horizontal="left" vertical="top" wrapText="1"/>
    </xf>
    <xf numFmtId="0" fontId="16" fillId="0" borderId="0" xfId="0" applyFont="1" applyAlignment="1">
      <alignment horizontal="left" vertical="top" wrapText="1"/>
    </xf>
    <xf numFmtId="0" fontId="73" fillId="0" borderId="0" xfId="0" applyFont="1" applyAlignment="1">
      <alignment horizontal="left" vertical="top" wrapText="1"/>
    </xf>
    <xf numFmtId="49" fontId="16" fillId="0" borderId="0" xfId="87" applyNumberFormat="1" applyFont="1" applyAlignment="1">
      <alignment horizontal="left" vertical="top" wrapText="1"/>
    </xf>
    <xf numFmtId="49" fontId="16" fillId="0" borderId="0" xfId="87" applyNumberFormat="1" applyFont="1" applyAlignment="1">
      <alignment horizontal="left" wrapText="1"/>
    </xf>
    <xf numFmtId="0" fontId="16" fillId="0" borderId="0" xfId="0" applyFont="1" applyAlignment="1">
      <alignment horizontal="left" vertical="top"/>
    </xf>
    <xf numFmtId="0" fontId="22" fillId="0" borderId="0" xfId="0" applyFont="1" applyAlignment="1">
      <alignment horizontal="left" vertical="top"/>
    </xf>
    <xf numFmtId="0" fontId="72" fillId="0" borderId="0" xfId="0" applyFont="1" applyAlignment="1">
      <alignment horizontal="left" vertical="top" wrapText="1"/>
    </xf>
    <xf numFmtId="49" fontId="22" fillId="0" borderId="0" xfId="87" applyNumberFormat="1" applyFont="1" applyAlignment="1">
      <alignment horizontal="left" vertical="top" wrapText="1"/>
    </xf>
    <xf numFmtId="0" fontId="37" fillId="0" borderId="0" xfId="0" applyNumberFormat="1" applyFont="1" applyAlignment="1">
      <alignment horizontal="left" vertical="top" wrapText="1"/>
    </xf>
    <xf numFmtId="49" fontId="39" fillId="0" borderId="0" xfId="5" applyNumberFormat="1" applyFont="1" applyAlignment="1">
      <alignment vertical="center" wrapText="1"/>
    </xf>
    <xf numFmtId="49" fontId="38" fillId="0" borderId="0" xfId="6" applyNumberFormat="1" applyFont="1" applyAlignment="1">
      <alignment vertical="center" wrapText="1"/>
    </xf>
    <xf numFmtId="0" fontId="37" fillId="0" borderId="0" xfId="0" applyNumberFormat="1" applyFont="1" applyAlignment="1">
      <alignment horizontal="left" vertical="center" wrapText="1"/>
    </xf>
    <xf numFmtId="0" fontId="37" fillId="0" borderId="0" xfId="0" applyNumberFormat="1" applyFont="1" applyAlignment="1">
      <alignment horizontal="left" vertical="top"/>
    </xf>
    <xf numFmtId="0" fontId="50" fillId="3" borderId="2" xfId="0" applyFont="1" applyFill="1" applyBorder="1" applyAlignment="1">
      <alignment horizontal="left" vertical="center"/>
    </xf>
    <xf numFmtId="0" fontId="50" fillId="3" borderId="5" xfId="0" applyFont="1" applyFill="1" applyBorder="1" applyAlignment="1">
      <alignment horizontal="left" vertical="center"/>
    </xf>
    <xf numFmtId="170" fontId="50" fillId="3" borderId="5" xfId="0" applyNumberFormat="1" applyFont="1" applyFill="1" applyBorder="1" applyAlignment="1">
      <alignment horizontal="center" vertical="center"/>
    </xf>
    <xf numFmtId="170" fontId="50" fillId="3" borderId="6" xfId="0" applyNumberFormat="1" applyFont="1" applyFill="1" applyBorder="1" applyAlignment="1">
      <alignment horizontal="center" vertical="center"/>
    </xf>
    <xf numFmtId="0" fontId="22" fillId="0" borderId="0" xfId="0" applyFont="1" applyAlignment="1">
      <alignment horizontal="left" vertical="top" wrapText="1"/>
    </xf>
    <xf numFmtId="0" fontId="37" fillId="0" borderId="0" xfId="0" applyNumberFormat="1" applyFont="1" applyAlignment="1">
      <alignment horizontal="center" vertical="center"/>
    </xf>
    <xf numFmtId="0" fontId="52" fillId="0" borderId="0" xfId="0" applyFont="1" applyAlignment="1">
      <alignment horizontal="left" vertical="top" wrapText="1"/>
    </xf>
    <xf numFmtId="0" fontId="48" fillId="0" borderId="0" xfId="0" applyNumberFormat="1" applyFont="1" applyFill="1" applyBorder="1" applyAlignment="1" applyProtection="1">
      <alignment horizontal="left" vertical="center" wrapText="1"/>
    </xf>
    <xf numFmtId="0" fontId="16" fillId="0" borderId="0" xfId="0" applyFont="1" applyAlignment="1">
      <alignment horizontal="justify" vertical="top"/>
    </xf>
    <xf numFmtId="0" fontId="22" fillId="0" borderId="0" xfId="0" applyFont="1" applyAlignment="1">
      <alignment horizontal="justify" vertical="top" wrapText="1"/>
    </xf>
    <xf numFmtId="0" fontId="22" fillId="0" borderId="0" xfId="0" applyFont="1" applyAlignment="1">
      <alignment horizontal="justify" vertical="top"/>
    </xf>
    <xf numFmtId="0" fontId="16" fillId="0" borderId="0" xfId="0" applyFont="1" applyAlignment="1">
      <alignment horizontal="justify" vertical="top" wrapText="1"/>
    </xf>
    <xf numFmtId="0" fontId="20" fillId="0" borderId="7" xfId="0" applyFont="1" applyBorder="1" applyAlignment="1">
      <alignment horizontal="center" vertical="center"/>
    </xf>
    <xf numFmtId="0" fontId="21" fillId="3" borderId="2" xfId="0" applyFont="1" applyFill="1" applyBorder="1" applyAlignment="1">
      <alignment horizontal="left" vertical="center"/>
    </xf>
    <xf numFmtId="0" fontId="21" fillId="3" borderId="5" xfId="0" applyFont="1" applyFill="1" applyBorder="1" applyAlignment="1">
      <alignment horizontal="left" vertical="center"/>
    </xf>
    <xf numFmtId="170" fontId="21" fillId="3" borderId="5" xfId="0" applyNumberFormat="1" applyFont="1" applyFill="1" applyBorder="1" applyAlignment="1">
      <alignment horizontal="center" vertical="center"/>
    </xf>
    <xf numFmtId="170" fontId="21" fillId="3" borderId="6" xfId="0" applyNumberFormat="1" applyFont="1" applyFill="1" applyBorder="1" applyAlignment="1">
      <alignment horizontal="center" vertical="center"/>
    </xf>
    <xf numFmtId="0" fontId="18" fillId="0" borderId="0" xfId="0" applyFont="1" applyAlignment="1">
      <alignment horizontal="center" vertical="top"/>
    </xf>
    <xf numFmtId="0" fontId="38" fillId="0" borderId="0" xfId="0" applyFont="1" applyAlignment="1" applyProtection="1">
      <alignment horizontal="left" vertical="center" wrapText="1"/>
      <protection locked="0"/>
    </xf>
    <xf numFmtId="49" fontId="16" fillId="0" borderId="0" xfId="68" quotePrefix="1" applyNumberFormat="1" applyFont="1" applyAlignment="1">
      <alignment horizontal="left" vertical="top"/>
    </xf>
    <xf numFmtId="49" fontId="16" fillId="0" borderId="0" xfId="68" quotePrefix="1" applyNumberFormat="1" applyFont="1" applyAlignment="1">
      <alignment horizontal="left" vertical="top" wrapText="1"/>
    </xf>
    <xf numFmtId="0" fontId="16" fillId="0" borderId="0" xfId="68" applyFont="1" applyAlignment="1">
      <alignment horizontal="left" vertical="top" wrapText="1"/>
    </xf>
    <xf numFmtId="49" fontId="16" fillId="0" borderId="0" xfId="68" applyNumberFormat="1" applyFont="1" applyAlignment="1">
      <alignment horizontal="left" vertical="top"/>
    </xf>
    <xf numFmtId="49" fontId="55" fillId="0" borderId="0" xfId="71" applyNumberFormat="1" applyFont="1" applyFill="1" applyBorder="1" applyAlignment="1" applyProtection="1">
      <alignment horizontal="left" vertical="center" wrapText="1"/>
    </xf>
    <xf numFmtId="49" fontId="38" fillId="0" borderId="0" xfId="71" applyNumberFormat="1" applyFont="1" applyFill="1" applyBorder="1" applyAlignment="1" applyProtection="1">
      <alignment horizontal="left" vertical="center" wrapText="1"/>
    </xf>
    <xf numFmtId="0" fontId="16" fillId="0" borderId="0" xfId="0" quotePrefix="1" applyFont="1" applyAlignment="1">
      <alignment horizontal="left" vertical="top" wrapText="1"/>
    </xf>
    <xf numFmtId="49" fontId="16" fillId="0" borderId="0" xfId="0" quotePrefix="1" applyNumberFormat="1" applyFont="1" applyAlignment="1">
      <alignment horizontal="center" vertical="top"/>
    </xf>
    <xf numFmtId="49" fontId="16" fillId="0" borderId="0" xfId="0" applyNumberFormat="1" applyFont="1" applyAlignment="1">
      <alignment horizontal="center" vertical="top"/>
    </xf>
    <xf numFmtId="49" fontId="38" fillId="0" borderId="0" xfId="71" applyNumberFormat="1" applyFont="1" applyFill="1" applyBorder="1" applyAlignment="1" applyProtection="1">
      <alignment horizontal="left" vertical="top" wrapText="1"/>
    </xf>
    <xf numFmtId="168" fontId="16" fillId="0" borderId="0" xfId="7" quotePrefix="1" applyFont="1" applyAlignment="1">
      <alignment horizontal="left" vertical="top" wrapText="1"/>
    </xf>
    <xf numFmtId="0" fontId="16" fillId="0" borderId="0" xfId="0" applyFont="1" applyAlignment="1">
      <alignment horizontal="left" vertical="center" wrapText="1"/>
    </xf>
    <xf numFmtId="0" fontId="24" fillId="0" borderId="4" xfId="0" applyFont="1" applyFill="1" applyBorder="1" applyAlignment="1">
      <alignment horizontal="center" vertical="center"/>
    </xf>
    <xf numFmtId="170" fontId="26" fillId="0" borderId="0" xfId="0" applyNumberFormat="1" applyFont="1"/>
    <xf numFmtId="170" fontId="26" fillId="0" borderId="0" xfId="0" applyNumberFormat="1" applyFont="1" applyAlignment="1">
      <alignment horizontal="right"/>
    </xf>
    <xf numFmtId="0" fontId="38" fillId="0" borderId="0" xfId="14" quotePrefix="1" applyFont="1" applyAlignment="1">
      <alignment horizontal="justify" vertical="top"/>
    </xf>
    <xf numFmtId="0" fontId="38" fillId="0" borderId="0" xfId="14" applyFont="1" applyAlignment="1">
      <alignment horizontal="justify" vertical="top"/>
    </xf>
    <xf numFmtId="0" fontId="57" fillId="0" borderId="0" xfId="14" applyFont="1" applyAlignment="1">
      <alignment horizontal="justify" vertical="top"/>
    </xf>
    <xf numFmtId="0" fontId="55" fillId="0" borderId="0" xfId="14" applyFont="1" applyAlignment="1">
      <alignment horizontal="justify" vertical="top"/>
    </xf>
    <xf numFmtId="0" fontId="56" fillId="0" borderId="0" xfId="14" applyFont="1" applyAlignment="1">
      <alignment horizontal="left" vertical="top" wrapText="1"/>
    </xf>
    <xf numFmtId="0" fontId="56" fillId="0" borderId="0" xfId="14" applyFont="1" applyAlignment="1">
      <alignment vertical="top" wrapText="1"/>
    </xf>
    <xf numFmtId="0" fontId="38" fillId="0" borderId="0" xfId="14" applyFont="1" applyAlignment="1">
      <alignment vertical="top" wrapText="1"/>
    </xf>
    <xf numFmtId="0" fontId="16" fillId="0" borderId="0" xfId="0" applyFont="1" applyFill="1" applyAlignment="1">
      <alignment horizontal="justify" vertical="top"/>
    </xf>
    <xf numFmtId="0" fontId="16" fillId="0" borderId="0" xfId="0" applyFont="1" applyFill="1" applyAlignment="1">
      <alignment horizontal="justify" vertical="top" wrapText="1"/>
    </xf>
    <xf numFmtId="0" fontId="53" fillId="0" borderId="0" xfId="0" applyFont="1" applyAlignment="1">
      <alignment horizontal="justify" vertical="top"/>
    </xf>
    <xf numFmtId="170" fontId="21" fillId="3" borderId="5" xfId="0" applyNumberFormat="1" applyFont="1" applyFill="1" applyBorder="1" applyAlignment="1">
      <alignment horizontal="center"/>
    </xf>
    <xf numFmtId="170" fontId="21" fillId="3" borderId="6" xfId="0" applyNumberFormat="1" applyFont="1" applyFill="1" applyBorder="1" applyAlignment="1">
      <alignment horizontal="center"/>
    </xf>
    <xf numFmtId="0" fontId="18" fillId="0" borderId="0" xfId="0" quotePrefix="1" applyFont="1" applyAlignment="1">
      <alignment horizontal="center" vertical="top"/>
    </xf>
    <xf numFmtId="0" fontId="26" fillId="3" borderId="5" xfId="0" applyFont="1" applyFill="1" applyBorder="1" applyAlignment="1">
      <alignment horizontal="center" vertical="center" wrapText="1"/>
    </xf>
    <xf numFmtId="0" fontId="37" fillId="0" borderId="1" xfId="0" applyFont="1" applyBorder="1" applyAlignment="1">
      <alignment vertical="top"/>
    </xf>
    <xf numFmtId="0" fontId="37" fillId="0" borderId="0" xfId="0" applyFont="1" applyAlignment="1">
      <alignment horizontal="justify" vertical="top"/>
    </xf>
    <xf numFmtId="0" fontId="49" fillId="2" borderId="2" xfId="0" applyFont="1" applyFill="1" applyBorder="1" applyAlignment="1">
      <alignment horizontal="justify" vertical="top" wrapText="1"/>
    </xf>
    <xf numFmtId="0" fontId="39" fillId="0" borderId="0" xfId="0" applyFont="1" applyAlignment="1" applyProtection="1">
      <alignment horizontal="justify" vertical="top" wrapText="1"/>
      <protection locked="0"/>
    </xf>
    <xf numFmtId="0" fontId="40" fillId="0" borderId="0" xfId="0" applyFont="1" applyAlignment="1">
      <alignment horizontal="justify" vertical="top"/>
    </xf>
    <xf numFmtId="0" fontId="39" fillId="0" borderId="0" xfId="0" applyFont="1" applyAlignment="1" applyProtection="1">
      <alignment horizontal="justify" vertical="top"/>
      <protection locked="0"/>
    </xf>
    <xf numFmtId="0" fontId="38" fillId="0" borderId="0" xfId="0" applyFont="1" applyAlignment="1" applyProtection="1">
      <alignment horizontal="right" vertical="top"/>
      <protection locked="0"/>
    </xf>
    <xf numFmtId="0" fontId="37" fillId="0" borderId="0" xfId="0" applyFont="1" applyAlignment="1">
      <alignment horizontal="right" vertical="top"/>
    </xf>
    <xf numFmtId="0" fontId="37" fillId="0" borderId="0" xfId="0" quotePrefix="1" applyFont="1" applyAlignment="1">
      <alignment horizontal="justify" vertical="top"/>
    </xf>
    <xf numFmtId="0" fontId="45" fillId="0" borderId="0" xfId="69" applyFont="1" applyAlignment="1">
      <alignment vertical="center"/>
    </xf>
  </cellXfs>
  <cellStyles count="108">
    <cellStyle name=" 1 2" xfId="29" xr:uid="{00000000-0005-0000-0000-000000000000}"/>
    <cellStyle name=" 1 3" xfId="80" xr:uid="{00000000-0005-0000-0000-000001000000}"/>
    <cellStyle name="Comma 14" xfId="36" xr:uid="{00000000-0005-0000-0000-000002000000}"/>
    <cellStyle name="Comma 2" xfId="2" xr:uid="{00000000-0005-0000-0000-000003000000}"/>
    <cellStyle name="Comma 2 10" xfId="28" xr:uid="{00000000-0005-0000-0000-000004000000}"/>
    <cellStyle name="Comma 2 13" xfId="77" xr:uid="{00000000-0005-0000-0000-000005000000}"/>
    <cellStyle name="Comma 2 2" xfId="58" xr:uid="{00000000-0005-0000-0000-000006000000}"/>
    <cellStyle name="Comma 2 3" xfId="41" xr:uid="{00000000-0005-0000-0000-000007000000}"/>
    <cellStyle name="Comma 23 2" xfId="35" xr:uid="{00000000-0005-0000-0000-000008000000}"/>
    <cellStyle name="Comma 23 2 3" xfId="32" xr:uid="{00000000-0005-0000-0000-000009000000}"/>
    <cellStyle name="Comma 3" xfId="4" xr:uid="{00000000-0005-0000-0000-00000A000000}"/>
    <cellStyle name="Comma 3 2" xfId="89" xr:uid="{00000000-0005-0000-0000-00000B000000}"/>
    <cellStyle name="Currency 2" xfId="61" xr:uid="{00000000-0005-0000-0000-00000C000000}"/>
    <cellStyle name="Currency 2 2" xfId="90" xr:uid="{00000000-0005-0000-0000-00000D000000}"/>
    <cellStyle name="Excel Built-in Normal 1" xfId="21" xr:uid="{00000000-0005-0000-0000-00000E000000}"/>
    <cellStyle name="Excel Built-in Normal 1 2 2" xfId="24" xr:uid="{00000000-0005-0000-0000-00000F000000}"/>
    <cellStyle name="Heading" xfId="45" xr:uid="{00000000-0005-0000-0000-000012000000}"/>
    <cellStyle name="Heading1" xfId="46" xr:uid="{00000000-0005-0000-0000-000013000000}"/>
    <cellStyle name="Hiperveza" xfId="63" builtinId="8" hidden="1"/>
    <cellStyle name="Hiperveza" xfId="65" builtinId="8" hidden="1"/>
    <cellStyle name="Hiperveza" xfId="71" builtinId="8"/>
    <cellStyle name="Hyperlink 2" xfId="91" xr:uid="{00000000-0005-0000-0000-000017000000}"/>
    <cellStyle name="Hyperlink 2 2" xfId="92" xr:uid="{00000000-0005-0000-0000-000018000000}"/>
    <cellStyle name="komadi" xfId="47" xr:uid="{00000000-0005-0000-0000-000019000000}"/>
    <cellStyle name="merge" xfId="93" xr:uid="{00000000-0005-0000-0000-00001A000000}"/>
    <cellStyle name="nabrajanje" xfId="48" xr:uid="{00000000-0005-0000-0000-00001B000000}"/>
    <cellStyle name="napomene_2" xfId="49" xr:uid="{00000000-0005-0000-0000-00001C000000}"/>
    <cellStyle name="Navadno_KALAMAR-PSO GREGORČIČEVA MS-16.11.04" xfId="52" xr:uid="{00000000-0005-0000-0000-00001D000000}"/>
    <cellStyle name="Normal 10" xfId="5" xr:uid="{00000000-0005-0000-0000-00001F000000}"/>
    <cellStyle name="Normal 10 2" xfId="87" xr:uid="{00000000-0005-0000-0000-000020000000}"/>
    <cellStyle name="Normal 11" xfId="53" xr:uid="{00000000-0005-0000-0000-000021000000}"/>
    <cellStyle name="Normal 12" xfId="81" xr:uid="{00000000-0005-0000-0000-000022000000}"/>
    <cellStyle name="Normal 13" xfId="94" xr:uid="{00000000-0005-0000-0000-000023000000}"/>
    <cellStyle name="Normal 14" xfId="95" xr:uid="{00000000-0005-0000-0000-000024000000}"/>
    <cellStyle name="Normal 15" xfId="96" xr:uid="{00000000-0005-0000-0000-000025000000}"/>
    <cellStyle name="Normal 16" xfId="88" xr:uid="{00000000-0005-0000-0000-000026000000}"/>
    <cellStyle name="Normal 17" xfId="97" xr:uid="{00000000-0005-0000-0000-000027000000}"/>
    <cellStyle name="Normal 18" xfId="98" xr:uid="{00000000-0005-0000-0000-000028000000}"/>
    <cellStyle name="Normal 2" xfId="1" xr:uid="{00000000-0005-0000-0000-000029000000}"/>
    <cellStyle name="Normal 2 10" xfId="20" xr:uid="{00000000-0005-0000-0000-00002A000000}"/>
    <cellStyle name="Normal 2 2" xfId="15" xr:uid="{00000000-0005-0000-0000-00002B000000}"/>
    <cellStyle name="Normal 2 2 2" xfId="18" xr:uid="{00000000-0005-0000-0000-00002C000000}"/>
    <cellStyle name="Normal 2 2 2 2" xfId="33" xr:uid="{00000000-0005-0000-0000-00002D000000}"/>
    <cellStyle name="Normal 2 2 3" xfId="68" xr:uid="{00000000-0005-0000-0000-00002E000000}"/>
    <cellStyle name="Normal 2 3" xfId="19" xr:uid="{00000000-0005-0000-0000-00002F000000}"/>
    <cellStyle name="Normal 2 4" xfId="11" xr:uid="{00000000-0005-0000-0000-000030000000}"/>
    <cellStyle name="Normal 2_12_10_28 troskovnik_PODLOGA" xfId="27" xr:uid="{00000000-0005-0000-0000-000031000000}"/>
    <cellStyle name="Normal 20" xfId="30" xr:uid="{00000000-0005-0000-0000-000032000000}"/>
    <cellStyle name="Normal 22 2" xfId="23" xr:uid="{00000000-0005-0000-0000-000033000000}"/>
    <cellStyle name="Normal 22 2 2" xfId="26" xr:uid="{00000000-0005-0000-0000-000034000000}"/>
    <cellStyle name="Normal 3" xfId="3" xr:uid="{00000000-0005-0000-0000-000035000000}"/>
    <cellStyle name="Normal 3 10" xfId="82" xr:uid="{00000000-0005-0000-0000-000036000000}"/>
    <cellStyle name="Normal 3 2" xfId="31" xr:uid="{00000000-0005-0000-0000-000037000000}"/>
    <cellStyle name="Normal 3 2 2" xfId="100" xr:uid="{00000000-0005-0000-0000-000038000000}"/>
    <cellStyle name="Normal 3 2 3" xfId="99" xr:uid="{00000000-0005-0000-0000-000039000000}"/>
    <cellStyle name="Normal 3 3" xfId="12" xr:uid="{00000000-0005-0000-0000-00003A000000}"/>
    <cellStyle name="Normal 4" xfId="13" xr:uid="{00000000-0005-0000-0000-00003B000000}"/>
    <cellStyle name="Normal 4 2" xfId="34" xr:uid="{00000000-0005-0000-0000-00003C000000}"/>
    <cellStyle name="Normal 4 2 2" xfId="101" xr:uid="{00000000-0005-0000-0000-00003D000000}"/>
    <cellStyle name="Normal 4 3" xfId="43" xr:uid="{00000000-0005-0000-0000-00003E000000}"/>
    <cellStyle name="Normal 4 3 2" xfId="60" xr:uid="{00000000-0005-0000-0000-00003F000000}"/>
    <cellStyle name="Normal 4 4" xfId="57" xr:uid="{00000000-0005-0000-0000-000040000000}"/>
    <cellStyle name="Normal 4 9" xfId="76" xr:uid="{00000000-0005-0000-0000-000041000000}"/>
    <cellStyle name="Normal 5" xfId="22" xr:uid="{00000000-0005-0000-0000-000042000000}"/>
    <cellStyle name="Normal 5 2" xfId="56" xr:uid="{00000000-0005-0000-0000-000043000000}"/>
    <cellStyle name="Normal 5 3" xfId="102" xr:uid="{00000000-0005-0000-0000-000044000000}"/>
    <cellStyle name="Normal 6" xfId="17" xr:uid="{00000000-0005-0000-0000-000045000000}"/>
    <cellStyle name="Normal 6 2" xfId="83" xr:uid="{00000000-0005-0000-0000-000046000000}"/>
    <cellStyle name="Normal 6 3" xfId="103" xr:uid="{00000000-0005-0000-0000-000047000000}"/>
    <cellStyle name="Normal 7" xfId="62" xr:uid="{00000000-0005-0000-0000-000048000000}"/>
    <cellStyle name="Normal 8" xfId="86" xr:uid="{00000000-0005-0000-0000-000049000000}"/>
    <cellStyle name="Normal 9" xfId="104" xr:uid="{00000000-0005-0000-0000-00004A000000}"/>
    <cellStyle name="Normal_54808-Posl zgr  BAKS GRUPA" xfId="69" xr:uid="{00000000-0005-0000-0000-00004B000000}"/>
    <cellStyle name="Normalno" xfId="0" builtinId="0"/>
    <cellStyle name="Normalno 2" xfId="14" xr:uid="{00000000-0005-0000-0000-00004D000000}"/>
    <cellStyle name="Normalno 3" xfId="37" xr:uid="{00000000-0005-0000-0000-00004E000000}"/>
    <cellStyle name="Normalno 3 2" xfId="39" xr:uid="{00000000-0005-0000-0000-00004F000000}"/>
    <cellStyle name="Normalno 3 2 2" xfId="54" xr:uid="{00000000-0005-0000-0000-000050000000}"/>
    <cellStyle name="Normalno 3 3" xfId="59" xr:uid="{00000000-0005-0000-0000-000051000000}"/>
    <cellStyle name="Normalno 3 4" xfId="8" xr:uid="{00000000-0005-0000-0000-000052000000}"/>
    <cellStyle name="Normalno 3 4 2" xfId="84" xr:uid="{00000000-0005-0000-0000-000053000000}"/>
    <cellStyle name="Normalno 3 5" xfId="51" xr:uid="{00000000-0005-0000-0000-000054000000}"/>
    <cellStyle name="Normalno 4" xfId="6" xr:uid="{00000000-0005-0000-0000-000055000000}"/>
    <cellStyle name="Normalno 4 2" xfId="7" xr:uid="{00000000-0005-0000-0000-000056000000}"/>
    <cellStyle name="Normalno 4 3" xfId="9" xr:uid="{00000000-0005-0000-0000-000057000000}"/>
    <cellStyle name="Normalno 4 3 2" xfId="85" xr:uid="{00000000-0005-0000-0000-000058000000}"/>
    <cellStyle name="Normalno 5" xfId="44" xr:uid="{00000000-0005-0000-0000-000059000000}"/>
    <cellStyle name="Normalno 6" xfId="70" xr:uid="{00000000-0005-0000-0000-00005A000000}"/>
    <cellStyle name="Normalno 7" xfId="72" xr:uid="{00000000-0005-0000-0000-00005B000000}"/>
    <cellStyle name="Normalno 8" xfId="74" xr:uid="{00000000-0005-0000-0000-00005C000000}"/>
    <cellStyle name="Obično 2" xfId="105" xr:uid="{00000000-0005-0000-0000-00005D000000}"/>
    <cellStyle name="Obično 2 2" xfId="106" xr:uid="{00000000-0005-0000-0000-00005E000000}"/>
    <cellStyle name="Obično 2 3" xfId="107" xr:uid="{00000000-0005-0000-0000-00005F000000}"/>
    <cellStyle name="Obično 3" xfId="67" xr:uid="{00000000-0005-0000-0000-000060000000}"/>
    <cellStyle name="Obično_Sesvete-Trosk-Elektroinst-00" xfId="42" xr:uid="{00000000-0005-0000-0000-000061000000}"/>
    <cellStyle name="Praćena hiperveza" xfId="64" builtinId="9" hidden="1"/>
    <cellStyle name="Praćena hiperveza" xfId="66" builtinId="9" hidden="1"/>
    <cellStyle name="redni brojevi" xfId="50" xr:uid="{00000000-0005-0000-0000-000062000000}"/>
    <cellStyle name="Stil 1" xfId="75" xr:uid="{00000000-0005-0000-0000-000063000000}"/>
    <cellStyle name="Style 1" xfId="10" xr:uid="{00000000-0005-0000-0000-000064000000}"/>
    <cellStyle name="Style 1 2" xfId="25" xr:uid="{00000000-0005-0000-0000-000065000000}"/>
    <cellStyle name="Style 1 2 2" xfId="78" xr:uid="{00000000-0005-0000-0000-000066000000}"/>
    <cellStyle name="Style 1 4 2" xfId="79" xr:uid="{00000000-0005-0000-0000-000067000000}"/>
    <cellStyle name="Valuta 2" xfId="40" xr:uid="{00000000-0005-0000-0000-000068000000}"/>
    <cellStyle name="Valuta 2 2" xfId="55" xr:uid="{00000000-0005-0000-0000-000069000000}"/>
    <cellStyle name="Zarez 2" xfId="16" xr:uid="{00000000-0005-0000-0000-00006A000000}"/>
    <cellStyle name="Zarez 3" xfId="38" xr:uid="{00000000-0005-0000-0000-00006B000000}"/>
    <cellStyle name="Zarez 4" xfId="73" xr:uid="{00000000-0005-0000-0000-00006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bis_fileserver\Podaci_2009\Konzorcij\Projekti\Lidl\Projekti\Izvedbeni%20projekt\Tro&#353;kovnik\UD%20A\2017%2002%2007%20-%20za%20pokazati\Troskovnici\A\Arh-Grad-obrtnicki\Kopija%20F234-62-AR-Troskovnik%20GO%20radova-2016-01-003_AA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bis_fileserver\Podaci_2009\Konzorcij\Projekti\Lidl\Projekti\Izvedbeni%20projekt\Tro&#353;kovnik\UD%20A\2017%2002%2007%20-%20za%20pokazati\Troskovnici\A\Arh-Grad-obrtnicki\F234-62-AR-Troskovnik%20GO%20radova-2016-01-003_Andrej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bis_fileserver\Podaci_2009\Konzorcij\Projekti\Lidl\Projekti\Izvedbeni%20projekt\Tro&#353;kovnik\UD%20A\Kopija%202017%2004%2005%20LID-A%20TROS%20A-G-O%20SVE%20STRUKE%20ZAJEDN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Konzorcij\Projekti\Lidl\Projekti\Izvedbeni%20projekt\Tro&#353;kovnik\UD%20A\LDVG_UDA-troskovnik_2017-06-06%20FINAL%20SVE%20STRUKE_Lid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bos2\SharedDocs\FIBOS-d.o.o\PROJEKTI-2000\2000-05-GETRO-Split\GETRO-ST-IZVEDBA\GETRO-ST-IZV-TROS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OPĆE"/>
      <sheetName val="01 zem"/>
      <sheetName val="02 bet i ab"/>
      <sheetName val="03 arm"/>
      <sheetName val="04 čel.kon"/>
      <sheetName val="05 zid"/>
      <sheetName val="06 izo"/>
      <sheetName val="07 lim"/>
      <sheetName val="08 fas"/>
      <sheetName val="09 krov.kon"/>
      <sheetName val="09 krov.kon (2)"/>
      <sheetName val="A-GRAĐ-REK"/>
      <sheetName val="01 gipsk"/>
      <sheetName val="02 brav-ALU"/>
      <sheetName val="03 brav-crna"/>
      <sheetName val="04 vatrootp"/>
      <sheetName val="05 stol"/>
      <sheetName val="06 ker"/>
      <sheetName val="07 podopol"/>
      <sheetName val="08 boj"/>
      <sheetName val="09 ugradnje"/>
      <sheetName val="10 okolis"/>
      <sheetName val="11 hortikult"/>
      <sheetName val="12 ciscenje"/>
      <sheetName val="13 razno"/>
      <sheetName val="B-OBRT-REK"/>
      <sheetName val="REK A+B"/>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OPĆE"/>
      <sheetName val="01 zem"/>
      <sheetName val="02 bet i ab"/>
      <sheetName val="03 arm"/>
      <sheetName val="04 čel.kon"/>
      <sheetName val="05 zid"/>
      <sheetName val="06 izo"/>
      <sheetName val="07 lim"/>
      <sheetName val="08 fas"/>
      <sheetName val="A-GRAĐ-REK"/>
      <sheetName val="01 gipsk"/>
      <sheetName val="01 gipsk-k"/>
      <sheetName val="02 brav-ALU"/>
      <sheetName val="03 brav-crna"/>
      <sheetName val="04 vatrootp"/>
      <sheetName val="05 stol"/>
      <sheetName val="06 ker"/>
      <sheetName val="06 ker-k"/>
      <sheetName val="07 podopol"/>
      <sheetName val="08 boj"/>
      <sheetName val="08 boj-k"/>
      <sheetName val="09 ugradnje"/>
      <sheetName val="09 ugradnje-k"/>
      <sheetName val="10 okolis"/>
      <sheetName val="11 hortikult"/>
      <sheetName val="12 ciscenje"/>
      <sheetName val="13 razno"/>
      <sheetName val="B-OBRT-REK"/>
      <sheetName val="REK A+B"/>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ICA"/>
      <sheetName val="REKAPITULACIJA SVI RADOVI"/>
      <sheetName val="NASLOVNICA ARH"/>
      <sheetName val="O OPĆE"/>
      <sheetName val="A.01a ZEMLJANI VANJSKI"/>
      <sheetName val="A.01b ZEMLJANI ZGRADA"/>
      <sheetName val="A.02 BETONSKI I AB - OU"/>
      <sheetName val="A.02a BET. I AB VANJSKI"/>
      <sheetName val="A.02b BET. I AB ZGRADA"/>
      <sheetName val="A.03 ČELIČNE KONSTRUKCIJE OU"/>
      <sheetName val="A.03 ČELIČNE KONSTRUKCIJE"/>
      <sheetName val="A.04 ZIDARSKI RADOVI OU"/>
      <sheetName val="A.04 ZIDARSKI RADOVI"/>
      <sheetName val="A.05 ARMIRAČKI RADOVI OU"/>
      <sheetName val="A.05 ARMIRAČKI RADOVI"/>
      <sheetName val="A.06 IZOLATERSKI OU"/>
      <sheetName val="A.06 IZOLATERSKI RADOVI"/>
      <sheetName val="A.07 LIMARSKI OU"/>
      <sheetName val="A.07 LIMARSKI RADOVI"/>
      <sheetName val="A.08 FASADERSKI OU"/>
      <sheetName val="A.08 FASADERSKI RADOVI"/>
      <sheetName val="A.09 TESARSKI RADOVI OU"/>
      <sheetName val="A.09 TESARSKI RADOVI"/>
      <sheetName val="A.10 KROVIŠTE"/>
      <sheetName val="A-GRAĐ-REK"/>
      <sheetName val="B.01 GIPSKARTONSKI OU"/>
      <sheetName val="B.01 GISPKARTONSKI"/>
      <sheetName val="B.02 BRAVARSKI OU"/>
      <sheetName val="B.02A BRAVARIJA CRNA"/>
      <sheetName val="B.02B BRAVARIJA ALU"/>
      <sheetName val="B.02.C VATROOTPORNA BRAVARIJA"/>
      <sheetName val="B.03 STOLARSKI OU"/>
      <sheetName val="B.03 STOLARSKI RADOVI"/>
      <sheetName val="B.04 SKELARSKI RADOVI OU"/>
      <sheetName val="B.04 SKELARSKI RADOVI"/>
      <sheetName val="B.05 KERAMIKA OU"/>
      <sheetName val="B.05 KERAMIČARSKI"/>
      <sheetName val="B.06 PODPOLAGAČKI"/>
      <sheetName val="B.07 SOBOSLIKARSKI OU"/>
      <sheetName val="B.07 SOBOSLIKARSKI"/>
      <sheetName val="B.08 UGRADNJE"/>
      <sheetName val="B.09 OKOLIŠ"/>
      <sheetName val="B.10 ČIŠĆENJE VANJSKO"/>
      <sheetName val="B.11 ČIŠĆENJE ZGRADA"/>
      <sheetName val="B.12 RAZNO"/>
      <sheetName val="B.13 BRTVLJENJA"/>
      <sheetName val="B-OBRT-REK"/>
      <sheetName val="REK A+B"/>
      <sheetName val="NASLOVNICA VIK"/>
      <sheetName val="C.1 VK Vanjski"/>
      <sheetName val="C.2 VK Unutarnji"/>
      <sheetName val="VIK-REKAPITULACIJA"/>
      <sheetName val="NASLOVNICA PROMET"/>
      <sheetName val="D. Troškovnik prometnice "/>
      <sheetName val="NASLOVNICA UKLANJANJE"/>
      <sheetName val="E.1 Uklanjanje - građevinski"/>
      <sheetName val="E.2 Uklanjanje - elektroinst."/>
      <sheetName val="E.3 Uklanjanje - strojarske ins"/>
      <sheetName val="Rekapitulacija"/>
      <sheetName val="NASLOVNICA STROJARSTVO"/>
      <sheetName val="F.1 EL. RADIJATORI"/>
      <sheetName val="F.2 KK1"/>
      <sheetName val="F.3 KK2"/>
      <sheetName val="F.4 RK1"/>
      <sheetName val="F.5 RK2"/>
      <sheetName val="F.6 CJEVOVOD FC I KK"/>
      <sheetName val="F.7 VENT OSTALO"/>
      <sheetName val="F.8 PPZ"/>
      <sheetName val="F.9 ZZ"/>
      <sheetName val="F.10 SPLIT"/>
      <sheetName val="F.11 OSTALO"/>
      <sheetName val="F.12 STROJARNICA"/>
      <sheetName val="F.13 RASHLADNE VITRINE"/>
      <sheetName val="F.14 RASHLADNA OPREMA"/>
      <sheetName val="REKAPITULACIJA STROJARSTVO"/>
      <sheetName val="NASLOVNICA ELEKTRO"/>
      <sheetName val="TROS_F240-ELE-VD"/>
      <sheetName val="NASLOVNICA TRAFO"/>
      <sheetName val="TRAFOSTANIC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 sheetId="50" refreshError="1"/>
      <sheetData sheetId="51"/>
      <sheetData sheetId="52" refreshError="1"/>
      <sheetData sheetId="53"/>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sheetData sheetId="77" refreshError="1"/>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ICA"/>
      <sheetName val="REKAPITULACIJA SVI RADOVI"/>
      <sheetName val="NASLOVNICA ARH"/>
      <sheetName val="0A OPĆI UVJETI - LEED"/>
      <sheetName val="0b OPĆI UVJETI"/>
      <sheetName val="A.01a ZEMLJANI VANJSKI"/>
      <sheetName val="A.01b ZEMLJANI ZGRADA"/>
      <sheetName val="A.02 BETONSKI I AB - OU"/>
      <sheetName val="A.02a BET. I AB VANJSKI"/>
      <sheetName val="A.02b BET. I AB ZGRADA"/>
      <sheetName val="A.03 ČELIČNE KONSTRUKCIJE OU"/>
      <sheetName val="A.03 ČELIČNE KONSTRUKCIJE"/>
      <sheetName val="A.04 ZIDARSKI RADOVI OU"/>
      <sheetName val="A.04 ZIDARSKI RADOVI"/>
      <sheetName val="A.05 ARMIRAČKI RADOVI OU"/>
      <sheetName val="A.05 ARMIRAČKI RADOVI"/>
      <sheetName val="A.06 IZOLATERSKI OU"/>
      <sheetName val="A.06 IZOLATERSKI RADOVI"/>
      <sheetName val="A.07 LIMARSKI OU"/>
      <sheetName val="A.07 LIMARSKI RADOVI"/>
      <sheetName val="A.08 FASADERSKI OU"/>
      <sheetName val="A.08 FASADERSKI RADOVI"/>
      <sheetName val="A.09 TESARSKI RADOVI OU"/>
      <sheetName val="A.09 TESARSKI RADOVI"/>
      <sheetName val="A.10 KROVIŠTE"/>
      <sheetName val="A-GRAĐ-REK"/>
      <sheetName val="B.01 GIPSKARTONSKI OU"/>
      <sheetName val="B.01 GISPKARTONSKI"/>
      <sheetName val="B.02 BRAVARSKI OU"/>
      <sheetName val="B.02A BRAVARIJA CRNA"/>
      <sheetName val="B.02B BRAVARIJA ALU"/>
      <sheetName val="B.02.C VATROOTPORNA BRAVARIJA"/>
      <sheetName val="B.03 STOLARSKI OU"/>
      <sheetName val="B.03 STOLARSKI RADOVI"/>
      <sheetName val="B.04 SKELARSKI RADOVI OU"/>
      <sheetName val="B.04 SKELARSKI RADOVI"/>
      <sheetName val="B.05 KERAMIKA OU"/>
      <sheetName val="B.05 KERAMIČARSKI"/>
      <sheetName val="B.06 PODPOLAGAČKI"/>
      <sheetName val="B.07 SOBOSLIKARSKI OU"/>
      <sheetName val="B.07 SOBOSLIKARSKI"/>
      <sheetName val="B.08 UGRADNJE"/>
      <sheetName val="B.09 OKOLIŠ"/>
      <sheetName val="B.10 ČIŠĆENJE VANJSKO"/>
      <sheetName val="B.11 ČIŠĆENJE ZGRADA"/>
      <sheetName val="B.12 RAZNO"/>
      <sheetName val="B.13 BRTVLJENJA"/>
      <sheetName val="B-OBRT-REK"/>
      <sheetName val="REK A+B"/>
      <sheetName val="NASLOVNICA VIK"/>
      <sheetName val="C.1 VK Vanjski"/>
      <sheetName val="C.2 VK Unutarnji"/>
      <sheetName val="VIK-REKAPITULACIJA"/>
      <sheetName val="NASLOVNICA PROMET"/>
      <sheetName val="D. Prometnice i hortikultura"/>
      <sheetName val="NASLOVNICA UKLANJANJE"/>
      <sheetName val="E. UKL - opći uvjeti"/>
      <sheetName val="E.0 UKL - Pripremni radovi"/>
      <sheetName val="E.1 UKL - Strojarske inst"/>
      <sheetName val="E.2 UKL - elektroinst."/>
      <sheetName val="E.3 UKL - Sanitarije"/>
      <sheetName val="E.4 UKL - Građevinski"/>
      <sheetName val="E.5 UKL - Završni"/>
      <sheetName val="Rekapitulacija uklanjanje"/>
      <sheetName val="NASLOVNICA STROJARSTVO"/>
      <sheetName val="1. Ventilokonvektori"/>
      <sheetName val="2. Električni radijatori"/>
      <sheetName val="3. KK1"/>
      <sheetName val="4. KK2"/>
      <sheetName val="5. RK1"/>
      <sheetName val="6. RK2"/>
      <sheetName val="7. Cjevovod FC i KK"/>
      <sheetName val="8. VENT ostalo"/>
      <sheetName val="9. PPZ"/>
      <sheetName val="10. ZZ"/>
      <sheetName val="11. Split"/>
      <sheetName val="12. Ostalo"/>
      <sheetName val="Rekapitulacija strojarstvo"/>
      <sheetName val="NASLOVNICA ELEKTRO"/>
      <sheetName val="TROS_F240-ELE-VD"/>
      <sheetName val="NASLOVNICA TRAFO"/>
      <sheetName val="TS elektroinstalaterski"/>
      <sheetName val="TS građevinski"/>
      <sheetName val="REKAPITULACIJA TRAFOSTANIC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
      <sheetName val="POP-RAD"/>
      <sheetName val="PRO-GR"/>
      <sheetName val="PRO-HK"/>
      <sheetName val="OPIS-TER"/>
      <sheetName val="TRO-GR"/>
      <sheetName val="TRO-ČE"/>
      <sheetName val="TRO-BRAV"/>
      <sheetName val="TRO-HI-1"/>
      <sheetName val="TRO-HI-2"/>
      <sheetName val="TRO-AL"/>
      <sheetName val="TRO-EL"/>
      <sheetName val="VR-POD"/>
      <sheetName val="OGR"/>
      <sheetName val="POD"/>
      <sheetName val="ADM-1"/>
      <sheetName val="ADM-2"/>
      <sheetName val="ZELENILO"/>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265"/>
  <sheetViews>
    <sheetView tabSelected="1" view="pageLayout" topLeftCell="A7" zoomScaleNormal="100" zoomScaleSheetLayoutView="100" workbookViewId="0">
      <selection activeCell="B35" sqref="B35"/>
    </sheetView>
  </sheetViews>
  <sheetFormatPr defaultRowHeight="14.25"/>
  <cols>
    <col min="1" max="1" width="8.7109375" style="69" customWidth="1"/>
    <col min="2" max="2" width="20.7109375" style="69" customWidth="1"/>
    <col min="3" max="3" width="7.140625" style="69" customWidth="1"/>
    <col min="4" max="4" width="50" style="71" customWidth="1"/>
    <col min="5" max="244" width="9.140625" style="69"/>
    <col min="245" max="245" width="8.7109375" style="69" customWidth="1"/>
    <col min="246" max="246" width="20.7109375" style="69" customWidth="1"/>
    <col min="247" max="247" width="22.85546875" style="69" customWidth="1"/>
    <col min="248" max="248" width="5.140625" style="69" customWidth="1"/>
    <col min="249" max="249" width="10.5703125" style="69" customWidth="1"/>
    <col min="250" max="250" width="23.140625" style="69" customWidth="1"/>
    <col min="251" max="251" width="9.7109375" style="69" customWidth="1"/>
    <col min="252" max="500" width="9.140625" style="69"/>
    <col min="501" max="501" width="8.7109375" style="69" customWidth="1"/>
    <col min="502" max="502" width="20.7109375" style="69" customWidth="1"/>
    <col min="503" max="503" width="22.85546875" style="69" customWidth="1"/>
    <col min="504" max="504" width="5.140625" style="69" customWidth="1"/>
    <col min="505" max="505" width="10.5703125" style="69" customWidth="1"/>
    <col min="506" max="506" width="23.140625" style="69" customWidth="1"/>
    <col min="507" max="507" width="9.7109375" style="69" customWidth="1"/>
    <col min="508" max="756" width="9.140625" style="69"/>
    <col min="757" max="757" width="8.7109375" style="69" customWidth="1"/>
    <col min="758" max="758" width="20.7109375" style="69" customWidth="1"/>
    <col min="759" max="759" width="22.85546875" style="69" customWidth="1"/>
    <col min="760" max="760" width="5.140625" style="69" customWidth="1"/>
    <col min="761" max="761" width="10.5703125" style="69" customWidth="1"/>
    <col min="762" max="762" width="23.140625" style="69" customWidth="1"/>
    <col min="763" max="763" width="9.7109375" style="69" customWidth="1"/>
    <col min="764" max="1012" width="9.140625" style="69"/>
    <col min="1013" max="1013" width="8.7109375" style="69" customWidth="1"/>
    <col min="1014" max="1014" width="20.7109375" style="69" customWidth="1"/>
    <col min="1015" max="1015" width="22.85546875" style="69" customWidth="1"/>
    <col min="1016" max="1016" width="5.140625" style="69" customWidth="1"/>
    <col min="1017" max="1017" width="10.5703125" style="69" customWidth="1"/>
    <col min="1018" max="1018" width="23.140625" style="69" customWidth="1"/>
    <col min="1019" max="1019" width="9.7109375" style="69" customWidth="1"/>
    <col min="1020" max="1268" width="9.140625" style="69"/>
    <col min="1269" max="1269" width="8.7109375" style="69" customWidth="1"/>
    <col min="1270" max="1270" width="20.7109375" style="69" customWidth="1"/>
    <col min="1271" max="1271" width="22.85546875" style="69" customWidth="1"/>
    <col min="1272" max="1272" width="5.140625" style="69" customWidth="1"/>
    <col min="1273" max="1273" width="10.5703125" style="69" customWidth="1"/>
    <col min="1274" max="1274" width="23.140625" style="69" customWidth="1"/>
    <col min="1275" max="1275" width="9.7109375" style="69" customWidth="1"/>
    <col min="1276" max="1524" width="9.140625" style="69"/>
    <col min="1525" max="1525" width="8.7109375" style="69" customWidth="1"/>
    <col min="1526" max="1526" width="20.7109375" style="69" customWidth="1"/>
    <col min="1527" max="1527" width="22.85546875" style="69" customWidth="1"/>
    <col min="1528" max="1528" width="5.140625" style="69" customWidth="1"/>
    <col min="1529" max="1529" width="10.5703125" style="69" customWidth="1"/>
    <col min="1530" max="1530" width="23.140625" style="69" customWidth="1"/>
    <col min="1531" max="1531" width="9.7109375" style="69" customWidth="1"/>
    <col min="1532" max="1780" width="9.140625" style="69"/>
    <col min="1781" max="1781" width="8.7109375" style="69" customWidth="1"/>
    <col min="1782" max="1782" width="20.7109375" style="69" customWidth="1"/>
    <col min="1783" max="1783" width="22.85546875" style="69" customWidth="1"/>
    <col min="1784" max="1784" width="5.140625" style="69" customWidth="1"/>
    <col min="1785" max="1785" width="10.5703125" style="69" customWidth="1"/>
    <col min="1786" max="1786" width="23.140625" style="69" customWidth="1"/>
    <col min="1787" max="1787" width="9.7109375" style="69" customWidth="1"/>
    <col min="1788" max="2036" width="9.140625" style="69"/>
    <col min="2037" max="2037" width="8.7109375" style="69" customWidth="1"/>
    <col min="2038" max="2038" width="20.7109375" style="69" customWidth="1"/>
    <col min="2039" max="2039" width="22.85546875" style="69" customWidth="1"/>
    <col min="2040" max="2040" width="5.140625" style="69" customWidth="1"/>
    <col min="2041" max="2041" width="10.5703125" style="69" customWidth="1"/>
    <col min="2042" max="2042" width="23.140625" style="69" customWidth="1"/>
    <col min="2043" max="2043" width="9.7109375" style="69" customWidth="1"/>
    <col min="2044" max="2292" width="9.140625" style="69"/>
    <col min="2293" max="2293" width="8.7109375" style="69" customWidth="1"/>
    <col min="2294" max="2294" width="20.7109375" style="69" customWidth="1"/>
    <col min="2295" max="2295" width="22.85546875" style="69" customWidth="1"/>
    <col min="2296" max="2296" width="5.140625" style="69" customWidth="1"/>
    <col min="2297" max="2297" width="10.5703125" style="69" customWidth="1"/>
    <col min="2298" max="2298" width="23.140625" style="69" customWidth="1"/>
    <col min="2299" max="2299" width="9.7109375" style="69" customWidth="1"/>
    <col min="2300" max="2548" width="9.140625" style="69"/>
    <col min="2549" max="2549" width="8.7109375" style="69" customWidth="1"/>
    <col min="2550" max="2550" width="20.7109375" style="69" customWidth="1"/>
    <col min="2551" max="2551" width="22.85546875" style="69" customWidth="1"/>
    <col min="2552" max="2552" width="5.140625" style="69" customWidth="1"/>
    <col min="2553" max="2553" width="10.5703125" style="69" customWidth="1"/>
    <col min="2554" max="2554" width="23.140625" style="69" customWidth="1"/>
    <col min="2555" max="2555" width="9.7109375" style="69" customWidth="1"/>
    <col min="2556" max="2804" width="9.140625" style="69"/>
    <col min="2805" max="2805" width="8.7109375" style="69" customWidth="1"/>
    <col min="2806" max="2806" width="20.7109375" style="69" customWidth="1"/>
    <col min="2807" max="2807" width="22.85546875" style="69" customWidth="1"/>
    <col min="2808" max="2808" width="5.140625" style="69" customWidth="1"/>
    <col min="2809" max="2809" width="10.5703125" style="69" customWidth="1"/>
    <col min="2810" max="2810" width="23.140625" style="69" customWidth="1"/>
    <col min="2811" max="2811" width="9.7109375" style="69" customWidth="1"/>
    <col min="2812" max="3060" width="9.140625" style="69"/>
    <col min="3061" max="3061" width="8.7109375" style="69" customWidth="1"/>
    <col min="3062" max="3062" width="20.7109375" style="69" customWidth="1"/>
    <col min="3063" max="3063" width="22.85546875" style="69" customWidth="1"/>
    <col min="3064" max="3064" width="5.140625" style="69" customWidth="1"/>
    <col min="3065" max="3065" width="10.5703125" style="69" customWidth="1"/>
    <col min="3066" max="3066" width="23.140625" style="69" customWidth="1"/>
    <col min="3067" max="3067" width="9.7109375" style="69" customWidth="1"/>
    <col min="3068" max="3316" width="9.140625" style="69"/>
    <col min="3317" max="3317" width="8.7109375" style="69" customWidth="1"/>
    <col min="3318" max="3318" width="20.7109375" style="69" customWidth="1"/>
    <col min="3319" max="3319" width="22.85546875" style="69" customWidth="1"/>
    <col min="3320" max="3320" width="5.140625" style="69" customWidth="1"/>
    <col min="3321" max="3321" width="10.5703125" style="69" customWidth="1"/>
    <col min="3322" max="3322" width="23.140625" style="69" customWidth="1"/>
    <col min="3323" max="3323" width="9.7109375" style="69" customWidth="1"/>
    <col min="3324" max="3572" width="9.140625" style="69"/>
    <col min="3573" max="3573" width="8.7109375" style="69" customWidth="1"/>
    <col min="3574" max="3574" width="20.7109375" style="69" customWidth="1"/>
    <col min="3575" max="3575" width="22.85546875" style="69" customWidth="1"/>
    <col min="3576" max="3576" width="5.140625" style="69" customWidth="1"/>
    <col min="3577" max="3577" width="10.5703125" style="69" customWidth="1"/>
    <col min="3578" max="3578" width="23.140625" style="69" customWidth="1"/>
    <col min="3579" max="3579" width="9.7109375" style="69" customWidth="1"/>
    <col min="3580" max="3828" width="9.140625" style="69"/>
    <col min="3829" max="3829" width="8.7109375" style="69" customWidth="1"/>
    <col min="3830" max="3830" width="20.7109375" style="69" customWidth="1"/>
    <col min="3831" max="3831" width="22.85546875" style="69" customWidth="1"/>
    <col min="3832" max="3832" width="5.140625" style="69" customWidth="1"/>
    <col min="3833" max="3833" width="10.5703125" style="69" customWidth="1"/>
    <col min="3834" max="3834" width="23.140625" style="69" customWidth="1"/>
    <col min="3835" max="3835" width="9.7109375" style="69" customWidth="1"/>
    <col min="3836" max="4084" width="9.140625" style="69"/>
    <col min="4085" max="4085" width="8.7109375" style="69" customWidth="1"/>
    <col min="4086" max="4086" width="20.7109375" style="69" customWidth="1"/>
    <col min="4087" max="4087" width="22.85546875" style="69" customWidth="1"/>
    <col min="4088" max="4088" width="5.140625" style="69" customWidth="1"/>
    <col min="4089" max="4089" width="10.5703125" style="69" customWidth="1"/>
    <col min="4090" max="4090" width="23.140625" style="69" customWidth="1"/>
    <col min="4091" max="4091" width="9.7109375" style="69" customWidth="1"/>
    <col min="4092" max="4340" width="9.140625" style="69"/>
    <col min="4341" max="4341" width="8.7109375" style="69" customWidth="1"/>
    <col min="4342" max="4342" width="20.7109375" style="69" customWidth="1"/>
    <col min="4343" max="4343" width="22.85546875" style="69" customWidth="1"/>
    <col min="4344" max="4344" width="5.140625" style="69" customWidth="1"/>
    <col min="4345" max="4345" width="10.5703125" style="69" customWidth="1"/>
    <col min="4346" max="4346" width="23.140625" style="69" customWidth="1"/>
    <col min="4347" max="4347" width="9.7109375" style="69" customWidth="1"/>
    <col min="4348" max="4596" width="9.140625" style="69"/>
    <col min="4597" max="4597" width="8.7109375" style="69" customWidth="1"/>
    <col min="4598" max="4598" width="20.7109375" style="69" customWidth="1"/>
    <col min="4599" max="4599" width="22.85546875" style="69" customWidth="1"/>
    <col min="4600" max="4600" width="5.140625" style="69" customWidth="1"/>
    <col min="4601" max="4601" width="10.5703125" style="69" customWidth="1"/>
    <col min="4602" max="4602" width="23.140625" style="69" customWidth="1"/>
    <col min="4603" max="4603" width="9.7109375" style="69" customWidth="1"/>
    <col min="4604" max="4852" width="9.140625" style="69"/>
    <col min="4853" max="4853" width="8.7109375" style="69" customWidth="1"/>
    <col min="4854" max="4854" width="20.7109375" style="69" customWidth="1"/>
    <col min="4855" max="4855" width="22.85546875" style="69" customWidth="1"/>
    <col min="4856" max="4856" width="5.140625" style="69" customWidth="1"/>
    <col min="4857" max="4857" width="10.5703125" style="69" customWidth="1"/>
    <col min="4858" max="4858" width="23.140625" style="69" customWidth="1"/>
    <col min="4859" max="4859" width="9.7109375" style="69" customWidth="1"/>
    <col min="4860" max="5108" width="9.140625" style="69"/>
    <col min="5109" max="5109" width="8.7109375" style="69" customWidth="1"/>
    <col min="5110" max="5110" width="20.7109375" style="69" customWidth="1"/>
    <col min="5111" max="5111" width="22.85546875" style="69" customWidth="1"/>
    <col min="5112" max="5112" width="5.140625" style="69" customWidth="1"/>
    <col min="5113" max="5113" width="10.5703125" style="69" customWidth="1"/>
    <col min="5114" max="5114" width="23.140625" style="69" customWidth="1"/>
    <col min="5115" max="5115" width="9.7109375" style="69" customWidth="1"/>
    <col min="5116" max="5364" width="9.140625" style="69"/>
    <col min="5365" max="5365" width="8.7109375" style="69" customWidth="1"/>
    <col min="5366" max="5366" width="20.7109375" style="69" customWidth="1"/>
    <col min="5367" max="5367" width="22.85546875" style="69" customWidth="1"/>
    <col min="5368" max="5368" width="5.140625" style="69" customWidth="1"/>
    <col min="5369" max="5369" width="10.5703125" style="69" customWidth="1"/>
    <col min="5370" max="5370" width="23.140625" style="69" customWidth="1"/>
    <col min="5371" max="5371" width="9.7109375" style="69" customWidth="1"/>
    <col min="5372" max="5620" width="9.140625" style="69"/>
    <col min="5621" max="5621" width="8.7109375" style="69" customWidth="1"/>
    <col min="5622" max="5622" width="20.7109375" style="69" customWidth="1"/>
    <col min="5623" max="5623" width="22.85546875" style="69" customWidth="1"/>
    <col min="5624" max="5624" width="5.140625" style="69" customWidth="1"/>
    <col min="5625" max="5625" width="10.5703125" style="69" customWidth="1"/>
    <col min="5626" max="5626" width="23.140625" style="69" customWidth="1"/>
    <col min="5627" max="5627" width="9.7109375" style="69" customWidth="1"/>
    <col min="5628" max="5876" width="9.140625" style="69"/>
    <col min="5877" max="5877" width="8.7109375" style="69" customWidth="1"/>
    <col min="5878" max="5878" width="20.7109375" style="69" customWidth="1"/>
    <col min="5879" max="5879" width="22.85546875" style="69" customWidth="1"/>
    <col min="5880" max="5880" width="5.140625" style="69" customWidth="1"/>
    <col min="5881" max="5881" width="10.5703125" style="69" customWidth="1"/>
    <col min="5882" max="5882" width="23.140625" style="69" customWidth="1"/>
    <col min="5883" max="5883" width="9.7109375" style="69" customWidth="1"/>
    <col min="5884" max="6132" width="9.140625" style="69"/>
    <col min="6133" max="6133" width="8.7109375" style="69" customWidth="1"/>
    <col min="6134" max="6134" width="20.7109375" style="69" customWidth="1"/>
    <col min="6135" max="6135" width="22.85546875" style="69" customWidth="1"/>
    <col min="6136" max="6136" width="5.140625" style="69" customWidth="1"/>
    <col min="6137" max="6137" width="10.5703125" style="69" customWidth="1"/>
    <col min="6138" max="6138" width="23.140625" style="69" customWidth="1"/>
    <col min="6139" max="6139" width="9.7109375" style="69" customWidth="1"/>
    <col min="6140" max="6388" width="9.140625" style="69"/>
    <col min="6389" max="6389" width="8.7109375" style="69" customWidth="1"/>
    <col min="6390" max="6390" width="20.7109375" style="69" customWidth="1"/>
    <col min="6391" max="6391" width="22.85546875" style="69" customWidth="1"/>
    <col min="6392" max="6392" width="5.140625" style="69" customWidth="1"/>
    <col min="6393" max="6393" width="10.5703125" style="69" customWidth="1"/>
    <col min="6394" max="6394" width="23.140625" style="69" customWidth="1"/>
    <col min="6395" max="6395" width="9.7109375" style="69" customWidth="1"/>
    <col min="6396" max="6644" width="9.140625" style="69"/>
    <col min="6645" max="6645" width="8.7109375" style="69" customWidth="1"/>
    <col min="6646" max="6646" width="20.7109375" style="69" customWidth="1"/>
    <col min="6647" max="6647" width="22.85546875" style="69" customWidth="1"/>
    <col min="6648" max="6648" width="5.140625" style="69" customWidth="1"/>
    <col min="6649" max="6649" width="10.5703125" style="69" customWidth="1"/>
    <col min="6650" max="6650" width="23.140625" style="69" customWidth="1"/>
    <col min="6651" max="6651" width="9.7109375" style="69" customWidth="1"/>
    <col min="6652" max="6900" width="9.140625" style="69"/>
    <col min="6901" max="6901" width="8.7109375" style="69" customWidth="1"/>
    <col min="6902" max="6902" width="20.7109375" style="69" customWidth="1"/>
    <col min="6903" max="6903" width="22.85546875" style="69" customWidth="1"/>
    <col min="6904" max="6904" width="5.140625" style="69" customWidth="1"/>
    <col min="6905" max="6905" width="10.5703125" style="69" customWidth="1"/>
    <col min="6906" max="6906" width="23.140625" style="69" customWidth="1"/>
    <col min="6907" max="6907" width="9.7109375" style="69" customWidth="1"/>
    <col min="6908" max="7156" width="9.140625" style="69"/>
    <col min="7157" max="7157" width="8.7109375" style="69" customWidth="1"/>
    <col min="7158" max="7158" width="20.7109375" style="69" customWidth="1"/>
    <col min="7159" max="7159" width="22.85546875" style="69" customWidth="1"/>
    <col min="7160" max="7160" width="5.140625" style="69" customWidth="1"/>
    <col min="7161" max="7161" width="10.5703125" style="69" customWidth="1"/>
    <col min="7162" max="7162" width="23.140625" style="69" customWidth="1"/>
    <col min="7163" max="7163" width="9.7109375" style="69" customWidth="1"/>
    <col min="7164" max="7412" width="9.140625" style="69"/>
    <col min="7413" max="7413" width="8.7109375" style="69" customWidth="1"/>
    <col min="7414" max="7414" width="20.7109375" style="69" customWidth="1"/>
    <col min="7415" max="7415" width="22.85546875" style="69" customWidth="1"/>
    <col min="7416" max="7416" width="5.140625" style="69" customWidth="1"/>
    <col min="7417" max="7417" width="10.5703125" style="69" customWidth="1"/>
    <col min="7418" max="7418" width="23.140625" style="69" customWidth="1"/>
    <col min="7419" max="7419" width="9.7109375" style="69" customWidth="1"/>
    <col min="7420" max="7668" width="9.140625" style="69"/>
    <col min="7669" max="7669" width="8.7109375" style="69" customWidth="1"/>
    <col min="7670" max="7670" width="20.7109375" style="69" customWidth="1"/>
    <col min="7671" max="7671" width="22.85546875" style="69" customWidth="1"/>
    <col min="7672" max="7672" width="5.140625" style="69" customWidth="1"/>
    <col min="7673" max="7673" width="10.5703125" style="69" customWidth="1"/>
    <col min="7674" max="7674" width="23.140625" style="69" customWidth="1"/>
    <col min="7675" max="7675" width="9.7109375" style="69" customWidth="1"/>
    <col min="7676" max="7924" width="9.140625" style="69"/>
    <col min="7925" max="7925" width="8.7109375" style="69" customWidth="1"/>
    <col min="7926" max="7926" width="20.7109375" style="69" customWidth="1"/>
    <col min="7927" max="7927" width="22.85546875" style="69" customWidth="1"/>
    <col min="7928" max="7928" width="5.140625" style="69" customWidth="1"/>
    <col min="7929" max="7929" width="10.5703125" style="69" customWidth="1"/>
    <col min="7930" max="7930" width="23.140625" style="69" customWidth="1"/>
    <col min="7931" max="7931" width="9.7109375" style="69" customWidth="1"/>
    <col min="7932" max="8180" width="9.140625" style="69"/>
    <col min="8181" max="8181" width="8.7109375" style="69" customWidth="1"/>
    <col min="8182" max="8182" width="20.7109375" style="69" customWidth="1"/>
    <col min="8183" max="8183" width="22.85546875" style="69" customWidth="1"/>
    <col min="8184" max="8184" width="5.140625" style="69" customWidth="1"/>
    <col min="8185" max="8185" width="10.5703125" style="69" customWidth="1"/>
    <col min="8186" max="8186" width="23.140625" style="69" customWidth="1"/>
    <col min="8187" max="8187" width="9.7109375" style="69" customWidth="1"/>
    <col min="8188" max="8436" width="9.140625" style="69"/>
    <col min="8437" max="8437" width="8.7109375" style="69" customWidth="1"/>
    <col min="8438" max="8438" width="20.7109375" style="69" customWidth="1"/>
    <col min="8439" max="8439" width="22.85546875" style="69" customWidth="1"/>
    <col min="8440" max="8440" width="5.140625" style="69" customWidth="1"/>
    <col min="8441" max="8441" width="10.5703125" style="69" customWidth="1"/>
    <col min="8442" max="8442" width="23.140625" style="69" customWidth="1"/>
    <col min="8443" max="8443" width="9.7109375" style="69" customWidth="1"/>
    <col min="8444" max="8692" width="9.140625" style="69"/>
    <col min="8693" max="8693" width="8.7109375" style="69" customWidth="1"/>
    <col min="8694" max="8694" width="20.7109375" style="69" customWidth="1"/>
    <col min="8695" max="8695" width="22.85546875" style="69" customWidth="1"/>
    <col min="8696" max="8696" width="5.140625" style="69" customWidth="1"/>
    <col min="8697" max="8697" width="10.5703125" style="69" customWidth="1"/>
    <col min="8698" max="8698" width="23.140625" style="69" customWidth="1"/>
    <col min="8699" max="8699" width="9.7109375" style="69" customWidth="1"/>
    <col min="8700" max="8948" width="9.140625" style="69"/>
    <col min="8949" max="8949" width="8.7109375" style="69" customWidth="1"/>
    <col min="8950" max="8950" width="20.7109375" style="69" customWidth="1"/>
    <col min="8951" max="8951" width="22.85546875" style="69" customWidth="1"/>
    <col min="8952" max="8952" width="5.140625" style="69" customWidth="1"/>
    <col min="8953" max="8953" width="10.5703125" style="69" customWidth="1"/>
    <col min="8954" max="8954" width="23.140625" style="69" customWidth="1"/>
    <col min="8955" max="8955" width="9.7109375" style="69" customWidth="1"/>
    <col min="8956" max="9204" width="9.140625" style="69"/>
    <col min="9205" max="9205" width="8.7109375" style="69" customWidth="1"/>
    <col min="9206" max="9206" width="20.7109375" style="69" customWidth="1"/>
    <col min="9207" max="9207" width="22.85546875" style="69" customWidth="1"/>
    <col min="9208" max="9208" width="5.140625" style="69" customWidth="1"/>
    <col min="9209" max="9209" width="10.5703125" style="69" customWidth="1"/>
    <col min="9210" max="9210" width="23.140625" style="69" customWidth="1"/>
    <col min="9211" max="9211" width="9.7109375" style="69" customWidth="1"/>
    <col min="9212" max="9460" width="9.140625" style="69"/>
    <col min="9461" max="9461" width="8.7109375" style="69" customWidth="1"/>
    <col min="9462" max="9462" width="20.7109375" style="69" customWidth="1"/>
    <col min="9463" max="9463" width="22.85546875" style="69" customWidth="1"/>
    <col min="9464" max="9464" width="5.140625" style="69" customWidth="1"/>
    <col min="9465" max="9465" width="10.5703125" style="69" customWidth="1"/>
    <col min="9466" max="9466" width="23.140625" style="69" customWidth="1"/>
    <col min="9467" max="9467" width="9.7109375" style="69" customWidth="1"/>
    <col min="9468" max="9716" width="9.140625" style="69"/>
    <col min="9717" max="9717" width="8.7109375" style="69" customWidth="1"/>
    <col min="9718" max="9718" width="20.7109375" style="69" customWidth="1"/>
    <col min="9719" max="9719" width="22.85546875" style="69" customWidth="1"/>
    <col min="9720" max="9720" width="5.140625" style="69" customWidth="1"/>
    <col min="9721" max="9721" width="10.5703125" style="69" customWidth="1"/>
    <col min="9722" max="9722" width="23.140625" style="69" customWidth="1"/>
    <col min="9723" max="9723" width="9.7109375" style="69" customWidth="1"/>
    <col min="9724" max="9972" width="9.140625" style="69"/>
    <col min="9973" max="9973" width="8.7109375" style="69" customWidth="1"/>
    <col min="9974" max="9974" width="20.7109375" style="69" customWidth="1"/>
    <col min="9975" max="9975" width="22.85546875" style="69" customWidth="1"/>
    <col min="9976" max="9976" width="5.140625" style="69" customWidth="1"/>
    <col min="9977" max="9977" width="10.5703125" style="69" customWidth="1"/>
    <col min="9978" max="9978" width="23.140625" style="69" customWidth="1"/>
    <col min="9979" max="9979" width="9.7109375" style="69" customWidth="1"/>
    <col min="9980" max="10228" width="9.140625" style="69"/>
    <col min="10229" max="10229" width="8.7109375" style="69" customWidth="1"/>
    <col min="10230" max="10230" width="20.7109375" style="69" customWidth="1"/>
    <col min="10231" max="10231" width="22.85546875" style="69" customWidth="1"/>
    <col min="10232" max="10232" width="5.140625" style="69" customWidth="1"/>
    <col min="10233" max="10233" width="10.5703125" style="69" customWidth="1"/>
    <col min="10234" max="10234" width="23.140625" style="69" customWidth="1"/>
    <col min="10235" max="10235" width="9.7109375" style="69" customWidth="1"/>
    <col min="10236" max="10484" width="9.140625" style="69"/>
    <col min="10485" max="10485" width="8.7109375" style="69" customWidth="1"/>
    <col min="10486" max="10486" width="20.7109375" style="69" customWidth="1"/>
    <col min="10487" max="10487" width="22.85546875" style="69" customWidth="1"/>
    <col min="10488" max="10488" width="5.140625" style="69" customWidth="1"/>
    <col min="10489" max="10489" width="10.5703125" style="69" customWidth="1"/>
    <col min="10490" max="10490" width="23.140625" style="69" customWidth="1"/>
    <col min="10491" max="10491" width="9.7109375" style="69" customWidth="1"/>
    <col min="10492" max="10740" width="9.140625" style="69"/>
    <col min="10741" max="10741" width="8.7109375" style="69" customWidth="1"/>
    <col min="10742" max="10742" width="20.7109375" style="69" customWidth="1"/>
    <col min="10743" max="10743" width="22.85546875" style="69" customWidth="1"/>
    <col min="10744" max="10744" width="5.140625" style="69" customWidth="1"/>
    <col min="10745" max="10745" width="10.5703125" style="69" customWidth="1"/>
    <col min="10746" max="10746" width="23.140625" style="69" customWidth="1"/>
    <col min="10747" max="10747" width="9.7109375" style="69" customWidth="1"/>
    <col min="10748" max="10996" width="9.140625" style="69"/>
    <col min="10997" max="10997" width="8.7109375" style="69" customWidth="1"/>
    <col min="10998" max="10998" width="20.7109375" style="69" customWidth="1"/>
    <col min="10999" max="10999" width="22.85546875" style="69" customWidth="1"/>
    <col min="11000" max="11000" width="5.140625" style="69" customWidth="1"/>
    <col min="11001" max="11001" width="10.5703125" style="69" customWidth="1"/>
    <col min="11002" max="11002" width="23.140625" style="69" customWidth="1"/>
    <col min="11003" max="11003" width="9.7109375" style="69" customWidth="1"/>
    <col min="11004" max="11252" width="9.140625" style="69"/>
    <col min="11253" max="11253" width="8.7109375" style="69" customWidth="1"/>
    <col min="11254" max="11254" width="20.7109375" style="69" customWidth="1"/>
    <col min="11255" max="11255" width="22.85546875" style="69" customWidth="1"/>
    <col min="11256" max="11256" width="5.140625" style="69" customWidth="1"/>
    <col min="11257" max="11257" width="10.5703125" style="69" customWidth="1"/>
    <col min="11258" max="11258" width="23.140625" style="69" customWidth="1"/>
    <col min="11259" max="11259" width="9.7109375" style="69" customWidth="1"/>
    <col min="11260" max="11508" width="9.140625" style="69"/>
    <col min="11509" max="11509" width="8.7109375" style="69" customWidth="1"/>
    <col min="11510" max="11510" width="20.7109375" style="69" customWidth="1"/>
    <col min="11511" max="11511" width="22.85546875" style="69" customWidth="1"/>
    <col min="11512" max="11512" width="5.140625" style="69" customWidth="1"/>
    <col min="11513" max="11513" width="10.5703125" style="69" customWidth="1"/>
    <col min="11514" max="11514" width="23.140625" style="69" customWidth="1"/>
    <col min="11515" max="11515" width="9.7109375" style="69" customWidth="1"/>
    <col min="11516" max="11764" width="9.140625" style="69"/>
    <col min="11765" max="11765" width="8.7109375" style="69" customWidth="1"/>
    <col min="11766" max="11766" width="20.7109375" style="69" customWidth="1"/>
    <col min="11767" max="11767" width="22.85546875" style="69" customWidth="1"/>
    <col min="11768" max="11768" width="5.140625" style="69" customWidth="1"/>
    <col min="11769" max="11769" width="10.5703125" style="69" customWidth="1"/>
    <col min="11770" max="11770" width="23.140625" style="69" customWidth="1"/>
    <col min="11771" max="11771" width="9.7109375" style="69" customWidth="1"/>
    <col min="11772" max="12020" width="9.140625" style="69"/>
    <col min="12021" max="12021" width="8.7109375" style="69" customWidth="1"/>
    <col min="12022" max="12022" width="20.7109375" style="69" customWidth="1"/>
    <col min="12023" max="12023" width="22.85546875" style="69" customWidth="1"/>
    <col min="12024" max="12024" width="5.140625" style="69" customWidth="1"/>
    <col min="12025" max="12025" width="10.5703125" style="69" customWidth="1"/>
    <col min="12026" max="12026" width="23.140625" style="69" customWidth="1"/>
    <col min="12027" max="12027" width="9.7109375" style="69" customWidth="1"/>
    <col min="12028" max="12276" width="9.140625" style="69"/>
    <col min="12277" max="12277" width="8.7109375" style="69" customWidth="1"/>
    <col min="12278" max="12278" width="20.7109375" style="69" customWidth="1"/>
    <col min="12279" max="12279" width="22.85546875" style="69" customWidth="1"/>
    <col min="12280" max="12280" width="5.140625" style="69" customWidth="1"/>
    <col min="12281" max="12281" width="10.5703125" style="69" customWidth="1"/>
    <col min="12282" max="12282" width="23.140625" style="69" customWidth="1"/>
    <col min="12283" max="12283" width="9.7109375" style="69" customWidth="1"/>
    <col min="12284" max="12532" width="9.140625" style="69"/>
    <col min="12533" max="12533" width="8.7109375" style="69" customWidth="1"/>
    <col min="12534" max="12534" width="20.7109375" style="69" customWidth="1"/>
    <col min="12535" max="12535" width="22.85546875" style="69" customWidth="1"/>
    <col min="12536" max="12536" width="5.140625" style="69" customWidth="1"/>
    <col min="12537" max="12537" width="10.5703125" style="69" customWidth="1"/>
    <col min="12538" max="12538" width="23.140625" style="69" customWidth="1"/>
    <col min="12539" max="12539" width="9.7109375" style="69" customWidth="1"/>
    <col min="12540" max="12788" width="9.140625" style="69"/>
    <col min="12789" max="12789" width="8.7109375" style="69" customWidth="1"/>
    <col min="12790" max="12790" width="20.7109375" style="69" customWidth="1"/>
    <col min="12791" max="12791" width="22.85546875" style="69" customWidth="1"/>
    <col min="12792" max="12792" width="5.140625" style="69" customWidth="1"/>
    <col min="12793" max="12793" width="10.5703125" style="69" customWidth="1"/>
    <col min="12794" max="12794" width="23.140625" style="69" customWidth="1"/>
    <col min="12795" max="12795" width="9.7109375" style="69" customWidth="1"/>
    <col min="12796" max="13044" width="9.140625" style="69"/>
    <col min="13045" max="13045" width="8.7109375" style="69" customWidth="1"/>
    <col min="13046" max="13046" width="20.7109375" style="69" customWidth="1"/>
    <col min="13047" max="13047" width="22.85546875" style="69" customWidth="1"/>
    <col min="13048" max="13048" width="5.140625" style="69" customWidth="1"/>
    <col min="13049" max="13049" width="10.5703125" style="69" customWidth="1"/>
    <col min="13050" max="13050" width="23.140625" style="69" customWidth="1"/>
    <col min="13051" max="13051" width="9.7109375" style="69" customWidth="1"/>
    <col min="13052" max="13300" width="9.140625" style="69"/>
    <col min="13301" max="13301" width="8.7109375" style="69" customWidth="1"/>
    <col min="13302" max="13302" width="20.7109375" style="69" customWidth="1"/>
    <col min="13303" max="13303" width="22.85546875" style="69" customWidth="1"/>
    <col min="13304" max="13304" width="5.140625" style="69" customWidth="1"/>
    <col min="13305" max="13305" width="10.5703125" style="69" customWidth="1"/>
    <col min="13306" max="13306" width="23.140625" style="69" customWidth="1"/>
    <col min="13307" max="13307" width="9.7109375" style="69" customWidth="1"/>
    <col min="13308" max="13556" width="9.140625" style="69"/>
    <col min="13557" max="13557" width="8.7109375" style="69" customWidth="1"/>
    <col min="13558" max="13558" width="20.7109375" style="69" customWidth="1"/>
    <col min="13559" max="13559" width="22.85546875" style="69" customWidth="1"/>
    <col min="13560" max="13560" width="5.140625" style="69" customWidth="1"/>
    <col min="13561" max="13561" width="10.5703125" style="69" customWidth="1"/>
    <col min="13562" max="13562" width="23.140625" style="69" customWidth="1"/>
    <col min="13563" max="13563" width="9.7109375" style="69" customWidth="1"/>
    <col min="13564" max="13812" width="9.140625" style="69"/>
    <col min="13813" max="13813" width="8.7109375" style="69" customWidth="1"/>
    <col min="13814" max="13814" width="20.7109375" style="69" customWidth="1"/>
    <col min="13815" max="13815" width="22.85546875" style="69" customWidth="1"/>
    <col min="13816" max="13816" width="5.140625" style="69" customWidth="1"/>
    <col min="13817" max="13817" width="10.5703125" style="69" customWidth="1"/>
    <col min="13818" max="13818" width="23.140625" style="69" customWidth="1"/>
    <col min="13819" max="13819" width="9.7109375" style="69" customWidth="1"/>
    <col min="13820" max="14068" width="9.140625" style="69"/>
    <col min="14069" max="14069" width="8.7109375" style="69" customWidth="1"/>
    <col min="14070" max="14070" width="20.7109375" style="69" customWidth="1"/>
    <col min="14071" max="14071" width="22.85546875" style="69" customWidth="1"/>
    <col min="14072" max="14072" width="5.140625" style="69" customWidth="1"/>
    <col min="14073" max="14073" width="10.5703125" style="69" customWidth="1"/>
    <col min="14074" max="14074" width="23.140625" style="69" customWidth="1"/>
    <col min="14075" max="14075" width="9.7109375" style="69" customWidth="1"/>
    <col min="14076" max="14324" width="9.140625" style="69"/>
    <col min="14325" max="14325" width="8.7109375" style="69" customWidth="1"/>
    <col min="14326" max="14326" width="20.7109375" style="69" customWidth="1"/>
    <col min="14327" max="14327" width="22.85546875" style="69" customWidth="1"/>
    <col min="14328" max="14328" width="5.140625" style="69" customWidth="1"/>
    <col min="14329" max="14329" width="10.5703125" style="69" customWidth="1"/>
    <col min="14330" max="14330" width="23.140625" style="69" customWidth="1"/>
    <col min="14331" max="14331" width="9.7109375" style="69" customWidth="1"/>
    <col min="14332" max="14580" width="9.140625" style="69"/>
    <col min="14581" max="14581" width="8.7109375" style="69" customWidth="1"/>
    <col min="14582" max="14582" width="20.7109375" style="69" customWidth="1"/>
    <col min="14583" max="14583" width="22.85546875" style="69" customWidth="1"/>
    <col min="14584" max="14584" width="5.140625" style="69" customWidth="1"/>
    <col min="14585" max="14585" width="10.5703125" style="69" customWidth="1"/>
    <col min="14586" max="14586" width="23.140625" style="69" customWidth="1"/>
    <col min="14587" max="14587" width="9.7109375" style="69" customWidth="1"/>
    <col min="14588" max="14836" width="9.140625" style="69"/>
    <col min="14837" max="14837" width="8.7109375" style="69" customWidth="1"/>
    <col min="14838" max="14838" width="20.7109375" style="69" customWidth="1"/>
    <col min="14839" max="14839" width="22.85546875" style="69" customWidth="1"/>
    <col min="14840" max="14840" width="5.140625" style="69" customWidth="1"/>
    <col min="14841" max="14841" width="10.5703125" style="69" customWidth="1"/>
    <col min="14842" max="14842" width="23.140625" style="69" customWidth="1"/>
    <col min="14843" max="14843" width="9.7109375" style="69" customWidth="1"/>
    <col min="14844" max="15092" width="9.140625" style="69"/>
    <col min="15093" max="15093" width="8.7109375" style="69" customWidth="1"/>
    <col min="15094" max="15094" width="20.7109375" style="69" customWidth="1"/>
    <col min="15095" max="15095" width="22.85546875" style="69" customWidth="1"/>
    <col min="15096" max="15096" width="5.140625" style="69" customWidth="1"/>
    <col min="15097" max="15097" width="10.5703125" style="69" customWidth="1"/>
    <col min="15098" max="15098" width="23.140625" style="69" customWidth="1"/>
    <col min="15099" max="15099" width="9.7109375" style="69" customWidth="1"/>
    <col min="15100" max="15348" width="9.140625" style="69"/>
    <col min="15349" max="15349" width="8.7109375" style="69" customWidth="1"/>
    <col min="15350" max="15350" width="20.7109375" style="69" customWidth="1"/>
    <col min="15351" max="15351" width="22.85546875" style="69" customWidth="1"/>
    <col min="15352" max="15352" width="5.140625" style="69" customWidth="1"/>
    <col min="15353" max="15353" width="10.5703125" style="69" customWidth="1"/>
    <col min="15354" max="15354" width="23.140625" style="69" customWidth="1"/>
    <col min="15355" max="15355" width="9.7109375" style="69" customWidth="1"/>
    <col min="15356" max="15604" width="9.140625" style="69"/>
    <col min="15605" max="15605" width="8.7109375" style="69" customWidth="1"/>
    <col min="15606" max="15606" width="20.7109375" style="69" customWidth="1"/>
    <col min="15607" max="15607" width="22.85546875" style="69" customWidth="1"/>
    <col min="15608" max="15608" width="5.140625" style="69" customWidth="1"/>
    <col min="15609" max="15609" width="10.5703125" style="69" customWidth="1"/>
    <col min="15610" max="15610" width="23.140625" style="69" customWidth="1"/>
    <col min="15611" max="15611" width="9.7109375" style="69" customWidth="1"/>
    <col min="15612" max="15860" width="9.140625" style="69"/>
    <col min="15861" max="15861" width="8.7109375" style="69" customWidth="1"/>
    <col min="15862" max="15862" width="20.7109375" style="69" customWidth="1"/>
    <col min="15863" max="15863" width="22.85546875" style="69" customWidth="1"/>
    <col min="15864" max="15864" width="5.140625" style="69" customWidth="1"/>
    <col min="15865" max="15865" width="10.5703125" style="69" customWidth="1"/>
    <col min="15866" max="15866" width="23.140625" style="69" customWidth="1"/>
    <col min="15867" max="15867" width="9.7109375" style="69" customWidth="1"/>
    <col min="15868" max="16116" width="9.140625" style="69"/>
    <col min="16117" max="16117" width="8.7109375" style="69" customWidth="1"/>
    <col min="16118" max="16118" width="20.7109375" style="69" customWidth="1"/>
    <col min="16119" max="16119" width="22.85546875" style="69" customWidth="1"/>
    <col min="16120" max="16120" width="5.140625" style="69" customWidth="1"/>
    <col min="16121" max="16121" width="10.5703125" style="69" customWidth="1"/>
    <col min="16122" max="16122" width="23.140625" style="69" customWidth="1"/>
    <col min="16123" max="16123" width="9.7109375" style="69" customWidth="1"/>
    <col min="16124" max="16384" width="9.140625" style="69"/>
  </cols>
  <sheetData>
    <row r="1" spans="1:4" ht="14.25" customHeight="1">
      <c r="A1" s="160"/>
      <c r="B1" s="161"/>
      <c r="C1" s="161"/>
      <c r="D1" s="162"/>
    </row>
    <row r="2" spans="1:4" ht="14.25" customHeight="1">
      <c r="A2" s="160"/>
      <c r="B2" s="161"/>
      <c r="C2" s="161"/>
      <c r="D2" s="162"/>
    </row>
    <row r="3" spans="1:4" ht="14.25" customHeight="1">
      <c r="A3" s="160"/>
      <c r="B3" s="161"/>
      <c r="C3" s="161"/>
      <c r="D3" s="162"/>
    </row>
    <row r="4" spans="1:4" s="67" customFormat="1" ht="18.600000000000001" customHeight="1">
      <c r="A4" s="163"/>
      <c r="B4" s="164" t="s">
        <v>37</v>
      </c>
      <c r="C4" s="468" t="s">
        <v>790</v>
      </c>
      <c r="D4" s="468"/>
    </row>
    <row r="5" spans="1:4" s="67" customFormat="1" ht="18.600000000000001" customHeight="1">
      <c r="A5" s="163"/>
      <c r="B5" s="164"/>
      <c r="C5" s="469" t="s">
        <v>376</v>
      </c>
      <c r="D5" s="469"/>
    </row>
    <row r="6" spans="1:4" s="67" customFormat="1" ht="18.600000000000001" customHeight="1">
      <c r="A6" s="163"/>
      <c r="B6" s="164"/>
    </row>
    <row r="7" spans="1:4" ht="14.1" customHeight="1">
      <c r="A7" s="165"/>
      <c r="B7" s="151" t="s">
        <v>38</v>
      </c>
      <c r="C7" s="470" t="s">
        <v>377</v>
      </c>
      <c r="D7" s="471"/>
    </row>
    <row r="8" spans="1:4" ht="14.1" customHeight="1">
      <c r="A8" s="165"/>
      <c r="B8" s="151"/>
      <c r="C8" s="355" t="s">
        <v>791</v>
      </c>
      <c r="D8" s="355"/>
    </row>
    <row r="9" spans="1:4" ht="14.1" customHeight="1">
      <c r="A9" s="165"/>
      <c r="B9" s="151"/>
      <c r="C9" s="295"/>
      <c r="D9" s="296"/>
    </row>
    <row r="10" spans="1:4" ht="14.1" customHeight="1">
      <c r="A10" s="165"/>
      <c r="B10" s="164" t="s">
        <v>39</v>
      </c>
      <c r="C10" s="175" t="s">
        <v>378</v>
      </c>
      <c r="D10" s="167"/>
    </row>
    <row r="11" spans="1:4" ht="14.1" customHeight="1">
      <c r="A11" s="165"/>
      <c r="B11" s="164"/>
      <c r="C11" s="175" t="s">
        <v>792</v>
      </c>
      <c r="D11" s="175"/>
    </row>
    <row r="12" spans="1:4" ht="18.600000000000001" customHeight="1">
      <c r="A12" s="165"/>
      <c r="B12" s="164"/>
      <c r="C12" s="174"/>
      <c r="D12" s="161"/>
    </row>
    <row r="13" spans="1:4" ht="14.1" customHeight="1">
      <c r="A13" s="165"/>
      <c r="B13" s="175"/>
      <c r="C13" s="174"/>
      <c r="D13" s="174"/>
    </row>
    <row r="14" spans="1:4" ht="14.1" customHeight="1">
      <c r="A14" s="165"/>
      <c r="B14" s="168" t="s">
        <v>348</v>
      </c>
      <c r="C14" s="176" t="s">
        <v>380</v>
      </c>
      <c r="D14" s="176"/>
    </row>
    <row r="15" spans="1:4" ht="18.600000000000001" customHeight="1">
      <c r="A15" s="165"/>
      <c r="B15" s="175"/>
      <c r="C15" s="175"/>
      <c r="D15" s="165"/>
    </row>
    <row r="16" spans="1:4" ht="17.25" customHeight="1">
      <c r="A16" s="165"/>
      <c r="B16" s="216" t="s">
        <v>565</v>
      </c>
      <c r="C16" s="215" t="s">
        <v>380</v>
      </c>
      <c r="D16" s="69"/>
    </row>
    <row r="17" spans="1:4" ht="16.5">
      <c r="A17" s="165"/>
      <c r="C17" s="217" t="s">
        <v>381</v>
      </c>
      <c r="D17" s="69"/>
    </row>
    <row r="18" spans="1:4" ht="16.5">
      <c r="A18" s="165"/>
      <c r="C18" s="215" t="s">
        <v>382</v>
      </c>
      <c r="D18" s="69"/>
    </row>
    <row r="19" spans="1:4" ht="16.5">
      <c r="A19" s="165"/>
      <c r="C19" s="215" t="s">
        <v>566</v>
      </c>
      <c r="D19" s="69"/>
    </row>
    <row r="20" spans="1:4" ht="16.5">
      <c r="A20" s="165"/>
      <c r="C20" s="215" t="s">
        <v>568</v>
      </c>
      <c r="D20" s="69"/>
    </row>
    <row r="21" spans="1:4" ht="16.5">
      <c r="A21" s="165"/>
      <c r="C21" s="215" t="s">
        <v>567</v>
      </c>
      <c r="D21" s="69"/>
    </row>
    <row r="22" spans="1:4" ht="16.5">
      <c r="A22" s="165"/>
      <c r="C22" s="215" t="s">
        <v>379</v>
      </c>
      <c r="D22" s="69"/>
    </row>
    <row r="23" spans="1:4" ht="16.5">
      <c r="A23" s="165"/>
      <c r="B23" s="165"/>
      <c r="C23" s="176"/>
      <c r="D23" s="176"/>
    </row>
    <row r="24" spans="1:4" ht="16.5">
      <c r="A24" s="165"/>
      <c r="B24" s="165"/>
      <c r="C24" s="176"/>
      <c r="D24" s="176"/>
    </row>
    <row r="25" spans="1:4" ht="20.25">
      <c r="A25" s="467" t="s">
        <v>793</v>
      </c>
      <c r="B25" s="467"/>
      <c r="C25" s="467"/>
      <c r="D25" s="467"/>
    </row>
    <row r="26" spans="1:4" ht="20.25">
      <c r="A26" s="467" t="s">
        <v>698</v>
      </c>
      <c r="B26" s="467"/>
      <c r="C26" s="467"/>
      <c r="D26" s="467"/>
    </row>
    <row r="27" spans="1:4" ht="18">
      <c r="A27" s="465" t="s">
        <v>40</v>
      </c>
      <c r="B27" s="465"/>
      <c r="C27" s="465"/>
      <c r="D27" s="465"/>
    </row>
    <row r="28" spans="1:4" ht="16.5">
      <c r="A28" s="466" t="s">
        <v>347</v>
      </c>
      <c r="B28" s="466"/>
      <c r="C28" s="466"/>
      <c r="D28" s="466"/>
    </row>
    <row r="29" spans="1:4" ht="16.5">
      <c r="A29" s="466" t="s">
        <v>699</v>
      </c>
      <c r="B29" s="466"/>
      <c r="C29" s="466"/>
      <c r="D29" s="466"/>
    </row>
    <row r="30" spans="1:4" ht="16.5">
      <c r="A30" s="165"/>
      <c r="B30" s="165"/>
      <c r="C30" s="176"/>
      <c r="D30" s="176"/>
    </row>
    <row r="31" spans="1:4">
      <c r="A31" s="165"/>
      <c r="B31" s="165"/>
      <c r="C31" s="165"/>
      <c r="D31" s="165"/>
    </row>
    <row r="32" spans="1:4" ht="34.5" customHeight="1">
      <c r="D32" s="69"/>
    </row>
    <row r="33" spans="1:4">
      <c r="D33" s="69"/>
    </row>
    <row r="34" spans="1:4" ht="23.25" customHeight="1">
      <c r="D34" s="69"/>
    </row>
    <row r="35" spans="1:4" s="70" customFormat="1" ht="18.75"/>
    <row r="36" spans="1:4" s="70" customFormat="1" ht="18.75"/>
    <row r="37" spans="1:4">
      <c r="A37" s="165"/>
      <c r="B37" s="165"/>
      <c r="C37" s="165"/>
      <c r="D37" s="165"/>
    </row>
    <row r="38" spans="1:4" ht="16.5">
      <c r="A38" s="165"/>
      <c r="B38" s="166" t="s">
        <v>383</v>
      </c>
      <c r="C38" s="165"/>
      <c r="D38" s="165"/>
    </row>
    <row r="39" spans="1:4">
      <c r="A39" s="165"/>
      <c r="B39" s="566" t="s">
        <v>853</v>
      </c>
      <c r="C39" s="165"/>
      <c r="D39" s="165"/>
    </row>
    <row r="40" spans="1:4" ht="16.5">
      <c r="A40" s="165"/>
      <c r="B40" s="165"/>
      <c r="C40" s="165"/>
      <c r="D40" s="171"/>
    </row>
    <row r="41" spans="1:4">
      <c r="A41" s="165"/>
      <c r="B41" s="165"/>
      <c r="C41" s="165"/>
      <c r="D41" s="169"/>
    </row>
    <row r="42" spans="1:4">
      <c r="A42" s="165"/>
      <c r="B42" s="170"/>
      <c r="C42" s="165"/>
      <c r="D42" s="169"/>
    </row>
    <row r="43" spans="1:4">
      <c r="A43" s="165"/>
      <c r="C43" s="165"/>
      <c r="D43" s="165"/>
    </row>
    <row r="44" spans="1:4" ht="16.5">
      <c r="A44" s="165"/>
      <c r="B44" s="166"/>
      <c r="C44" s="165"/>
      <c r="D44" s="167"/>
    </row>
    <row r="45" spans="1:4">
      <c r="A45" s="68"/>
      <c r="B45" s="68"/>
      <c r="C45" s="68"/>
      <c r="D45" s="68"/>
    </row>
    <row r="46" spans="1:4">
      <c r="A46" s="68"/>
      <c r="B46" s="68"/>
      <c r="C46" s="68"/>
      <c r="D46" s="68"/>
    </row>
    <row r="47" spans="1:4">
      <c r="A47" s="68"/>
      <c r="B47" s="68"/>
      <c r="C47" s="68"/>
      <c r="D47" s="68"/>
    </row>
    <row r="48" spans="1:4">
      <c r="A48" s="68"/>
      <c r="B48" s="68"/>
      <c r="C48" s="68"/>
      <c r="D48" s="68"/>
    </row>
    <row r="49" spans="1:4">
      <c r="A49" s="68"/>
      <c r="B49" s="68"/>
      <c r="C49" s="68"/>
      <c r="D49" s="68"/>
    </row>
    <row r="50" spans="1:4">
      <c r="A50" s="68"/>
      <c r="B50" s="68"/>
      <c r="C50" s="68"/>
      <c r="D50" s="68"/>
    </row>
    <row r="51" spans="1:4">
      <c r="A51" s="68"/>
      <c r="B51" s="68"/>
      <c r="C51" s="68"/>
      <c r="D51" s="68"/>
    </row>
    <row r="52" spans="1:4">
      <c r="A52" s="68"/>
      <c r="B52" s="68"/>
      <c r="C52" s="68"/>
      <c r="D52" s="68"/>
    </row>
    <row r="53" spans="1:4">
      <c r="A53" s="68"/>
      <c r="B53" s="68"/>
      <c r="C53" s="68"/>
      <c r="D53" s="68"/>
    </row>
    <row r="54" spans="1:4">
      <c r="A54" s="68"/>
      <c r="B54" s="68"/>
      <c r="C54" s="68"/>
      <c r="D54" s="68"/>
    </row>
    <row r="55" spans="1:4">
      <c r="A55" s="68"/>
      <c r="B55" s="68"/>
      <c r="C55" s="68"/>
      <c r="D55" s="68"/>
    </row>
    <row r="56" spans="1:4">
      <c r="A56" s="68"/>
      <c r="B56" s="68"/>
      <c r="C56" s="68"/>
      <c r="D56" s="68"/>
    </row>
    <row r="57" spans="1:4">
      <c r="A57" s="68"/>
      <c r="B57" s="68"/>
      <c r="C57" s="68"/>
      <c r="D57" s="68"/>
    </row>
    <row r="58" spans="1:4">
      <c r="A58" s="68"/>
      <c r="B58" s="68"/>
      <c r="C58" s="68"/>
      <c r="D58" s="68"/>
    </row>
    <row r="59" spans="1:4">
      <c r="A59" s="68"/>
      <c r="B59" s="68"/>
      <c r="C59" s="68"/>
      <c r="D59" s="68"/>
    </row>
    <row r="60" spans="1:4">
      <c r="A60" s="68"/>
      <c r="B60" s="68"/>
      <c r="C60" s="68"/>
      <c r="D60" s="68"/>
    </row>
    <row r="61" spans="1:4">
      <c r="A61" s="68"/>
      <c r="B61" s="68"/>
      <c r="C61" s="68"/>
      <c r="D61" s="68"/>
    </row>
    <row r="62" spans="1:4">
      <c r="A62" s="68"/>
      <c r="B62" s="68"/>
      <c r="C62" s="68"/>
      <c r="D62" s="68"/>
    </row>
    <row r="63" spans="1:4">
      <c r="A63" s="68"/>
      <c r="B63" s="68"/>
      <c r="C63" s="68"/>
      <c r="D63" s="68"/>
    </row>
    <row r="64" spans="1:4">
      <c r="A64" s="68"/>
      <c r="B64" s="68"/>
      <c r="C64" s="68"/>
      <c r="D64" s="68"/>
    </row>
    <row r="65" spans="1:4">
      <c r="A65" s="68"/>
      <c r="B65" s="68"/>
      <c r="C65" s="68"/>
      <c r="D65" s="68"/>
    </row>
    <row r="66" spans="1:4">
      <c r="A66" s="68"/>
      <c r="B66" s="68"/>
      <c r="C66" s="68"/>
      <c r="D66" s="68"/>
    </row>
    <row r="67" spans="1:4">
      <c r="A67" s="68"/>
      <c r="B67" s="68"/>
      <c r="C67" s="68"/>
      <c r="D67" s="68"/>
    </row>
    <row r="68" spans="1:4">
      <c r="A68" s="68"/>
      <c r="B68" s="68"/>
      <c r="C68" s="68"/>
      <c r="D68" s="68"/>
    </row>
    <row r="69" spans="1:4">
      <c r="A69" s="68"/>
      <c r="B69" s="68"/>
      <c r="C69" s="68"/>
      <c r="D69" s="68"/>
    </row>
    <row r="70" spans="1:4">
      <c r="A70" s="68"/>
      <c r="B70" s="68"/>
      <c r="C70" s="68"/>
      <c r="D70" s="68"/>
    </row>
    <row r="71" spans="1:4">
      <c r="A71" s="68"/>
      <c r="B71" s="68"/>
      <c r="C71" s="68"/>
      <c r="D71" s="68"/>
    </row>
    <row r="72" spans="1:4">
      <c r="A72" s="68"/>
      <c r="B72" s="68"/>
      <c r="C72" s="68"/>
      <c r="D72" s="68"/>
    </row>
    <row r="73" spans="1:4">
      <c r="A73" s="68"/>
      <c r="B73" s="68"/>
      <c r="C73" s="68"/>
      <c r="D73" s="68"/>
    </row>
    <row r="74" spans="1:4">
      <c r="A74" s="68"/>
      <c r="B74" s="68"/>
      <c r="C74" s="68"/>
      <c r="D74" s="68"/>
    </row>
    <row r="75" spans="1:4">
      <c r="A75" s="68"/>
      <c r="B75" s="68"/>
      <c r="C75" s="68"/>
      <c r="D75" s="68"/>
    </row>
    <row r="76" spans="1:4">
      <c r="A76" s="68"/>
      <c r="B76" s="68"/>
      <c r="C76" s="68"/>
      <c r="D76" s="68"/>
    </row>
    <row r="77" spans="1:4">
      <c r="A77" s="68"/>
      <c r="B77" s="68"/>
      <c r="C77" s="68"/>
      <c r="D77" s="68"/>
    </row>
    <row r="78" spans="1:4">
      <c r="A78" s="68"/>
      <c r="B78" s="68"/>
      <c r="C78" s="68"/>
      <c r="D78" s="68"/>
    </row>
    <row r="79" spans="1:4">
      <c r="A79" s="68"/>
      <c r="B79" s="68"/>
      <c r="C79" s="68"/>
      <c r="D79" s="68"/>
    </row>
    <row r="80" spans="1:4">
      <c r="A80" s="68"/>
      <c r="B80" s="68"/>
      <c r="C80" s="68"/>
      <c r="D80" s="68"/>
    </row>
    <row r="81" spans="1:4">
      <c r="A81" s="68"/>
      <c r="B81" s="68"/>
      <c r="C81" s="68"/>
      <c r="D81" s="68"/>
    </row>
    <row r="82" spans="1:4">
      <c r="A82" s="68"/>
      <c r="B82" s="68"/>
      <c r="C82" s="68"/>
      <c r="D82" s="68"/>
    </row>
    <row r="83" spans="1:4">
      <c r="A83" s="68"/>
      <c r="B83" s="68"/>
      <c r="C83" s="68"/>
      <c r="D83" s="68"/>
    </row>
    <row r="84" spans="1:4">
      <c r="A84" s="68"/>
      <c r="B84" s="68"/>
      <c r="C84" s="68"/>
      <c r="D84" s="68"/>
    </row>
    <row r="85" spans="1:4">
      <c r="A85" s="68"/>
      <c r="B85" s="68"/>
      <c r="C85" s="68"/>
      <c r="D85" s="68"/>
    </row>
    <row r="86" spans="1:4">
      <c r="A86" s="68"/>
      <c r="B86" s="68"/>
      <c r="C86" s="68"/>
      <c r="D86" s="68"/>
    </row>
    <row r="87" spans="1:4">
      <c r="A87" s="68"/>
      <c r="B87" s="68"/>
      <c r="C87" s="68"/>
      <c r="D87" s="68"/>
    </row>
    <row r="88" spans="1:4">
      <c r="A88" s="68"/>
      <c r="B88" s="68"/>
      <c r="C88" s="68"/>
      <c r="D88" s="68"/>
    </row>
    <row r="89" spans="1:4">
      <c r="A89" s="68"/>
      <c r="B89" s="68"/>
      <c r="C89" s="68"/>
      <c r="D89" s="68"/>
    </row>
    <row r="90" spans="1:4">
      <c r="A90" s="68"/>
      <c r="B90" s="68"/>
      <c r="C90" s="68"/>
      <c r="D90" s="68"/>
    </row>
    <row r="91" spans="1:4">
      <c r="A91" s="68"/>
      <c r="B91" s="68"/>
      <c r="C91" s="68"/>
      <c r="D91" s="68"/>
    </row>
    <row r="92" spans="1:4">
      <c r="A92" s="68"/>
      <c r="B92" s="68"/>
      <c r="C92" s="68"/>
      <c r="D92" s="68"/>
    </row>
    <row r="93" spans="1:4">
      <c r="A93" s="68"/>
      <c r="B93" s="68"/>
      <c r="C93" s="68"/>
      <c r="D93" s="68"/>
    </row>
    <row r="94" spans="1:4">
      <c r="A94" s="68"/>
      <c r="B94" s="68"/>
      <c r="C94" s="68"/>
      <c r="D94" s="68"/>
    </row>
    <row r="95" spans="1:4">
      <c r="A95" s="68"/>
      <c r="B95" s="68"/>
      <c r="C95" s="68"/>
      <c r="D95" s="68"/>
    </row>
    <row r="96" spans="1:4">
      <c r="A96" s="68"/>
      <c r="B96" s="68"/>
      <c r="C96" s="68"/>
      <c r="D96" s="68"/>
    </row>
    <row r="97" spans="1:4">
      <c r="A97" s="68"/>
      <c r="B97" s="68"/>
      <c r="C97" s="68"/>
      <c r="D97" s="68"/>
    </row>
    <row r="98" spans="1:4">
      <c r="A98" s="68"/>
      <c r="B98" s="68"/>
      <c r="C98" s="68"/>
      <c r="D98" s="68"/>
    </row>
    <row r="99" spans="1:4">
      <c r="A99" s="68"/>
      <c r="B99" s="68"/>
      <c r="C99" s="68"/>
      <c r="D99" s="68"/>
    </row>
    <row r="100" spans="1:4">
      <c r="A100" s="68"/>
      <c r="B100" s="68"/>
      <c r="C100" s="68"/>
      <c r="D100" s="68"/>
    </row>
    <row r="101" spans="1:4">
      <c r="A101" s="68"/>
      <c r="B101" s="68"/>
      <c r="C101" s="68"/>
      <c r="D101" s="68"/>
    </row>
    <row r="102" spans="1:4">
      <c r="A102" s="68"/>
      <c r="B102" s="68"/>
      <c r="C102" s="68"/>
      <c r="D102" s="68"/>
    </row>
    <row r="103" spans="1:4">
      <c r="A103" s="68"/>
      <c r="B103" s="68"/>
      <c r="C103" s="68"/>
      <c r="D103" s="68"/>
    </row>
    <row r="104" spans="1:4">
      <c r="A104" s="68"/>
      <c r="B104" s="68"/>
      <c r="C104" s="68"/>
      <c r="D104" s="68"/>
    </row>
    <row r="105" spans="1:4">
      <c r="A105" s="68"/>
      <c r="B105" s="68"/>
      <c r="C105" s="68"/>
      <c r="D105" s="68"/>
    </row>
    <row r="106" spans="1:4">
      <c r="A106" s="68"/>
      <c r="B106" s="68"/>
      <c r="C106" s="68"/>
      <c r="D106" s="68"/>
    </row>
    <row r="107" spans="1:4">
      <c r="A107" s="68"/>
      <c r="B107" s="68"/>
      <c r="C107" s="68"/>
      <c r="D107" s="68"/>
    </row>
    <row r="108" spans="1:4">
      <c r="A108" s="68"/>
      <c r="B108" s="68"/>
      <c r="C108" s="68"/>
      <c r="D108" s="68"/>
    </row>
    <row r="109" spans="1:4">
      <c r="A109" s="68"/>
      <c r="B109" s="68"/>
      <c r="C109" s="68"/>
      <c r="D109" s="68"/>
    </row>
    <row r="110" spans="1:4">
      <c r="A110" s="68"/>
      <c r="B110" s="68"/>
      <c r="C110" s="68"/>
      <c r="D110" s="68"/>
    </row>
    <row r="111" spans="1:4">
      <c r="A111" s="68"/>
      <c r="B111" s="68"/>
      <c r="C111" s="68"/>
      <c r="D111" s="68"/>
    </row>
    <row r="112" spans="1:4">
      <c r="A112" s="68"/>
      <c r="B112" s="68"/>
      <c r="C112" s="68"/>
      <c r="D112" s="68"/>
    </row>
    <row r="113" spans="1:4">
      <c r="A113" s="68"/>
      <c r="B113" s="68"/>
      <c r="C113" s="68"/>
      <c r="D113" s="68"/>
    </row>
    <row r="114" spans="1:4">
      <c r="A114" s="68"/>
      <c r="B114" s="68"/>
      <c r="C114" s="68"/>
      <c r="D114" s="68"/>
    </row>
    <row r="115" spans="1:4">
      <c r="A115" s="68"/>
      <c r="B115" s="68"/>
      <c r="C115" s="68"/>
      <c r="D115" s="68"/>
    </row>
    <row r="116" spans="1:4">
      <c r="A116" s="68"/>
      <c r="B116" s="68"/>
      <c r="C116" s="68"/>
      <c r="D116" s="68"/>
    </row>
    <row r="117" spans="1:4">
      <c r="A117" s="68"/>
      <c r="B117" s="68"/>
      <c r="C117" s="68"/>
      <c r="D117" s="68"/>
    </row>
    <row r="118" spans="1:4">
      <c r="A118" s="68"/>
      <c r="B118" s="68"/>
      <c r="C118" s="68"/>
      <c r="D118" s="68"/>
    </row>
    <row r="119" spans="1:4">
      <c r="A119" s="68"/>
      <c r="B119" s="68"/>
      <c r="C119" s="68"/>
      <c r="D119" s="68"/>
    </row>
    <row r="120" spans="1:4">
      <c r="A120" s="68"/>
      <c r="B120" s="68"/>
      <c r="C120" s="68"/>
      <c r="D120" s="68"/>
    </row>
    <row r="121" spans="1:4">
      <c r="A121" s="68"/>
      <c r="B121" s="68"/>
      <c r="C121" s="68"/>
      <c r="D121" s="68"/>
    </row>
    <row r="122" spans="1:4">
      <c r="A122" s="68"/>
      <c r="B122" s="68"/>
      <c r="C122" s="68"/>
      <c r="D122" s="68"/>
    </row>
    <row r="123" spans="1:4">
      <c r="A123" s="68"/>
      <c r="B123" s="68"/>
      <c r="C123" s="68"/>
      <c r="D123" s="68"/>
    </row>
    <row r="124" spans="1:4">
      <c r="A124" s="68"/>
      <c r="B124" s="68"/>
      <c r="C124" s="68"/>
      <c r="D124" s="68"/>
    </row>
    <row r="125" spans="1:4">
      <c r="A125" s="68"/>
      <c r="B125" s="68"/>
      <c r="C125" s="68"/>
      <c r="D125" s="68"/>
    </row>
    <row r="126" spans="1:4">
      <c r="A126" s="68"/>
      <c r="B126" s="68"/>
      <c r="C126" s="68"/>
      <c r="D126" s="68"/>
    </row>
    <row r="127" spans="1:4">
      <c r="A127" s="68"/>
      <c r="B127" s="68"/>
      <c r="C127" s="68"/>
      <c r="D127" s="68"/>
    </row>
    <row r="128" spans="1:4">
      <c r="A128" s="68"/>
      <c r="B128" s="68"/>
      <c r="C128" s="68"/>
      <c r="D128" s="68"/>
    </row>
    <row r="129" spans="1:4">
      <c r="A129" s="68"/>
      <c r="B129" s="68"/>
      <c r="C129" s="68"/>
      <c r="D129" s="68"/>
    </row>
    <row r="130" spans="1:4">
      <c r="A130" s="68"/>
      <c r="B130" s="68"/>
      <c r="C130" s="68"/>
      <c r="D130" s="68"/>
    </row>
    <row r="131" spans="1:4">
      <c r="A131" s="68"/>
      <c r="B131" s="68"/>
      <c r="C131" s="68"/>
      <c r="D131" s="68"/>
    </row>
    <row r="132" spans="1:4">
      <c r="A132" s="68"/>
      <c r="B132" s="68"/>
      <c r="C132" s="68"/>
      <c r="D132" s="68"/>
    </row>
    <row r="133" spans="1:4">
      <c r="A133" s="68"/>
      <c r="B133" s="68"/>
      <c r="C133" s="68"/>
      <c r="D133" s="68"/>
    </row>
    <row r="134" spans="1:4">
      <c r="A134" s="68"/>
      <c r="B134" s="68"/>
      <c r="C134" s="68"/>
      <c r="D134" s="68"/>
    </row>
    <row r="135" spans="1:4">
      <c r="A135" s="68"/>
      <c r="B135" s="68"/>
      <c r="C135" s="68"/>
      <c r="D135" s="68"/>
    </row>
    <row r="136" spans="1:4">
      <c r="A136" s="68"/>
      <c r="B136" s="68"/>
      <c r="C136" s="68"/>
      <c r="D136" s="68"/>
    </row>
    <row r="137" spans="1:4">
      <c r="A137" s="68"/>
      <c r="B137" s="68"/>
      <c r="C137" s="68"/>
      <c r="D137" s="68"/>
    </row>
    <row r="138" spans="1:4">
      <c r="A138" s="68"/>
      <c r="B138" s="68"/>
      <c r="C138" s="68"/>
      <c r="D138" s="68"/>
    </row>
    <row r="139" spans="1:4">
      <c r="A139" s="68"/>
      <c r="B139" s="68"/>
      <c r="C139" s="68"/>
      <c r="D139" s="68"/>
    </row>
    <row r="140" spans="1:4">
      <c r="A140" s="68"/>
      <c r="B140" s="68"/>
      <c r="C140" s="68"/>
      <c r="D140" s="68"/>
    </row>
    <row r="141" spans="1:4">
      <c r="A141" s="68"/>
      <c r="B141" s="68"/>
      <c r="C141" s="68"/>
      <c r="D141" s="68"/>
    </row>
    <row r="142" spans="1:4">
      <c r="A142" s="68"/>
      <c r="B142" s="68"/>
      <c r="C142" s="68"/>
      <c r="D142" s="68"/>
    </row>
    <row r="143" spans="1:4">
      <c r="A143" s="68"/>
      <c r="B143" s="68"/>
      <c r="C143" s="68"/>
      <c r="D143" s="68"/>
    </row>
    <row r="144" spans="1:4">
      <c r="A144" s="68"/>
      <c r="B144" s="68"/>
      <c r="C144" s="68"/>
      <c r="D144" s="68"/>
    </row>
    <row r="145" spans="1:4">
      <c r="A145" s="68"/>
      <c r="B145" s="68"/>
      <c r="C145" s="68"/>
      <c r="D145" s="68"/>
    </row>
    <row r="146" spans="1:4">
      <c r="A146" s="68"/>
      <c r="B146" s="68"/>
      <c r="C146" s="68"/>
      <c r="D146" s="68"/>
    </row>
    <row r="147" spans="1:4">
      <c r="A147" s="68"/>
      <c r="B147" s="68"/>
      <c r="C147" s="68"/>
      <c r="D147" s="68"/>
    </row>
    <row r="148" spans="1:4">
      <c r="A148" s="68"/>
      <c r="B148" s="68"/>
      <c r="C148" s="68"/>
      <c r="D148" s="68"/>
    </row>
    <row r="149" spans="1:4">
      <c r="A149" s="68"/>
      <c r="B149" s="68"/>
      <c r="C149" s="68"/>
      <c r="D149" s="68"/>
    </row>
    <row r="150" spans="1:4">
      <c r="A150" s="68"/>
      <c r="B150" s="68"/>
      <c r="C150" s="68"/>
      <c r="D150" s="68"/>
    </row>
    <row r="151" spans="1:4">
      <c r="A151" s="68"/>
      <c r="B151" s="68"/>
      <c r="C151" s="68"/>
      <c r="D151" s="68"/>
    </row>
    <row r="152" spans="1:4">
      <c r="A152" s="68"/>
      <c r="B152" s="68"/>
      <c r="C152" s="68"/>
      <c r="D152" s="68"/>
    </row>
    <row r="153" spans="1:4">
      <c r="A153" s="68"/>
      <c r="B153" s="68"/>
      <c r="C153" s="68"/>
      <c r="D153" s="68"/>
    </row>
    <row r="154" spans="1:4">
      <c r="A154" s="68"/>
      <c r="B154" s="68"/>
      <c r="C154" s="68"/>
      <c r="D154" s="68"/>
    </row>
    <row r="155" spans="1:4">
      <c r="A155" s="68"/>
      <c r="B155" s="68"/>
      <c r="C155" s="68"/>
      <c r="D155" s="68"/>
    </row>
    <row r="156" spans="1:4">
      <c r="A156" s="68"/>
      <c r="B156" s="68"/>
      <c r="C156" s="68"/>
      <c r="D156" s="68"/>
    </row>
    <row r="157" spans="1:4">
      <c r="A157" s="68"/>
      <c r="B157" s="68"/>
      <c r="C157" s="68"/>
      <c r="D157" s="68"/>
    </row>
    <row r="158" spans="1:4">
      <c r="A158" s="68"/>
      <c r="B158" s="68"/>
      <c r="C158" s="68"/>
      <c r="D158" s="68"/>
    </row>
    <row r="159" spans="1:4">
      <c r="A159" s="68"/>
      <c r="B159" s="68"/>
      <c r="C159" s="68"/>
      <c r="D159" s="68"/>
    </row>
    <row r="160" spans="1:4">
      <c r="A160" s="68"/>
      <c r="B160" s="68"/>
      <c r="C160" s="68"/>
      <c r="D160" s="68"/>
    </row>
    <row r="161" spans="1:4">
      <c r="A161" s="68"/>
      <c r="B161" s="68"/>
      <c r="C161" s="68"/>
      <c r="D161" s="68"/>
    </row>
    <row r="162" spans="1:4">
      <c r="A162" s="68"/>
      <c r="B162" s="68"/>
      <c r="C162" s="68"/>
      <c r="D162" s="68"/>
    </row>
    <row r="163" spans="1:4">
      <c r="A163" s="68"/>
      <c r="B163" s="68"/>
      <c r="C163" s="68"/>
      <c r="D163" s="68"/>
    </row>
    <row r="164" spans="1:4">
      <c r="A164" s="68"/>
      <c r="B164" s="68"/>
      <c r="C164" s="68"/>
      <c r="D164" s="68"/>
    </row>
    <row r="165" spans="1:4">
      <c r="A165" s="68"/>
      <c r="B165" s="68"/>
      <c r="C165" s="68"/>
      <c r="D165" s="68"/>
    </row>
    <row r="166" spans="1:4">
      <c r="A166" s="68"/>
      <c r="B166" s="68"/>
      <c r="C166" s="68"/>
      <c r="D166" s="68"/>
    </row>
    <row r="167" spans="1:4">
      <c r="A167" s="68"/>
      <c r="B167" s="68"/>
      <c r="C167" s="68"/>
      <c r="D167" s="68"/>
    </row>
    <row r="168" spans="1:4">
      <c r="A168" s="68"/>
      <c r="B168" s="68"/>
      <c r="C168" s="68"/>
      <c r="D168" s="68"/>
    </row>
    <row r="169" spans="1:4">
      <c r="A169" s="68"/>
      <c r="B169" s="68"/>
      <c r="C169" s="68"/>
      <c r="D169" s="68"/>
    </row>
    <row r="170" spans="1:4">
      <c r="A170" s="68"/>
      <c r="B170" s="68"/>
      <c r="C170" s="68"/>
      <c r="D170" s="68"/>
    </row>
    <row r="171" spans="1:4">
      <c r="A171" s="68"/>
      <c r="B171" s="68"/>
      <c r="C171" s="68"/>
      <c r="D171" s="68"/>
    </row>
    <row r="172" spans="1:4">
      <c r="A172" s="68"/>
      <c r="B172" s="68"/>
      <c r="C172" s="68"/>
      <c r="D172" s="68"/>
    </row>
    <row r="173" spans="1:4">
      <c r="A173" s="68"/>
      <c r="B173" s="68"/>
      <c r="C173" s="68"/>
      <c r="D173" s="68"/>
    </row>
    <row r="174" spans="1:4">
      <c r="A174" s="68"/>
      <c r="B174" s="68"/>
      <c r="C174" s="68"/>
      <c r="D174" s="68"/>
    </row>
    <row r="175" spans="1:4">
      <c r="A175" s="68"/>
      <c r="B175" s="68"/>
      <c r="C175" s="68"/>
      <c r="D175" s="68"/>
    </row>
    <row r="176" spans="1:4">
      <c r="A176" s="68"/>
      <c r="B176" s="68"/>
      <c r="C176" s="68"/>
      <c r="D176" s="68"/>
    </row>
    <row r="177" spans="1:4">
      <c r="A177" s="68"/>
      <c r="B177" s="68"/>
      <c r="C177" s="68"/>
      <c r="D177" s="68"/>
    </row>
    <row r="178" spans="1:4">
      <c r="A178" s="68"/>
      <c r="B178" s="68"/>
      <c r="C178" s="68"/>
      <c r="D178" s="68"/>
    </row>
    <row r="179" spans="1:4">
      <c r="A179" s="68"/>
      <c r="B179" s="68"/>
      <c r="C179" s="68"/>
      <c r="D179" s="68"/>
    </row>
    <row r="180" spans="1:4">
      <c r="A180" s="68"/>
      <c r="B180" s="68"/>
      <c r="C180" s="68"/>
      <c r="D180" s="68"/>
    </row>
    <row r="181" spans="1:4">
      <c r="A181" s="68"/>
      <c r="B181" s="68"/>
      <c r="C181" s="68"/>
      <c r="D181" s="68"/>
    </row>
    <row r="182" spans="1:4">
      <c r="A182" s="68"/>
      <c r="B182" s="68"/>
      <c r="C182" s="68"/>
      <c r="D182" s="68"/>
    </row>
    <row r="183" spans="1:4">
      <c r="A183" s="68"/>
      <c r="B183" s="68"/>
      <c r="C183" s="68"/>
      <c r="D183" s="68"/>
    </row>
    <row r="184" spans="1:4">
      <c r="A184" s="68"/>
      <c r="B184" s="68"/>
      <c r="C184" s="68"/>
      <c r="D184" s="68"/>
    </row>
    <row r="185" spans="1:4">
      <c r="A185" s="68"/>
      <c r="B185" s="68"/>
      <c r="C185" s="68"/>
      <c r="D185" s="68"/>
    </row>
    <row r="186" spans="1:4">
      <c r="A186" s="68"/>
      <c r="B186" s="68"/>
      <c r="C186" s="68"/>
      <c r="D186" s="68"/>
    </row>
    <row r="187" spans="1:4">
      <c r="A187" s="68"/>
      <c r="B187" s="68"/>
      <c r="C187" s="68"/>
      <c r="D187" s="68"/>
    </row>
    <row r="188" spans="1:4">
      <c r="A188" s="68"/>
      <c r="B188" s="68"/>
      <c r="C188" s="68"/>
      <c r="D188" s="68"/>
    </row>
    <row r="189" spans="1:4">
      <c r="A189" s="68"/>
      <c r="B189" s="68"/>
      <c r="C189" s="68"/>
      <c r="D189" s="68"/>
    </row>
    <row r="190" spans="1:4">
      <c r="A190" s="68"/>
      <c r="B190" s="68"/>
      <c r="C190" s="68"/>
      <c r="D190" s="68"/>
    </row>
    <row r="191" spans="1:4">
      <c r="A191" s="68"/>
      <c r="B191" s="68"/>
      <c r="C191" s="68"/>
      <c r="D191" s="68"/>
    </row>
    <row r="192" spans="1:4">
      <c r="A192" s="68"/>
      <c r="B192" s="68"/>
      <c r="C192" s="68"/>
      <c r="D192" s="68"/>
    </row>
    <row r="193" spans="1:4">
      <c r="A193" s="68"/>
      <c r="B193" s="68"/>
      <c r="C193" s="68"/>
      <c r="D193" s="68"/>
    </row>
    <row r="194" spans="1:4">
      <c r="A194" s="68"/>
      <c r="B194" s="68"/>
      <c r="C194" s="68"/>
      <c r="D194" s="68"/>
    </row>
    <row r="195" spans="1:4">
      <c r="A195" s="68"/>
      <c r="B195" s="68"/>
      <c r="C195" s="68"/>
      <c r="D195" s="68"/>
    </row>
    <row r="196" spans="1:4">
      <c r="A196" s="68"/>
      <c r="B196" s="68"/>
      <c r="C196" s="68"/>
      <c r="D196" s="68"/>
    </row>
    <row r="197" spans="1:4">
      <c r="A197" s="68"/>
      <c r="B197" s="68"/>
      <c r="C197" s="68"/>
      <c r="D197" s="68"/>
    </row>
    <row r="198" spans="1:4">
      <c r="A198" s="68"/>
      <c r="B198" s="68"/>
      <c r="C198" s="68"/>
      <c r="D198" s="68"/>
    </row>
    <row r="199" spans="1:4">
      <c r="A199" s="68"/>
      <c r="B199" s="68"/>
      <c r="C199" s="68"/>
      <c r="D199" s="68"/>
    </row>
    <row r="200" spans="1:4">
      <c r="A200" s="68"/>
      <c r="B200" s="68"/>
      <c r="C200" s="68"/>
      <c r="D200" s="68"/>
    </row>
    <row r="201" spans="1:4">
      <c r="A201" s="68"/>
      <c r="B201" s="68"/>
      <c r="C201" s="68"/>
      <c r="D201" s="68"/>
    </row>
    <row r="202" spans="1:4">
      <c r="A202" s="68"/>
      <c r="B202" s="68"/>
      <c r="C202" s="68"/>
      <c r="D202" s="68"/>
    </row>
    <row r="203" spans="1:4">
      <c r="A203" s="68"/>
      <c r="B203" s="68"/>
      <c r="C203" s="68"/>
      <c r="D203" s="68"/>
    </row>
    <row r="204" spans="1:4">
      <c r="A204" s="68"/>
      <c r="B204" s="68"/>
      <c r="C204" s="68"/>
      <c r="D204" s="68"/>
    </row>
    <row r="205" spans="1:4">
      <c r="A205" s="68"/>
      <c r="B205" s="68"/>
      <c r="C205" s="68"/>
      <c r="D205" s="68"/>
    </row>
    <row r="206" spans="1:4">
      <c r="A206" s="68"/>
      <c r="B206" s="68"/>
      <c r="C206" s="68"/>
      <c r="D206" s="68"/>
    </row>
    <row r="207" spans="1:4">
      <c r="A207" s="68"/>
      <c r="B207" s="68"/>
      <c r="C207" s="68"/>
      <c r="D207" s="68"/>
    </row>
    <row r="208" spans="1:4">
      <c r="A208" s="68"/>
      <c r="B208" s="68"/>
      <c r="C208" s="68"/>
      <c r="D208" s="68"/>
    </row>
    <row r="209" spans="1:4">
      <c r="A209" s="68"/>
      <c r="B209" s="68"/>
      <c r="C209" s="68"/>
      <c r="D209" s="68"/>
    </row>
    <row r="210" spans="1:4">
      <c r="A210" s="68"/>
      <c r="B210" s="68"/>
      <c r="C210" s="68"/>
      <c r="D210" s="68"/>
    </row>
    <row r="211" spans="1:4">
      <c r="A211" s="68"/>
      <c r="B211" s="68"/>
      <c r="C211" s="68"/>
      <c r="D211" s="68"/>
    </row>
    <row r="212" spans="1:4">
      <c r="A212" s="68"/>
      <c r="B212" s="68"/>
      <c r="C212" s="68"/>
      <c r="D212" s="68"/>
    </row>
    <row r="213" spans="1:4">
      <c r="A213" s="68"/>
      <c r="B213" s="68"/>
      <c r="C213" s="68"/>
      <c r="D213" s="68"/>
    </row>
    <row r="214" spans="1:4">
      <c r="A214" s="68"/>
      <c r="B214" s="68"/>
      <c r="C214" s="68"/>
      <c r="D214" s="68"/>
    </row>
    <row r="215" spans="1:4">
      <c r="A215" s="68"/>
      <c r="B215" s="68"/>
      <c r="C215" s="68"/>
      <c r="D215" s="68"/>
    </row>
    <row r="216" spans="1:4">
      <c r="A216" s="68"/>
      <c r="B216" s="68"/>
      <c r="C216" s="68"/>
      <c r="D216" s="68"/>
    </row>
    <row r="217" spans="1:4">
      <c r="A217" s="68"/>
      <c r="B217" s="68"/>
      <c r="C217" s="68"/>
      <c r="D217" s="68"/>
    </row>
    <row r="218" spans="1:4">
      <c r="A218" s="68"/>
      <c r="B218" s="68"/>
      <c r="C218" s="68"/>
      <c r="D218" s="68"/>
    </row>
    <row r="219" spans="1:4">
      <c r="A219" s="68"/>
      <c r="B219" s="68"/>
      <c r="C219" s="68"/>
      <c r="D219" s="68"/>
    </row>
    <row r="220" spans="1:4">
      <c r="A220" s="68"/>
      <c r="B220" s="68"/>
      <c r="C220" s="68"/>
      <c r="D220" s="68"/>
    </row>
    <row r="221" spans="1:4">
      <c r="A221" s="68"/>
      <c r="B221" s="68"/>
      <c r="C221" s="68"/>
      <c r="D221" s="68"/>
    </row>
    <row r="222" spans="1:4">
      <c r="A222" s="68"/>
      <c r="B222" s="68"/>
      <c r="C222" s="68"/>
      <c r="D222" s="68"/>
    </row>
    <row r="223" spans="1:4">
      <c r="A223" s="68"/>
      <c r="B223" s="68"/>
      <c r="C223" s="68"/>
      <c r="D223" s="68"/>
    </row>
    <row r="224" spans="1:4">
      <c r="A224" s="68"/>
      <c r="B224" s="68"/>
      <c r="C224" s="68"/>
      <c r="D224" s="68"/>
    </row>
    <row r="225" spans="1:4">
      <c r="A225" s="68"/>
      <c r="B225" s="68"/>
      <c r="C225" s="68"/>
      <c r="D225" s="68"/>
    </row>
    <row r="226" spans="1:4">
      <c r="A226" s="68"/>
      <c r="B226" s="68"/>
      <c r="C226" s="68"/>
      <c r="D226" s="68"/>
    </row>
    <row r="227" spans="1:4">
      <c r="A227" s="68"/>
      <c r="B227" s="68"/>
      <c r="C227" s="68"/>
      <c r="D227" s="68"/>
    </row>
    <row r="228" spans="1:4">
      <c r="A228" s="68"/>
      <c r="B228" s="68"/>
      <c r="C228" s="68"/>
      <c r="D228" s="68"/>
    </row>
    <row r="229" spans="1:4">
      <c r="A229" s="68"/>
      <c r="B229" s="68"/>
      <c r="C229" s="68"/>
      <c r="D229" s="68"/>
    </row>
    <row r="230" spans="1:4">
      <c r="A230" s="68"/>
      <c r="B230" s="68"/>
      <c r="C230" s="68"/>
      <c r="D230" s="68"/>
    </row>
    <row r="231" spans="1:4">
      <c r="A231" s="68"/>
      <c r="B231" s="68"/>
      <c r="C231" s="68"/>
      <c r="D231" s="68"/>
    </row>
    <row r="232" spans="1:4">
      <c r="A232" s="68"/>
      <c r="B232" s="68"/>
      <c r="C232" s="68"/>
      <c r="D232" s="68"/>
    </row>
    <row r="233" spans="1:4">
      <c r="A233" s="68"/>
      <c r="B233" s="68"/>
      <c r="C233" s="68"/>
      <c r="D233" s="68"/>
    </row>
    <row r="234" spans="1:4">
      <c r="A234" s="68"/>
      <c r="B234" s="68"/>
      <c r="C234" s="68"/>
      <c r="D234" s="68"/>
    </row>
    <row r="235" spans="1:4">
      <c r="A235" s="68"/>
      <c r="B235" s="68"/>
      <c r="C235" s="68"/>
      <c r="D235" s="68"/>
    </row>
    <row r="236" spans="1:4">
      <c r="A236" s="68"/>
      <c r="B236" s="68"/>
      <c r="C236" s="68"/>
      <c r="D236" s="68"/>
    </row>
    <row r="237" spans="1:4">
      <c r="A237" s="68"/>
      <c r="B237" s="68"/>
      <c r="C237" s="68"/>
      <c r="D237" s="68"/>
    </row>
    <row r="238" spans="1:4">
      <c r="A238" s="68"/>
      <c r="B238" s="68"/>
      <c r="C238" s="68"/>
      <c r="D238" s="68"/>
    </row>
    <row r="239" spans="1:4">
      <c r="A239" s="68"/>
      <c r="B239" s="68"/>
      <c r="C239" s="68"/>
      <c r="D239" s="68"/>
    </row>
    <row r="240" spans="1:4">
      <c r="A240" s="68"/>
      <c r="B240" s="68"/>
      <c r="C240" s="68"/>
      <c r="D240" s="68"/>
    </row>
    <row r="241" spans="1:4">
      <c r="A241" s="68"/>
      <c r="B241" s="68"/>
      <c r="C241" s="68"/>
      <c r="D241" s="68"/>
    </row>
    <row r="242" spans="1:4">
      <c r="A242" s="68"/>
      <c r="B242" s="68"/>
      <c r="C242" s="68"/>
      <c r="D242" s="68"/>
    </row>
    <row r="243" spans="1:4">
      <c r="A243" s="68"/>
      <c r="B243" s="68"/>
      <c r="C243" s="68"/>
      <c r="D243" s="68"/>
    </row>
    <row r="244" spans="1:4">
      <c r="A244" s="68"/>
      <c r="B244" s="68"/>
      <c r="C244" s="68"/>
      <c r="D244" s="68"/>
    </row>
    <row r="245" spans="1:4">
      <c r="A245" s="68"/>
      <c r="B245" s="68"/>
      <c r="C245" s="68"/>
      <c r="D245" s="68"/>
    </row>
    <row r="246" spans="1:4">
      <c r="A246" s="68"/>
      <c r="B246" s="68"/>
      <c r="C246" s="68"/>
      <c r="D246" s="68"/>
    </row>
    <row r="247" spans="1:4">
      <c r="A247" s="68"/>
      <c r="B247" s="68"/>
      <c r="C247" s="68"/>
      <c r="D247" s="68"/>
    </row>
    <row r="248" spans="1:4">
      <c r="A248" s="68"/>
      <c r="B248" s="68"/>
      <c r="C248" s="68"/>
      <c r="D248" s="68"/>
    </row>
    <row r="249" spans="1:4">
      <c r="A249" s="68"/>
      <c r="B249" s="68"/>
      <c r="C249" s="68"/>
      <c r="D249" s="68"/>
    </row>
    <row r="250" spans="1:4">
      <c r="A250" s="68"/>
      <c r="B250" s="68"/>
      <c r="C250" s="68"/>
      <c r="D250" s="68"/>
    </row>
    <row r="251" spans="1:4">
      <c r="A251" s="68"/>
      <c r="B251" s="68"/>
      <c r="C251" s="68"/>
      <c r="D251" s="68"/>
    </row>
    <row r="252" spans="1:4">
      <c r="A252" s="68"/>
      <c r="B252" s="68"/>
      <c r="C252" s="68"/>
      <c r="D252" s="68"/>
    </row>
    <row r="253" spans="1:4">
      <c r="A253" s="68"/>
      <c r="B253" s="68"/>
      <c r="C253" s="68"/>
      <c r="D253" s="68"/>
    </row>
    <row r="254" spans="1:4">
      <c r="A254" s="68"/>
      <c r="B254" s="68"/>
      <c r="C254" s="68"/>
      <c r="D254" s="68"/>
    </row>
    <row r="255" spans="1:4">
      <c r="A255" s="68"/>
      <c r="B255" s="68"/>
      <c r="C255" s="68"/>
      <c r="D255" s="68"/>
    </row>
    <row r="256" spans="1:4">
      <c r="A256" s="68"/>
      <c r="B256" s="68"/>
      <c r="C256" s="68"/>
      <c r="D256" s="68"/>
    </row>
    <row r="257" spans="1:4">
      <c r="A257" s="68"/>
      <c r="B257" s="68"/>
      <c r="C257" s="68"/>
      <c r="D257" s="68"/>
    </row>
    <row r="258" spans="1:4">
      <c r="A258" s="68"/>
      <c r="B258" s="68"/>
      <c r="C258" s="68"/>
      <c r="D258" s="68"/>
    </row>
    <row r="259" spans="1:4">
      <c r="A259" s="68"/>
      <c r="B259" s="68"/>
      <c r="C259" s="68"/>
      <c r="D259" s="68"/>
    </row>
    <row r="260" spans="1:4">
      <c r="A260" s="68"/>
      <c r="B260" s="68"/>
      <c r="C260" s="68"/>
      <c r="D260" s="68"/>
    </row>
    <row r="261" spans="1:4">
      <c r="A261" s="68"/>
      <c r="B261" s="68"/>
      <c r="C261" s="68"/>
      <c r="D261" s="68"/>
    </row>
    <row r="262" spans="1:4">
      <c r="A262" s="68"/>
      <c r="B262" s="68"/>
      <c r="C262" s="68"/>
      <c r="D262" s="68"/>
    </row>
    <row r="263" spans="1:4">
      <c r="A263" s="68"/>
      <c r="B263" s="68"/>
      <c r="C263" s="68"/>
      <c r="D263" s="68"/>
    </row>
    <row r="264" spans="1:4">
      <c r="A264" s="68"/>
      <c r="B264" s="68"/>
      <c r="C264" s="68"/>
      <c r="D264" s="68"/>
    </row>
    <row r="265" spans="1:4">
      <c r="A265" s="68"/>
      <c r="B265" s="68"/>
      <c r="C265" s="68"/>
      <c r="D265" s="68"/>
    </row>
  </sheetData>
  <mergeCells count="8">
    <mergeCell ref="A27:D27"/>
    <mergeCell ref="A28:D28"/>
    <mergeCell ref="A29:D29"/>
    <mergeCell ref="A25:D25"/>
    <mergeCell ref="C4:D4"/>
    <mergeCell ref="C5:D5"/>
    <mergeCell ref="C7:D7"/>
    <mergeCell ref="A26:D26"/>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720" verticalDpi="720"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F35"/>
  <sheetViews>
    <sheetView view="pageLayout" topLeftCell="A25" zoomScaleNormal="110" zoomScaleSheetLayoutView="100" workbookViewId="0">
      <selection activeCell="D3" sqref="D3"/>
    </sheetView>
  </sheetViews>
  <sheetFormatPr defaultColWidth="8.7109375" defaultRowHeight="16.5"/>
  <cols>
    <col min="1" max="1" width="7.5703125" style="312" customWidth="1"/>
    <col min="2" max="2" width="35.140625" style="116" customWidth="1"/>
    <col min="3" max="3" width="11.28515625" style="87" customWidth="1"/>
    <col min="4" max="4" width="11.28515625" style="254" customWidth="1"/>
    <col min="5" max="6" width="11.28515625" style="15" customWidth="1"/>
    <col min="7" max="16384" width="8.7109375" style="15"/>
  </cols>
  <sheetData>
    <row r="1" spans="1:6" ht="17.25" thickBot="1">
      <c r="A1" s="309" t="s">
        <v>431</v>
      </c>
      <c r="B1" s="112"/>
      <c r="C1" s="5"/>
      <c r="D1" s="277"/>
      <c r="E1" s="113"/>
      <c r="F1" s="113"/>
    </row>
    <row r="2" spans="1:6" ht="17.25" thickTop="1">
      <c r="A2" s="310"/>
      <c r="B2" s="86"/>
      <c r="C2" s="9"/>
      <c r="D2" s="278"/>
      <c r="E2" s="114"/>
      <c r="F2" s="114"/>
    </row>
    <row r="3" spans="1:6" ht="15" customHeight="1">
      <c r="A3" s="311" t="s">
        <v>6</v>
      </c>
      <c r="B3" s="16" t="s">
        <v>7</v>
      </c>
      <c r="C3" s="1" t="s">
        <v>8</v>
      </c>
      <c r="D3" s="2" t="s">
        <v>9</v>
      </c>
      <c r="E3" s="3" t="s">
        <v>10</v>
      </c>
      <c r="F3" s="2" t="s">
        <v>11</v>
      </c>
    </row>
    <row r="4" spans="1:6">
      <c r="A4" s="521"/>
      <c r="B4" s="521"/>
      <c r="C4" s="143"/>
    </row>
    <row r="5" spans="1:6" ht="17.25" customHeight="1">
      <c r="B5" s="219" t="s">
        <v>417</v>
      </c>
      <c r="C5" s="96"/>
      <c r="D5" s="251"/>
      <c r="E5" s="104"/>
      <c r="F5" s="104"/>
    </row>
    <row r="6" spans="1:6" ht="161.44999999999999" customHeight="1">
      <c r="A6" s="313" t="s">
        <v>0</v>
      </c>
      <c r="B6" s="142" t="s">
        <v>704</v>
      </c>
      <c r="C6" s="143"/>
    </row>
    <row r="7" spans="1:6" ht="38.25">
      <c r="A7" s="304"/>
      <c r="B7" s="119" t="s">
        <v>30</v>
      </c>
      <c r="C7" s="143"/>
    </row>
    <row r="8" spans="1:6">
      <c r="A8" s="304"/>
      <c r="B8" s="140" t="s">
        <v>344</v>
      </c>
      <c r="C8" s="96" t="s">
        <v>1</v>
      </c>
      <c r="D8" s="251">
        <v>334.5</v>
      </c>
      <c r="E8" s="104">
        <v>0</v>
      </c>
      <c r="F8" s="104">
        <f>D8*E8</f>
        <v>0</v>
      </c>
    </row>
    <row r="9" spans="1:6">
      <c r="A9" s="304"/>
      <c r="B9" s="140"/>
      <c r="C9" s="96"/>
      <c r="D9" s="251"/>
      <c r="E9" s="104"/>
      <c r="F9" s="104"/>
    </row>
    <row r="10" spans="1:6" s="141" customFormat="1" ht="15" customHeight="1">
      <c r="A10" s="314"/>
      <c r="B10" s="57"/>
      <c r="C10" s="96"/>
      <c r="D10" s="251"/>
      <c r="E10" s="104"/>
      <c r="F10" s="104"/>
    </row>
    <row r="11" spans="1:6">
      <c r="A11" s="315"/>
      <c r="B11" s="218" t="s">
        <v>418</v>
      </c>
      <c r="C11" s="143"/>
    </row>
    <row r="12" spans="1:6" ht="38.25">
      <c r="A12" s="526" t="s">
        <v>5</v>
      </c>
      <c r="B12" s="142" t="s">
        <v>421</v>
      </c>
      <c r="C12" s="143"/>
    </row>
    <row r="13" spans="1:6" ht="25.5">
      <c r="A13" s="526"/>
      <c r="B13" s="142" t="s">
        <v>419</v>
      </c>
      <c r="C13" s="143"/>
    </row>
    <row r="14" spans="1:6" ht="25.5">
      <c r="A14" s="526"/>
      <c r="B14" s="142" t="s">
        <v>345</v>
      </c>
    </row>
    <row r="15" spans="1:6" ht="25.5">
      <c r="B15" s="142" t="s">
        <v>25</v>
      </c>
      <c r="C15" s="143"/>
    </row>
    <row r="16" spans="1:6">
      <c r="B16" s="146"/>
      <c r="C16" s="96" t="s">
        <v>1</v>
      </c>
      <c r="D16" s="251">
        <v>6258</v>
      </c>
      <c r="E16" s="104">
        <v>0</v>
      </c>
      <c r="F16" s="104">
        <f>D16*E16</f>
        <v>0</v>
      </c>
    </row>
    <row r="17" spans="1:6">
      <c r="B17" s="146"/>
      <c r="C17" s="96"/>
      <c r="D17" s="251"/>
      <c r="E17" s="104"/>
      <c r="F17" s="104"/>
    </row>
    <row r="18" spans="1:6" ht="16.5" customHeight="1">
      <c r="B18" s="144" t="s">
        <v>422</v>
      </c>
      <c r="C18" s="96"/>
      <c r="D18" s="251"/>
      <c r="E18" s="104"/>
      <c r="F18" s="104"/>
    </row>
    <row r="19" spans="1:6" ht="25.5">
      <c r="A19" s="526" t="s">
        <v>2</v>
      </c>
      <c r="B19" s="74" t="s">
        <v>346</v>
      </c>
      <c r="C19" s="143"/>
    </row>
    <row r="20" spans="1:6" ht="25.5">
      <c r="A20" s="526"/>
      <c r="B20" s="142" t="s">
        <v>423</v>
      </c>
      <c r="C20" s="143"/>
    </row>
    <row r="21" spans="1:6" ht="25.5">
      <c r="A21" s="526"/>
      <c r="B21" s="142" t="s">
        <v>345</v>
      </c>
      <c r="C21" s="143"/>
    </row>
    <row r="22" spans="1:6" ht="38.25">
      <c r="B22" s="74" t="s">
        <v>28</v>
      </c>
      <c r="C22" s="143"/>
    </row>
    <row r="23" spans="1:6" ht="25.5">
      <c r="B23" s="142" t="s">
        <v>25</v>
      </c>
      <c r="C23" s="96" t="s">
        <v>1</v>
      </c>
      <c r="D23" s="251">
        <v>2806</v>
      </c>
      <c r="E23" s="104">
        <v>0</v>
      </c>
      <c r="F23" s="104">
        <f>D23*E23</f>
        <v>0</v>
      </c>
    </row>
    <row r="24" spans="1:6">
      <c r="B24" s="142"/>
      <c r="C24" s="246"/>
    </row>
    <row r="25" spans="1:6">
      <c r="B25" s="142"/>
      <c r="C25" s="246"/>
    </row>
    <row r="26" spans="1:6">
      <c r="B26" s="276" t="s">
        <v>518</v>
      </c>
      <c r="C26" s="246"/>
    </row>
    <row r="27" spans="1:6" ht="38.25">
      <c r="A27" s="316" t="s">
        <v>4</v>
      </c>
      <c r="B27" s="142" t="s">
        <v>519</v>
      </c>
      <c r="C27" s="274" t="s">
        <v>1</v>
      </c>
      <c r="D27" s="275">
        <v>2806</v>
      </c>
      <c r="E27" s="229">
        <v>0</v>
      </c>
      <c r="F27" s="229">
        <f>D27*E27</f>
        <v>0</v>
      </c>
    </row>
    <row r="28" spans="1:6">
      <c r="B28" s="142"/>
      <c r="C28" s="246"/>
    </row>
    <row r="29" spans="1:6">
      <c r="B29" s="142"/>
      <c r="C29" s="246"/>
    </row>
    <row r="30" spans="1:6">
      <c r="B30" s="276" t="s">
        <v>520</v>
      </c>
      <c r="C30" s="246"/>
    </row>
    <row r="31" spans="1:6" ht="60.75" customHeight="1">
      <c r="A31" s="316" t="s">
        <v>109</v>
      </c>
      <c r="B31" s="142" t="s">
        <v>521</v>
      </c>
      <c r="C31" s="274" t="s">
        <v>1</v>
      </c>
      <c r="D31" s="275">
        <v>2370</v>
      </c>
      <c r="E31" s="229">
        <v>0</v>
      </c>
      <c r="F31" s="229">
        <f>D31*E31</f>
        <v>0</v>
      </c>
    </row>
    <row r="32" spans="1:6">
      <c r="B32" s="142"/>
      <c r="C32" s="246"/>
    </row>
    <row r="33" spans="1:6">
      <c r="B33" s="147"/>
      <c r="C33" s="96"/>
      <c r="D33" s="251"/>
      <c r="E33" s="104"/>
      <c r="F33" s="104"/>
    </row>
    <row r="34" spans="1:6">
      <c r="A34" s="522" t="s">
        <v>19</v>
      </c>
      <c r="B34" s="523"/>
      <c r="C34" s="48"/>
      <c r="D34" s="279"/>
      <c r="E34" s="524">
        <f>SUM(F5:F33)</f>
        <v>0</v>
      </c>
      <c r="F34" s="525"/>
    </row>
    <row r="35" spans="1:6">
      <c r="B35" s="115"/>
    </row>
  </sheetData>
  <mergeCells count="5">
    <mergeCell ref="A4:B4"/>
    <mergeCell ref="A34:B34"/>
    <mergeCell ref="E34:F34"/>
    <mergeCell ref="A12:A14"/>
    <mergeCell ref="A19:A21"/>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0"/>
  <sheetViews>
    <sheetView view="pageLayout" topLeftCell="A4" zoomScaleNormal="100" zoomScaleSheetLayoutView="100" workbookViewId="0">
      <selection activeCell="B4" sqref="B4"/>
    </sheetView>
  </sheetViews>
  <sheetFormatPr defaultColWidth="8.7109375" defaultRowHeight="16.5"/>
  <cols>
    <col min="1" max="1" width="7.42578125" style="46" customWidth="1"/>
    <col min="2" max="2" width="80.5703125" style="46" customWidth="1"/>
    <col min="3" max="16384" width="8.7109375" style="15"/>
  </cols>
  <sheetData>
    <row r="1" spans="1:2" ht="17.25" thickBot="1">
      <c r="A1" s="4" t="s">
        <v>432</v>
      </c>
      <c r="B1" s="186"/>
    </row>
    <row r="2" spans="1:2" ht="17.25" thickTop="1">
      <c r="A2" s="185"/>
    </row>
    <row r="3" spans="1:2" ht="38.25">
      <c r="B3" s="300" t="s">
        <v>630</v>
      </c>
    </row>
    <row r="4" spans="1:2" ht="191.25">
      <c r="B4" s="300" t="s">
        <v>631</v>
      </c>
    </row>
    <row r="5" spans="1:2" ht="51">
      <c r="B5" s="300" t="s">
        <v>632</v>
      </c>
    </row>
    <row r="6" spans="1:2" ht="25.5">
      <c r="B6" s="300" t="s">
        <v>633</v>
      </c>
    </row>
    <row r="7" spans="1:2" ht="51">
      <c r="B7" s="300" t="s">
        <v>634</v>
      </c>
    </row>
    <row r="8" spans="1:2">
      <c r="B8" s="303"/>
    </row>
    <row r="9" spans="1:2" ht="114.75">
      <c r="B9" s="300" t="s">
        <v>635</v>
      </c>
    </row>
    <row r="10" spans="1:2" ht="51">
      <c r="B10" s="300" t="s">
        <v>636</v>
      </c>
    </row>
  </sheetData>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3"/>
  <sheetViews>
    <sheetView view="pageLayout" topLeftCell="A21" zoomScaleNormal="100" zoomScaleSheetLayoutView="100" workbookViewId="0">
      <selection activeCell="B3" sqref="B3:F3"/>
    </sheetView>
  </sheetViews>
  <sheetFormatPr defaultColWidth="8.7109375" defaultRowHeight="16.5"/>
  <cols>
    <col min="1" max="1" width="7.42578125" style="323" customWidth="1"/>
    <col min="2" max="2" width="35.140625" style="46" customWidth="1"/>
    <col min="3" max="3" width="11.28515625" style="177" customWidth="1"/>
    <col min="4" max="4" width="11.28515625" style="254" customWidth="1"/>
    <col min="5" max="6" width="11.28515625" style="15" customWidth="1"/>
    <col min="7" max="16384" width="8.7109375" style="15"/>
  </cols>
  <sheetData>
    <row r="1" spans="1:7" ht="17.25" thickBot="1">
      <c r="A1" s="317" t="s">
        <v>433</v>
      </c>
      <c r="B1" s="186"/>
      <c r="C1" s="5"/>
      <c r="D1" s="277"/>
      <c r="E1" s="113"/>
      <c r="F1" s="113"/>
    </row>
    <row r="2" spans="1:7" ht="17.25" thickTop="1">
      <c r="A2" s="318"/>
    </row>
    <row r="3" spans="1:7" ht="37.5" customHeight="1">
      <c r="A3" s="319"/>
      <c r="B3" s="527" t="s">
        <v>560</v>
      </c>
      <c r="C3" s="527"/>
      <c r="D3" s="527"/>
      <c r="E3" s="527"/>
      <c r="F3" s="527"/>
      <c r="G3" s="191"/>
    </row>
    <row r="4" spans="1:7" ht="14.1" customHeight="1">
      <c r="A4" s="319"/>
      <c r="B4" s="191"/>
      <c r="C4" s="191"/>
      <c r="D4" s="293"/>
      <c r="E4" s="191"/>
      <c r="F4" s="191"/>
      <c r="G4" s="191"/>
    </row>
    <row r="5" spans="1:7" ht="15" customHeight="1">
      <c r="A5" s="320" t="s">
        <v>6</v>
      </c>
      <c r="B5" s="189" t="s">
        <v>7</v>
      </c>
      <c r="C5" s="188" t="s">
        <v>8</v>
      </c>
      <c r="D5" s="187" t="s">
        <v>9</v>
      </c>
      <c r="E5" s="3" t="s">
        <v>10</v>
      </c>
      <c r="F5" s="187" t="s">
        <v>11</v>
      </c>
    </row>
    <row r="6" spans="1:7">
      <c r="A6" s="321"/>
      <c r="B6" s="156"/>
      <c r="E6" s="37"/>
      <c r="F6" s="37"/>
    </row>
    <row r="7" spans="1:7" ht="93.75" customHeight="1">
      <c r="A7" s="321" t="s">
        <v>0</v>
      </c>
      <c r="B7" s="220" t="s">
        <v>475</v>
      </c>
      <c r="C7" s="51" t="s">
        <v>1</v>
      </c>
      <c r="D7" s="286">
        <v>6258</v>
      </c>
      <c r="E7" s="52">
        <v>0</v>
      </c>
      <c r="F7" s="52">
        <f>D7*E7</f>
        <v>0</v>
      </c>
    </row>
    <row r="8" spans="1:7">
      <c r="A8" s="321"/>
      <c r="B8" s="220"/>
      <c r="C8" s="236"/>
      <c r="E8" s="37"/>
      <c r="F8" s="37"/>
    </row>
    <row r="9" spans="1:7" ht="80.25" customHeight="1">
      <c r="A9" s="322" t="s">
        <v>5</v>
      </c>
      <c r="B9" s="220" t="s">
        <v>522</v>
      </c>
      <c r="C9" s="51" t="s">
        <v>337</v>
      </c>
      <c r="D9" s="286">
        <v>20</v>
      </c>
      <c r="E9" s="52">
        <v>0</v>
      </c>
      <c r="F9" s="52">
        <f>D9*E9</f>
        <v>0</v>
      </c>
    </row>
    <row r="10" spans="1:7">
      <c r="A10" s="321"/>
      <c r="B10" s="220"/>
      <c r="C10" s="236"/>
      <c r="E10" s="37"/>
      <c r="F10" s="37"/>
    </row>
    <row r="11" spans="1:7" ht="62.25" customHeight="1">
      <c r="A11" s="322" t="s">
        <v>2</v>
      </c>
      <c r="B11" s="220" t="s">
        <v>473</v>
      </c>
      <c r="C11" s="51" t="s">
        <v>1</v>
      </c>
      <c r="D11" s="286">
        <v>2370</v>
      </c>
      <c r="E11" s="52">
        <v>0</v>
      </c>
      <c r="F11" s="52">
        <f>D11*E11</f>
        <v>0</v>
      </c>
    </row>
    <row r="12" spans="1:7">
      <c r="A12" s="321"/>
      <c r="B12" s="220"/>
      <c r="C12" s="236"/>
      <c r="E12" s="37"/>
      <c r="F12" s="37"/>
    </row>
    <row r="13" spans="1:7" ht="75.75" customHeight="1">
      <c r="A13" s="322" t="s">
        <v>4</v>
      </c>
      <c r="B13" s="220" t="s">
        <v>474</v>
      </c>
      <c r="C13" s="51" t="s">
        <v>3</v>
      </c>
      <c r="D13" s="286">
        <v>625</v>
      </c>
      <c r="E13" s="52">
        <v>0</v>
      </c>
      <c r="F13" s="52">
        <f>D13*E13</f>
        <v>0</v>
      </c>
    </row>
    <row r="14" spans="1:7">
      <c r="A14" s="321"/>
      <c r="B14" s="220"/>
      <c r="C14" s="236"/>
      <c r="E14" s="37"/>
      <c r="F14" s="37"/>
    </row>
    <row r="15" spans="1:7" ht="57.75" customHeight="1">
      <c r="A15" s="322" t="s">
        <v>109</v>
      </c>
      <c r="B15" s="220" t="s">
        <v>476</v>
      </c>
      <c r="C15" s="51" t="s">
        <v>1</v>
      </c>
      <c r="D15" s="286">
        <v>2370</v>
      </c>
      <c r="E15" s="52">
        <v>0</v>
      </c>
      <c r="F15" s="52">
        <f>D15*E15</f>
        <v>0</v>
      </c>
    </row>
    <row r="16" spans="1:7">
      <c r="A16" s="321"/>
      <c r="B16" s="220"/>
      <c r="C16" s="236"/>
      <c r="E16" s="37"/>
      <c r="F16" s="37"/>
    </row>
    <row r="17" spans="1:6" ht="55.5" customHeight="1">
      <c r="A17" s="322" t="s">
        <v>341</v>
      </c>
      <c r="B17" s="220" t="s">
        <v>523</v>
      </c>
      <c r="C17" s="51" t="s">
        <v>1</v>
      </c>
      <c r="D17" s="286">
        <v>2370</v>
      </c>
      <c r="E17" s="52">
        <v>0</v>
      </c>
      <c r="F17" s="52">
        <f>D17*E17</f>
        <v>0</v>
      </c>
    </row>
    <row r="18" spans="1:6">
      <c r="A18" s="321"/>
      <c r="B18" s="220"/>
      <c r="C18" s="236"/>
      <c r="E18" s="37"/>
      <c r="F18" s="37"/>
    </row>
    <row r="19" spans="1:6" ht="60.75" customHeight="1">
      <c r="A19" s="322" t="s">
        <v>112</v>
      </c>
      <c r="B19" s="220" t="s">
        <v>477</v>
      </c>
      <c r="C19" s="236"/>
      <c r="E19" s="37"/>
      <c r="F19" s="37"/>
    </row>
    <row r="20" spans="1:6">
      <c r="A20" s="321"/>
      <c r="B20" s="242" t="s">
        <v>478</v>
      </c>
      <c r="C20" s="51" t="s">
        <v>1</v>
      </c>
      <c r="D20" s="286">
        <v>1660</v>
      </c>
      <c r="E20" s="52">
        <v>0</v>
      </c>
      <c r="F20" s="52">
        <f>D20*E20</f>
        <v>0</v>
      </c>
    </row>
    <row r="21" spans="1:6">
      <c r="A21" s="321"/>
      <c r="B21" s="242" t="s">
        <v>479</v>
      </c>
      <c r="C21" s="51" t="s">
        <v>1</v>
      </c>
      <c r="D21" s="286">
        <v>710</v>
      </c>
      <c r="E21" s="52">
        <v>0</v>
      </c>
      <c r="F21" s="52">
        <f>D21*E21</f>
        <v>0</v>
      </c>
    </row>
    <row r="22" spans="1:6">
      <c r="A22" s="321"/>
      <c r="B22" s="242"/>
      <c r="C22" s="51"/>
      <c r="D22" s="286"/>
      <c r="E22" s="52"/>
      <c r="F22" s="52"/>
    </row>
    <row r="23" spans="1:6" ht="75" customHeight="1">
      <c r="A23" s="322" t="s">
        <v>110</v>
      </c>
      <c r="B23" s="220" t="s">
        <v>524</v>
      </c>
      <c r="C23" s="51" t="s">
        <v>337</v>
      </c>
      <c r="D23" s="286">
        <v>23</v>
      </c>
      <c r="E23" s="52">
        <v>0</v>
      </c>
      <c r="F23" s="52">
        <f>D23*E23</f>
        <v>0</v>
      </c>
    </row>
    <row r="24" spans="1:6">
      <c r="A24" s="321"/>
      <c r="B24" s="220"/>
      <c r="C24" s="236"/>
      <c r="E24" s="37"/>
      <c r="F24" s="37"/>
    </row>
    <row r="25" spans="1:6" ht="51">
      <c r="A25" s="321" t="s">
        <v>113</v>
      </c>
      <c r="B25" s="324" t="s">
        <v>692</v>
      </c>
      <c r="C25" s="118"/>
      <c r="D25" s="325"/>
      <c r="E25" s="141"/>
      <c r="F25" s="141"/>
    </row>
    <row r="26" spans="1:6">
      <c r="B26" s="326" t="s">
        <v>693</v>
      </c>
      <c r="C26" s="118"/>
      <c r="D26" s="325"/>
      <c r="E26" s="141"/>
      <c r="F26" s="141"/>
    </row>
    <row r="27" spans="1:6">
      <c r="B27" s="326" t="s">
        <v>694</v>
      </c>
      <c r="C27" s="118"/>
      <c r="D27" s="325"/>
      <c r="E27" s="141"/>
      <c r="F27" s="141"/>
    </row>
    <row r="28" spans="1:6">
      <c r="B28" s="326" t="s">
        <v>695</v>
      </c>
      <c r="C28" s="118"/>
      <c r="D28" s="325"/>
      <c r="E28" s="141"/>
      <c r="F28" s="141"/>
    </row>
    <row r="29" spans="1:6">
      <c r="B29" s="326" t="s">
        <v>696</v>
      </c>
      <c r="C29" s="118"/>
      <c r="D29" s="325"/>
      <c r="E29" s="141"/>
      <c r="F29" s="141"/>
    </row>
    <row r="30" spans="1:6">
      <c r="B30" s="326" t="s">
        <v>697</v>
      </c>
      <c r="C30" s="118"/>
      <c r="D30" s="325"/>
      <c r="E30" s="141"/>
      <c r="F30" s="141"/>
    </row>
    <row r="31" spans="1:6">
      <c r="B31" s="326"/>
      <c r="C31" s="327" t="s">
        <v>337</v>
      </c>
      <c r="D31" s="288">
        <v>25</v>
      </c>
      <c r="E31" s="328">
        <v>0</v>
      </c>
      <c r="F31" s="328">
        <f>D31*E31</f>
        <v>0</v>
      </c>
    </row>
    <row r="33" spans="1:6">
      <c r="A33" s="522" t="s">
        <v>424</v>
      </c>
      <c r="B33" s="523"/>
      <c r="C33" s="48"/>
      <c r="D33" s="279"/>
      <c r="E33" s="194">
        <f>SUM(F6:F31)</f>
        <v>0</v>
      </c>
      <c r="F33" s="195"/>
    </row>
  </sheetData>
  <mergeCells count="2">
    <mergeCell ref="A33:B33"/>
    <mergeCell ref="B3:F3"/>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8"/>
  <sheetViews>
    <sheetView view="pageLayout" topLeftCell="A58" zoomScaleNormal="100" zoomScaleSheetLayoutView="100" workbookViewId="0">
      <selection activeCell="B3" sqref="B3:F3"/>
    </sheetView>
  </sheetViews>
  <sheetFormatPr defaultColWidth="8.7109375" defaultRowHeight="16.5"/>
  <cols>
    <col min="1" max="1" width="7.42578125" style="46" customWidth="1"/>
    <col min="2" max="2" width="35.140625" style="46" customWidth="1"/>
    <col min="3" max="3" width="11.28515625" style="192" customWidth="1"/>
    <col min="4" max="4" width="11.28515625" style="11" customWidth="1"/>
    <col min="5" max="6" width="11.28515625" style="15" customWidth="1"/>
    <col min="7" max="16384" width="8.7109375" style="15"/>
  </cols>
  <sheetData>
    <row r="1" spans="1:6" ht="17.25" thickBot="1">
      <c r="A1" s="4" t="s">
        <v>434</v>
      </c>
      <c r="B1" s="186"/>
      <c r="C1" s="5"/>
      <c r="D1" s="6"/>
      <c r="E1" s="113"/>
      <c r="F1" s="113"/>
    </row>
    <row r="2" spans="1:6" ht="17.25" thickTop="1">
      <c r="A2" s="185"/>
    </row>
    <row r="3" spans="1:6" ht="21" customHeight="1">
      <c r="B3" s="496" t="s">
        <v>637</v>
      </c>
      <c r="C3" s="496"/>
      <c r="D3" s="496"/>
      <c r="E3" s="496"/>
      <c r="F3" s="496"/>
    </row>
    <row r="4" spans="1:6">
      <c r="B4" s="305"/>
      <c r="C4" s="15"/>
      <c r="D4" s="15"/>
    </row>
    <row r="5" spans="1:6" ht="30.6" customHeight="1">
      <c r="B5" s="496" t="s">
        <v>638</v>
      </c>
      <c r="C5" s="496"/>
      <c r="D5" s="496"/>
      <c r="E5" s="496"/>
      <c r="F5" s="496"/>
    </row>
    <row r="6" spans="1:6">
      <c r="B6" s="500" t="s">
        <v>639</v>
      </c>
      <c r="C6" s="500"/>
      <c r="D6" s="500"/>
      <c r="E6" s="500"/>
      <c r="F6" s="500"/>
    </row>
    <row r="7" spans="1:6">
      <c r="B7" s="500" t="s">
        <v>640</v>
      </c>
      <c r="C7" s="500"/>
      <c r="D7" s="500"/>
      <c r="E7" s="500"/>
      <c r="F7" s="500"/>
    </row>
    <row r="8" spans="1:6">
      <c r="B8" s="304"/>
      <c r="C8" s="15"/>
      <c r="D8" s="15"/>
    </row>
    <row r="9" spans="1:6">
      <c r="B9" s="500" t="s">
        <v>641</v>
      </c>
      <c r="C9" s="500"/>
      <c r="D9" s="500"/>
      <c r="E9" s="500"/>
      <c r="F9" s="500"/>
    </row>
    <row r="10" spans="1:6" ht="16.5" customHeight="1">
      <c r="B10" s="496" t="s">
        <v>642</v>
      </c>
      <c r="C10" s="496"/>
      <c r="D10" s="496"/>
      <c r="E10" s="496"/>
      <c r="F10" s="496"/>
    </row>
    <row r="11" spans="1:6">
      <c r="B11" s="304"/>
      <c r="C11" s="15"/>
      <c r="D11" s="15"/>
    </row>
    <row r="12" spans="1:6">
      <c r="B12" s="501" t="s">
        <v>643</v>
      </c>
      <c r="C12" s="501"/>
      <c r="D12" s="501"/>
      <c r="E12" s="501"/>
      <c r="F12" s="501"/>
    </row>
    <row r="13" spans="1:6">
      <c r="B13" s="500" t="s">
        <v>644</v>
      </c>
      <c r="C13" s="500"/>
      <c r="D13" s="500"/>
      <c r="E13" s="500"/>
      <c r="F13" s="500"/>
    </row>
    <row r="14" spans="1:6">
      <c r="B14" s="500" t="s">
        <v>645</v>
      </c>
      <c r="C14" s="500"/>
      <c r="D14" s="500"/>
      <c r="E14" s="500"/>
      <c r="F14" s="500"/>
    </row>
    <row r="15" spans="1:6">
      <c r="B15" s="500" t="s">
        <v>646</v>
      </c>
      <c r="C15" s="500"/>
      <c r="D15" s="500"/>
      <c r="E15" s="500"/>
      <c r="F15" s="500"/>
    </row>
    <row r="16" spans="1:6">
      <c r="B16" s="500" t="s">
        <v>647</v>
      </c>
      <c r="C16" s="500"/>
      <c r="D16" s="500"/>
      <c r="E16" s="500"/>
      <c r="F16" s="500"/>
    </row>
    <row r="17" spans="2:6">
      <c r="B17" s="500" t="s">
        <v>648</v>
      </c>
      <c r="C17" s="500"/>
      <c r="D17" s="500"/>
      <c r="E17" s="500"/>
      <c r="F17" s="500"/>
    </row>
    <row r="18" spans="2:6">
      <c r="B18" s="304"/>
      <c r="C18" s="15"/>
      <c r="D18" s="15"/>
    </row>
    <row r="19" spans="2:6" ht="45" customHeight="1">
      <c r="B19" s="496" t="s">
        <v>649</v>
      </c>
      <c r="C19" s="496"/>
      <c r="D19" s="496"/>
      <c r="E19" s="496"/>
      <c r="F19" s="496"/>
    </row>
    <row r="20" spans="2:6">
      <c r="B20" s="304"/>
      <c r="C20" s="15"/>
      <c r="D20" s="15"/>
    </row>
    <row r="21" spans="2:6">
      <c r="B21" s="501" t="s">
        <v>650</v>
      </c>
      <c r="C21" s="501"/>
      <c r="D21" s="501"/>
      <c r="E21" s="501"/>
      <c r="F21" s="501"/>
    </row>
    <row r="22" spans="2:6">
      <c r="B22" s="306"/>
      <c r="C22" s="15"/>
      <c r="D22" s="15"/>
    </row>
    <row r="23" spans="2:6">
      <c r="B23" s="501" t="s">
        <v>651</v>
      </c>
      <c r="C23" s="501"/>
      <c r="D23" s="501"/>
      <c r="E23" s="501"/>
      <c r="F23" s="501"/>
    </row>
    <row r="24" spans="2:6">
      <c r="B24" s="500" t="s">
        <v>652</v>
      </c>
      <c r="C24" s="500"/>
      <c r="D24" s="500"/>
      <c r="E24" s="500"/>
      <c r="F24" s="500"/>
    </row>
    <row r="25" spans="2:6">
      <c r="B25" s="500" t="s">
        <v>653</v>
      </c>
      <c r="C25" s="500"/>
      <c r="D25" s="500"/>
      <c r="E25" s="500"/>
      <c r="F25" s="500"/>
    </row>
    <row r="26" spans="2:6">
      <c r="B26" s="500" t="s">
        <v>654</v>
      </c>
      <c r="C26" s="500"/>
      <c r="D26" s="500"/>
      <c r="E26" s="500"/>
      <c r="F26" s="500"/>
    </row>
    <row r="27" spans="2:6">
      <c r="B27" s="500" t="s">
        <v>655</v>
      </c>
      <c r="C27" s="500"/>
      <c r="D27" s="500"/>
      <c r="E27" s="500"/>
      <c r="F27" s="500"/>
    </row>
    <row r="28" spans="2:6">
      <c r="B28" s="500" t="s">
        <v>648</v>
      </c>
      <c r="C28" s="500"/>
      <c r="D28" s="500"/>
      <c r="E28" s="500"/>
      <c r="F28" s="500"/>
    </row>
    <row r="29" spans="2:6">
      <c r="B29" s="304"/>
      <c r="C29" s="15"/>
      <c r="D29" s="15"/>
    </row>
    <row r="30" spans="2:6" ht="28.5" customHeight="1">
      <c r="B30" s="496" t="s">
        <v>656</v>
      </c>
      <c r="C30" s="496"/>
      <c r="D30" s="496"/>
      <c r="E30" s="496"/>
      <c r="F30" s="496"/>
    </row>
    <row r="31" spans="2:6" ht="17.45" customHeight="1">
      <c r="B31" s="500" t="s">
        <v>657</v>
      </c>
      <c r="C31" s="500"/>
      <c r="D31" s="500"/>
      <c r="E31" s="500"/>
      <c r="F31" s="500"/>
    </row>
    <row r="32" spans="2:6" ht="15.95" customHeight="1">
      <c r="B32" s="500" t="s">
        <v>658</v>
      </c>
      <c r="C32" s="500"/>
      <c r="D32" s="500"/>
      <c r="E32" s="500"/>
      <c r="F32" s="500"/>
    </row>
    <row r="33" spans="2:6" ht="43.5" customHeight="1">
      <c r="B33" s="496" t="s">
        <v>659</v>
      </c>
      <c r="C33" s="496"/>
      <c r="D33" s="496"/>
      <c r="E33" s="496"/>
      <c r="F33" s="496"/>
    </row>
    <row r="34" spans="2:6" ht="21" customHeight="1">
      <c r="B34" s="496" t="s">
        <v>660</v>
      </c>
      <c r="C34" s="496"/>
      <c r="D34" s="496"/>
      <c r="E34" s="496"/>
      <c r="F34" s="496"/>
    </row>
    <row r="35" spans="2:6">
      <c r="B35" s="304"/>
      <c r="C35" s="15"/>
      <c r="D35" s="15"/>
    </row>
    <row r="36" spans="2:6" ht="34.5" customHeight="1">
      <c r="B36" s="496" t="s">
        <v>661</v>
      </c>
      <c r="C36" s="496"/>
      <c r="D36" s="496"/>
      <c r="E36" s="496"/>
      <c r="F36" s="496"/>
    </row>
    <row r="37" spans="2:6">
      <c r="B37" s="304"/>
      <c r="C37" s="15"/>
      <c r="D37" s="15"/>
    </row>
    <row r="38" spans="2:6" ht="30.6" customHeight="1">
      <c r="B38" s="496" t="s">
        <v>662</v>
      </c>
      <c r="C38" s="496"/>
      <c r="D38" s="496"/>
      <c r="E38" s="496"/>
      <c r="F38" s="496"/>
    </row>
    <row r="39" spans="2:6" ht="27.95" customHeight="1">
      <c r="B39" s="496" t="s">
        <v>663</v>
      </c>
      <c r="C39" s="496"/>
      <c r="D39" s="496"/>
      <c r="E39" s="496"/>
      <c r="F39" s="496"/>
    </row>
    <row r="40" spans="2:6" ht="17.45" customHeight="1">
      <c r="B40" s="500" t="s">
        <v>664</v>
      </c>
      <c r="C40" s="500"/>
      <c r="D40" s="500"/>
      <c r="E40" s="500"/>
      <c r="F40" s="500"/>
    </row>
    <row r="41" spans="2:6">
      <c r="B41" s="304"/>
      <c r="C41" s="15"/>
      <c r="D41" s="15"/>
    </row>
    <row r="42" spans="2:6">
      <c r="B42" s="500" t="s">
        <v>665</v>
      </c>
      <c r="C42" s="500"/>
      <c r="D42" s="500"/>
      <c r="E42" s="500"/>
      <c r="F42" s="500"/>
    </row>
    <row r="43" spans="2:6">
      <c r="B43" s="500" t="s">
        <v>666</v>
      </c>
      <c r="C43" s="500"/>
      <c r="D43" s="500"/>
      <c r="E43" s="500"/>
      <c r="F43" s="500"/>
    </row>
    <row r="44" spans="2:6">
      <c r="B44" s="500" t="s">
        <v>667</v>
      </c>
      <c r="C44" s="500"/>
      <c r="D44" s="500"/>
      <c r="E44" s="500"/>
      <c r="F44" s="500"/>
    </row>
    <row r="45" spans="2:6" ht="44.45" customHeight="1">
      <c r="B45" s="496" t="s">
        <v>668</v>
      </c>
      <c r="C45" s="496"/>
      <c r="D45" s="496"/>
      <c r="E45" s="496"/>
      <c r="F45" s="496"/>
    </row>
    <row r="46" spans="2:6">
      <c r="B46" s="500" t="s">
        <v>669</v>
      </c>
      <c r="C46" s="500"/>
      <c r="D46" s="500"/>
      <c r="E46" s="500"/>
      <c r="F46" s="500"/>
    </row>
    <row r="47" spans="2:6">
      <c r="B47" s="500" t="s">
        <v>670</v>
      </c>
      <c r="C47" s="500"/>
      <c r="D47" s="500"/>
      <c r="E47" s="500"/>
      <c r="F47" s="500"/>
    </row>
    <row r="48" spans="2:6" ht="17.45" customHeight="1">
      <c r="B48" s="500" t="s">
        <v>671</v>
      </c>
      <c r="C48" s="500"/>
      <c r="D48" s="500"/>
      <c r="E48" s="500"/>
      <c r="F48" s="500"/>
    </row>
    <row r="49" spans="2:6" ht="30.75" customHeight="1">
      <c r="B49" s="496" t="s">
        <v>672</v>
      </c>
      <c r="C49" s="496"/>
      <c r="D49" s="496"/>
      <c r="E49" s="496"/>
      <c r="F49" s="496"/>
    </row>
    <row r="50" spans="2:6">
      <c r="B50" s="500" t="s">
        <v>673</v>
      </c>
      <c r="C50" s="500"/>
      <c r="D50" s="500"/>
      <c r="E50" s="500"/>
      <c r="F50" s="500"/>
    </row>
    <row r="51" spans="2:6">
      <c r="B51" s="500" t="s">
        <v>674</v>
      </c>
      <c r="C51" s="500"/>
      <c r="D51" s="500"/>
      <c r="E51" s="500"/>
      <c r="F51" s="500"/>
    </row>
    <row r="52" spans="2:6">
      <c r="B52" s="304"/>
      <c r="C52" s="15"/>
      <c r="D52" s="15"/>
    </row>
    <row r="53" spans="2:6" ht="42" customHeight="1">
      <c r="B53" s="496" t="s">
        <v>675</v>
      </c>
      <c r="C53" s="496"/>
      <c r="D53" s="496"/>
      <c r="E53" s="496"/>
      <c r="F53" s="496"/>
    </row>
    <row r="54" spans="2:6" ht="54.95" customHeight="1">
      <c r="B54" s="496" t="s">
        <v>676</v>
      </c>
      <c r="C54" s="496"/>
      <c r="D54" s="496"/>
      <c r="E54" s="496"/>
      <c r="F54" s="496"/>
    </row>
    <row r="55" spans="2:6" ht="71.45" customHeight="1">
      <c r="B55" s="496" t="s">
        <v>677</v>
      </c>
      <c r="C55" s="496"/>
      <c r="D55" s="496"/>
      <c r="E55" s="496"/>
      <c r="F55" s="496"/>
    </row>
    <row r="56" spans="2:6">
      <c r="B56" s="304"/>
      <c r="C56" s="15"/>
      <c r="D56" s="15"/>
    </row>
    <row r="57" spans="2:6" ht="38.450000000000003" customHeight="1">
      <c r="B57" s="513" t="s">
        <v>678</v>
      </c>
      <c r="C57" s="513"/>
      <c r="D57" s="513"/>
      <c r="E57" s="513"/>
      <c r="F57" s="513"/>
    </row>
    <row r="58" spans="2:6" ht="39" customHeight="1">
      <c r="B58" s="496" t="s">
        <v>679</v>
      </c>
      <c r="C58" s="496"/>
      <c r="D58" s="496"/>
      <c r="E58" s="496"/>
      <c r="F58" s="496"/>
    </row>
    <row r="59" spans="2:6">
      <c r="B59" s="304"/>
      <c r="C59" s="15"/>
      <c r="D59" s="15"/>
    </row>
    <row r="60" spans="2:6">
      <c r="B60" s="528" t="s">
        <v>680</v>
      </c>
      <c r="C60" s="528"/>
      <c r="D60" s="528"/>
      <c r="E60" s="528"/>
      <c r="F60" s="528"/>
    </row>
    <row r="61" spans="2:6">
      <c r="B61" s="531" t="s">
        <v>681</v>
      </c>
      <c r="C61" s="531"/>
      <c r="D61" s="531"/>
      <c r="E61" s="531"/>
      <c r="F61" s="531"/>
    </row>
    <row r="62" spans="2:6">
      <c r="B62" s="531" t="s">
        <v>682</v>
      </c>
      <c r="C62" s="531"/>
      <c r="D62" s="531"/>
      <c r="E62" s="531"/>
      <c r="F62" s="531"/>
    </row>
    <row r="63" spans="2:6" ht="235.9" customHeight="1">
      <c r="B63" s="530" t="s">
        <v>683</v>
      </c>
      <c r="C63" s="530"/>
      <c r="D63" s="530"/>
      <c r="E63" s="530"/>
      <c r="F63" s="530"/>
    </row>
    <row r="64" spans="2:6">
      <c r="B64" s="528" t="s">
        <v>684</v>
      </c>
      <c r="C64" s="528"/>
      <c r="D64" s="528"/>
      <c r="E64" s="528"/>
      <c r="F64" s="528"/>
    </row>
    <row r="65" spans="2:6">
      <c r="B65" s="307"/>
      <c r="C65" s="15"/>
      <c r="D65" s="15"/>
    </row>
    <row r="66" spans="2:6" ht="17.100000000000001" customHeight="1">
      <c r="B66" s="529" t="s">
        <v>685</v>
      </c>
      <c r="C66" s="529"/>
      <c r="D66" s="529"/>
      <c r="E66" s="529"/>
      <c r="F66" s="529"/>
    </row>
    <row r="67" spans="2:6">
      <c r="B67" s="307"/>
      <c r="C67" s="307"/>
      <c r="D67" s="307"/>
      <c r="E67" s="307"/>
      <c r="F67" s="307"/>
    </row>
    <row r="68" spans="2:6">
      <c r="B68" s="528" t="s">
        <v>686</v>
      </c>
      <c r="C68" s="528"/>
      <c r="D68" s="528"/>
      <c r="E68" s="528"/>
      <c r="F68" s="528"/>
    </row>
  </sheetData>
  <mergeCells count="51">
    <mergeCell ref="B21:F21"/>
    <mergeCell ref="B23:F23"/>
    <mergeCell ref="B15:F15"/>
    <mergeCell ref="B16:F16"/>
    <mergeCell ref="B17:F17"/>
    <mergeCell ref="B19:F19"/>
    <mergeCell ref="B12:F12"/>
    <mergeCell ref="B13:F13"/>
    <mergeCell ref="B14:F14"/>
    <mergeCell ref="B3:F3"/>
    <mergeCell ref="B5:F5"/>
    <mergeCell ref="B6:F6"/>
    <mergeCell ref="B7:F7"/>
    <mergeCell ref="B9:F9"/>
    <mergeCell ref="B10:F10"/>
    <mergeCell ref="B24:F24"/>
    <mergeCell ref="B25:F25"/>
    <mergeCell ref="B26:F26"/>
    <mergeCell ref="B27:F27"/>
    <mergeCell ref="B28:F28"/>
    <mergeCell ref="B34:F34"/>
    <mergeCell ref="B36:F36"/>
    <mergeCell ref="B38:F38"/>
    <mergeCell ref="B30:F30"/>
    <mergeCell ref="B31:F31"/>
    <mergeCell ref="B32:F32"/>
    <mergeCell ref="B33:F33"/>
    <mergeCell ref="B54:F54"/>
    <mergeCell ref="B53:F53"/>
    <mergeCell ref="B39:F39"/>
    <mergeCell ref="B40:F40"/>
    <mergeCell ref="B42:F42"/>
    <mergeCell ref="B43:F43"/>
    <mergeCell ref="B51:F51"/>
    <mergeCell ref="B50:F50"/>
    <mergeCell ref="B49:F49"/>
    <mergeCell ref="B48:F48"/>
    <mergeCell ref="B44:F44"/>
    <mergeCell ref="B45:F45"/>
    <mergeCell ref="B46:F46"/>
    <mergeCell ref="B47:F47"/>
    <mergeCell ref="B61:F61"/>
    <mergeCell ref="B60:F60"/>
    <mergeCell ref="B58:F58"/>
    <mergeCell ref="B57:F57"/>
    <mergeCell ref="B55:F55"/>
    <mergeCell ref="B68:F68"/>
    <mergeCell ref="B66:F66"/>
    <mergeCell ref="B64:F64"/>
    <mergeCell ref="B63:F63"/>
    <mergeCell ref="B62:F62"/>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5"/>
  <sheetViews>
    <sheetView view="pageLayout" topLeftCell="A63" zoomScale="115" zoomScaleNormal="98" zoomScaleSheetLayoutView="100" zoomScalePageLayoutView="115" workbookViewId="0">
      <selection activeCell="D3" sqref="D3"/>
    </sheetView>
  </sheetViews>
  <sheetFormatPr defaultColWidth="8.7109375" defaultRowHeight="16.5"/>
  <cols>
    <col min="1" max="1" width="7.5703125" style="312" customWidth="1"/>
    <col min="2" max="2" width="35.140625" style="46" customWidth="1"/>
    <col min="3" max="3" width="11.28515625" style="192" customWidth="1"/>
    <col min="4" max="4" width="11.28515625" style="11" customWidth="1"/>
    <col min="5" max="6" width="11.28515625" style="15" customWidth="1"/>
    <col min="7" max="16384" width="8.7109375" style="15"/>
  </cols>
  <sheetData>
    <row r="1" spans="1:6" ht="17.25" thickBot="1">
      <c r="A1" s="309" t="s">
        <v>435</v>
      </c>
      <c r="B1" s="186"/>
      <c r="C1" s="5"/>
      <c r="D1" s="6"/>
      <c r="E1" s="113"/>
      <c r="F1" s="113"/>
    </row>
    <row r="2" spans="1:6" ht="17.25" thickTop="1">
      <c r="A2" s="329"/>
    </row>
    <row r="3" spans="1:6" ht="15" customHeight="1">
      <c r="A3" s="320" t="s">
        <v>6</v>
      </c>
      <c r="B3" s="189" t="s">
        <v>7</v>
      </c>
      <c r="C3" s="188" t="s">
        <v>8</v>
      </c>
      <c r="D3" s="187" t="s">
        <v>9</v>
      </c>
      <c r="E3" s="3" t="s">
        <v>10</v>
      </c>
      <c r="F3" s="187" t="s">
        <v>11</v>
      </c>
    </row>
    <row r="4" spans="1:6">
      <c r="B4" s="124"/>
      <c r="E4" s="37"/>
      <c r="F4" s="37"/>
    </row>
    <row r="5" spans="1:6" ht="14.25" customHeight="1">
      <c r="B5" s="532" t="s">
        <v>480</v>
      </c>
      <c r="C5" s="532"/>
      <c r="D5" s="532"/>
      <c r="E5" s="532"/>
      <c r="F5" s="37"/>
    </row>
    <row r="6" spans="1:6" ht="47.25" customHeight="1">
      <c r="B6" s="533" t="s">
        <v>481</v>
      </c>
      <c r="C6" s="533"/>
      <c r="D6" s="533"/>
      <c r="E6" s="533"/>
      <c r="F6" s="533"/>
    </row>
    <row r="7" spans="1:6" ht="29.25" customHeight="1">
      <c r="B7" s="537" t="s">
        <v>525</v>
      </c>
      <c r="C7" s="537"/>
      <c r="D7" s="537"/>
      <c r="E7" s="537"/>
      <c r="F7" s="537"/>
    </row>
    <row r="8" spans="1:6">
      <c r="B8" s="539" t="s">
        <v>532</v>
      </c>
      <c r="C8" s="539"/>
      <c r="D8" s="539"/>
      <c r="E8" s="539"/>
      <c r="F8" s="539"/>
    </row>
    <row r="9" spans="1:6" ht="15" customHeight="1">
      <c r="B9" s="221" t="s">
        <v>370</v>
      </c>
      <c r="C9" s="280" t="s">
        <v>529</v>
      </c>
    </row>
    <row r="10" spans="1:6" ht="15" customHeight="1">
      <c r="B10" s="124"/>
      <c r="C10" s="534" t="s">
        <v>527</v>
      </c>
      <c r="D10" s="534"/>
      <c r="E10" s="534"/>
      <c r="F10" s="534"/>
    </row>
    <row r="11" spans="1:6" ht="15" customHeight="1">
      <c r="B11" s="124"/>
      <c r="C11" s="534" t="s">
        <v>528</v>
      </c>
      <c r="D11" s="534"/>
      <c r="E11" s="534"/>
      <c r="F11" s="534"/>
    </row>
    <row r="12" spans="1:6" ht="15" customHeight="1">
      <c r="B12" s="124"/>
      <c r="C12" s="534" t="s">
        <v>369</v>
      </c>
      <c r="D12" s="534"/>
      <c r="E12" s="534"/>
      <c r="F12" s="534"/>
    </row>
    <row r="13" spans="1:6" s="207" customFormat="1" ht="15" customHeight="1">
      <c r="A13" s="330"/>
      <c r="C13" s="534" t="s">
        <v>368</v>
      </c>
      <c r="D13" s="534"/>
      <c r="E13" s="534"/>
      <c r="F13" s="534"/>
    </row>
    <row r="14" spans="1:6" s="207" customFormat="1" ht="25.5" customHeight="1">
      <c r="A14" s="330"/>
      <c r="C14" s="538" t="s">
        <v>526</v>
      </c>
      <c r="D14" s="538"/>
      <c r="E14" s="538"/>
      <c r="F14" s="538"/>
    </row>
    <row r="15" spans="1:6" s="207" customFormat="1">
      <c r="A15" s="330"/>
      <c r="C15" s="243" t="s">
        <v>486</v>
      </c>
      <c r="D15" s="157"/>
      <c r="E15" s="37"/>
      <c r="F15" s="37"/>
    </row>
    <row r="16" spans="1:6" s="207" customFormat="1">
      <c r="A16" s="330"/>
      <c r="C16" s="243"/>
      <c r="D16" s="157"/>
      <c r="E16" s="37"/>
      <c r="F16" s="37"/>
    </row>
    <row r="17" spans="1:6" s="207" customFormat="1">
      <c r="A17" s="331"/>
      <c r="C17" s="205"/>
      <c r="D17" s="204"/>
      <c r="E17" s="203"/>
      <c r="F17" s="203"/>
    </row>
    <row r="18" spans="1:6" s="207" customFormat="1" ht="138.75" customHeight="1">
      <c r="A18" s="535" t="s">
        <v>0</v>
      </c>
      <c r="B18" s="213" t="s">
        <v>482</v>
      </c>
      <c r="C18" s="205"/>
      <c r="D18" s="204"/>
      <c r="E18" s="203"/>
      <c r="F18" s="203"/>
    </row>
    <row r="19" spans="1:6" s="207" customFormat="1" ht="24.75" customHeight="1">
      <c r="A19" s="536"/>
      <c r="B19" s="213" t="s">
        <v>371</v>
      </c>
      <c r="C19" s="205"/>
      <c r="D19" s="204"/>
      <c r="E19" s="203"/>
      <c r="F19" s="203"/>
    </row>
    <row r="20" spans="1:6" s="207" customFormat="1" ht="17.100000000000001" customHeight="1">
      <c r="A20" s="536"/>
      <c r="B20" s="206" t="s">
        <v>483</v>
      </c>
      <c r="C20" s="222"/>
      <c r="D20" s="223"/>
      <c r="E20" s="224"/>
      <c r="F20" s="225"/>
    </row>
    <row r="21" spans="1:6" s="207" customFormat="1">
      <c r="A21" s="536"/>
      <c r="B21" s="206" t="s">
        <v>484</v>
      </c>
      <c r="C21" s="205"/>
      <c r="D21" s="204"/>
      <c r="E21" s="203"/>
      <c r="F21" s="203"/>
    </row>
    <row r="22" spans="1:6" s="207" customFormat="1">
      <c r="A22" s="330"/>
      <c r="B22" s="206" t="s">
        <v>485</v>
      </c>
    </row>
    <row r="23" spans="1:6" s="207" customFormat="1">
      <c r="A23" s="330"/>
      <c r="B23" s="281" t="s">
        <v>530</v>
      </c>
      <c r="C23" s="205" t="s">
        <v>312</v>
      </c>
      <c r="D23" s="226">
        <v>26140</v>
      </c>
      <c r="E23" s="203">
        <v>0</v>
      </c>
      <c r="F23" s="203">
        <f>SUM(E23*D23)</f>
        <v>0</v>
      </c>
    </row>
    <row r="24" spans="1:6" s="207" customFormat="1">
      <c r="A24" s="330"/>
      <c r="B24" s="281" t="s">
        <v>531</v>
      </c>
      <c r="C24" s="205" t="s">
        <v>312</v>
      </c>
      <c r="D24" s="226">
        <v>37800</v>
      </c>
      <c r="E24" s="203">
        <v>0</v>
      </c>
      <c r="F24" s="203">
        <f>SUM(E24*D24)</f>
        <v>0</v>
      </c>
    </row>
    <row r="25" spans="1:6" s="207" customFormat="1">
      <c r="A25" s="330"/>
      <c r="B25" s="206"/>
      <c r="C25" s="205"/>
      <c r="D25" s="226"/>
      <c r="E25" s="203"/>
      <c r="F25" s="203"/>
    </row>
    <row r="26" spans="1:6" s="207" customFormat="1" ht="38.25">
      <c r="A26" s="332" t="s">
        <v>5</v>
      </c>
      <c r="B26" s="297" t="s">
        <v>707</v>
      </c>
      <c r="C26" s="205"/>
      <c r="D26" s="226"/>
      <c r="E26" s="203"/>
      <c r="F26" s="203"/>
    </row>
    <row r="27" spans="1:6" s="207" customFormat="1">
      <c r="A27" s="308"/>
      <c r="B27" s="281" t="s">
        <v>530</v>
      </c>
      <c r="C27" s="205" t="s">
        <v>312</v>
      </c>
      <c r="D27" s="226">
        <v>1312</v>
      </c>
      <c r="E27" s="203">
        <v>0</v>
      </c>
      <c r="F27" s="203">
        <f>SUM(E27*D27)</f>
        <v>0</v>
      </c>
    </row>
    <row r="28" spans="1:6" s="207" customFormat="1">
      <c r="A28" s="308"/>
      <c r="B28" s="281" t="s">
        <v>531</v>
      </c>
      <c r="C28" s="205" t="s">
        <v>312</v>
      </c>
      <c r="D28" s="226">
        <v>1531</v>
      </c>
      <c r="E28" s="203">
        <v>0</v>
      </c>
      <c r="F28" s="203">
        <f>SUM(E28*D28)</f>
        <v>0</v>
      </c>
    </row>
    <row r="29" spans="1:6" s="207" customFormat="1">
      <c r="A29" s="330"/>
      <c r="B29" s="206"/>
      <c r="C29" s="205"/>
      <c r="D29" s="226"/>
      <c r="E29" s="203"/>
      <c r="F29" s="203"/>
    </row>
    <row r="30" spans="1:6" s="207" customFormat="1" ht="64.5" customHeight="1">
      <c r="A30" s="332" t="s">
        <v>2</v>
      </c>
      <c r="B30" s="235" t="s">
        <v>535</v>
      </c>
      <c r="C30" s="205" t="s">
        <v>312</v>
      </c>
      <c r="D30" s="226">
        <v>2730</v>
      </c>
      <c r="E30" s="203">
        <v>0</v>
      </c>
      <c r="F30" s="203">
        <f>SUM(E30*D30)</f>
        <v>0</v>
      </c>
    </row>
    <row r="31" spans="1:6" s="207" customFormat="1">
      <c r="A31" s="330"/>
      <c r="B31" s="206"/>
      <c r="C31" s="205"/>
      <c r="D31" s="226"/>
      <c r="E31" s="203"/>
      <c r="F31" s="203"/>
    </row>
    <row r="32" spans="1:6" s="207" customFormat="1" ht="47.25" customHeight="1">
      <c r="A32" s="535" t="s">
        <v>4</v>
      </c>
      <c r="B32" s="234" t="s">
        <v>533</v>
      </c>
    </row>
    <row r="33" spans="1:6" s="207" customFormat="1" ht="99.75" customHeight="1">
      <c r="A33" s="535"/>
      <c r="B33" s="282" t="s">
        <v>743</v>
      </c>
      <c r="C33" s="205" t="s">
        <v>3</v>
      </c>
      <c r="D33" s="226">
        <v>9780</v>
      </c>
      <c r="E33" s="203">
        <v>0</v>
      </c>
      <c r="F33" s="203">
        <f t="shared" ref="F33:F38" si="0">SUM(E33*D33)</f>
        <v>0</v>
      </c>
    </row>
    <row r="34" spans="1:6" s="207" customFormat="1" ht="111.6" customHeight="1">
      <c r="A34" s="535"/>
      <c r="B34" s="282" t="s">
        <v>744</v>
      </c>
      <c r="C34" s="205" t="s">
        <v>3</v>
      </c>
      <c r="D34" s="226">
        <v>4027</v>
      </c>
      <c r="E34" s="203">
        <v>0</v>
      </c>
      <c r="F34" s="203">
        <f t="shared" si="0"/>
        <v>0</v>
      </c>
    </row>
    <row r="35" spans="1:6" s="207" customFormat="1" ht="90" customHeight="1">
      <c r="A35" s="535"/>
      <c r="B35" s="282" t="s">
        <v>745</v>
      </c>
      <c r="C35" s="205" t="s">
        <v>3</v>
      </c>
      <c r="D35" s="226">
        <v>292</v>
      </c>
      <c r="E35" s="203">
        <v>0</v>
      </c>
      <c r="F35" s="203">
        <f t="shared" si="0"/>
        <v>0</v>
      </c>
    </row>
    <row r="36" spans="1:6" s="207" customFormat="1" ht="68.25" customHeight="1">
      <c r="A36" s="535"/>
      <c r="B36" s="282" t="s">
        <v>746</v>
      </c>
      <c r="C36" s="205" t="s">
        <v>3</v>
      </c>
      <c r="D36" s="226">
        <v>228</v>
      </c>
      <c r="E36" s="203">
        <v>0</v>
      </c>
      <c r="F36" s="203">
        <f t="shared" si="0"/>
        <v>0</v>
      </c>
    </row>
    <row r="37" spans="1:6" s="207" customFormat="1" ht="68.25" customHeight="1">
      <c r="A37" s="535"/>
      <c r="B37" s="282" t="s">
        <v>747</v>
      </c>
      <c r="C37" s="205" t="s">
        <v>3</v>
      </c>
      <c r="D37" s="226">
        <v>2275</v>
      </c>
      <c r="E37" s="203">
        <v>0</v>
      </c>
      <c r="F37" s="203">
        <f t="shared" si="0"/>
        <v>0</v>
      </c>
    </row>
    <row r="38" spans="1:6" s="207" customFormat="1" ht="57" customHeight="1">
      <c r="A38" s="535"/>
      <c r="B38" s="282" t="s">
        <v>748</v>
      </c>
      <c r="C38" s="205" t="s">
        <v>3</v>
      </c>
      <c r="D38" s="226">
        <v>152</v>
      </c>
      <c r="E38" s="203">
        <v>0</v>
      </c>
      <c r="F38" s="203">
        <f t="shared" si="0"/>
        <v>0</v>
      </c>
    </row>
    <row r="39" spans="1:6" s="207" customFormat="1">
      <c r="A39" s="330"/>
      <c r="B39" s="206"/>
      <c r="C39" s="205"/>
      <c r="D39" s="226"/>
      <c r="E39" s="203"/>
      <c r="F39" s="203"/>
    </row>
    <row r="40" spans="1:6" s="207" customFormat="1" ht="63.75">
      <c r="A40" s="332" t="s">
        <v>109</v>
      </c>
      <c r="B40" s="234" t="s">
        <v>487</v>
      </c>
      <c r="C40" s="205" t="s">
        <v>488</v>
      </c>
      <c r="D40" s="226">
        <v>290</v>
      </c>
      <c r="E40" s="203">
        <v>0</v>
      </c>
      <c r="F40" s="203">
        <f>SUM(E40*D40)</f>
        <v>0</v>
      </c>
    </row>
    <row r="41" spans="1:6" s="207" customFormat="1">
      <c r="A41" s="332"/>
      <c r="B41" s="249"/>
      <c r="C41" s="205"/>
      <c r="D41" s="226"/>
      <c r="E41" s="203"/>
      <c r="F41" s="203"/>
    </row>
    <row r="42" spans="1:6" s="207" customFormat="1" ht="105" customHeight="1">
      <c r="A42" s="332" t="s">
        <v>341</v>
      </c>
      <c r="B42" s="250" t="s">
        <v>563</v>
      </c>
    </row>
    <row r="43" spans="1:6" s="207" customFormat="1" ht="15" customHeight="1">
      <c r="A43" s="332"/>
      <c r="B43" s="294" t="s">
        <v>561</v>
      </c>
      <c r="C43" s="205" t="s">
        <v>312</v>
      </c>
      <c r="D43" s="226">
        <v>1950</v>
      </c>
      <c r="E43" s="203">
        <v>0</v>
      </c>
      <c r="F43" s="203">
        <f>SUM(E43*D43)</f>
        <v>0</v>
      </c>
    </row>
    <row r="44" spans="1:6" s="207" customFormat="1" ht="15" customHeight="1">
      <c r="A44" s="332"/>
      <c r="B44" s="294" t="s">
        <v>562</v>
      </c>
      <c r="C44" s="205" t="s">
        <v>3</v>
      </c>
      <c r="D44" s="226">
        <v>12</v>
      </c>
      <c r="E44" s="203">
        <v>0</v>
      </c>
      <c r="F44" s="203">
        <f>SUM(E44*D44)</f>
        <v>0</v>
      </c>
    </row>
    <row r="45" spans="1:6" s="207" customFormat="1">
      <c r="A45" s="332"/>
      <c r="B45" s="249"/>
      <c r="C45" s="205"/>
      <c r="D45" s="226"/>
      <c r="E45" s="203"/>
      <c r="F45" s="203"/>
    </row>
    <row r="46" spans="1:6" s="207" customFormat="1" ht="66.75" customHeight="1">
      <c r="A46" s="332" t="s">
        <v>112</v>
      </c>
      <c r="B46" s="250" t="s">
        <v>534</v>
      </c>
    </row>
    <row r="47" spans="1:6" s="207" customFormat="1">
      <c r="A47" s="332"/>
      <c r="B47" s="282" t="s">
        <v>537</v>
      </c>
      <c r="C47" s="205" t="s">
        <v>312</v>
      </c>
      <c r="D47" s="226">
        <v>990</v>
      </c>
      <c r="E47" s="203">
        <v>0</v>
      </c>
      <c r="F47" s="203">
        <f>SUM(E47*D47)</f>
        <v>0</v>
      </c>
    </row>
    <row r="48" spans="1:6" s="207" customFormat="1">
      <c r="A48" s="332"/>
      <c r="B48" s="282" t="s">
        <v>536</v>
      </c>
      <c r="C48" s="205" t="s">
        <v>312</v>
      </c>
      <c r="D48" s="226">
        <v>230</v>
      </c>
      <c r="E48" s="203">
        <v>0</v>
      </c>
      <c r="F48" s="203">
        <f>SUM(E48*D48)</f>
        <v>0</v>
      </c>
    </row>
    <row r="49" spans="1:6" s="207" customFormat="1">
      <c r="A49" s="330"/>
      <c r="B49" s="206"/>
      <c r="C49" s="205"/>
      <c r="D49" s="226"/>
      <c r="E49" s="203"/>
      <c r="F49" s="203"/>
    </row>
    <row r="50" spans="1:6" s="207" customFormat="1">
      <c r="A50" s="330"/>
      <c r="B50" s="244" t="s">
        <v>489</v>
      </c>
      <c r="C50" s="205"/>
      <c r="D50" s="226"/>
      <c r="E50" s="203"/>
      <c r="F50" s="203"/>
    </row>
    <row r="51" spans="1:6" s="207" customFormat="1" ht="94.5" customHeight="1">
      <c r="A51" s="332" t="s">
        <v>110</v>
      </c>
      <c r="B51" s="234" t="s">
        <v>493</v>
      </c>
      <c r="C51" s="205"/>
      <c r="D51" s="226"/>
      <c r="E51" s="203"/>
      <c r="F51" s="203"/>
    </row>
    <row r="52" spans="1:6" s="207" customFormat="1">
      <c r="A52" s="330"/>
      <c r="B52" s="245" t="s">
        <v>490</v>
      </c>
      <c r="C52" s="205" t="s">
        <v>457</v>
      </c>
      <c r="D52" s="226">
        <v>480</v>
      </c>
      <c r="E52" s="203">
        <v>0</v>
      </c>
      <c r="F52" s="203">
        <f>SUM(E52*D52)</f>
        <v>0</v>
      </c>
    </row>
    <row r="53" spans="1:6" s="207" customFormat="1">
      <c r="A53" s="330"/>
      <c r="B53" s="245" t="s">
        <v>491</v>
      </c>
      <c r="C53" s="205" t="s">
        <v>457</v>
      </c>
      <c r="D53" s="226">
        <v>156</v>
      </c>
      <c r="E53" s="203">
        <v>0</v>
      </c>
      <c r="F53" s="203">
        <f>SUM(E53*D53)</f>
        <v>0</v>
      </c>
    </row>
    <row r="54" spans="1:6" s="207" customFormat="1">
      <c r="A54" s="331"/>
      <c r="B54" s="245" t="s">
        <v>492</v>
      </c>
      <c r="C54" s="205" t="s">
        <v>457</v>
      </c>
      <c r="D54" s="226">
        <v>16</v>
      </c>
      <c r="E54" s="203">
        <v>0</v>
      </c>
      <c r="F54" s="203">
        <f>SUM(E54*D54)</f>
        <v>0</v>
      </c>
    </row>
    <row r="55" spans="1:6">
      <c r="B55" s="206"/>
      <c r="C55" s="205"/>
      <c r="D55" s="204"/>
      <c r="E55" s="203"/>
      <c r="F55" s="203"/>
    </row>
    <row r="57" spans="1:6" ht="140.25">
      <c r="A57" s="333" t="s">
        <v>113</v>
      </c>
      <c r="B57" s="334" t="s">
        <v>705</v>
      </c>
      <c r="C57" s="335"/>
      <c r="D57" s="336"/>
      <c r="E57" s="337"/>
      <c r="F57" s="337"/>
    </row>
    <row r="58" spans="1:6">
      <c r="A58" s="338"/>
      <c r="B58" s="334" t="s">
        <v>371</v>
      </c>
      <c r="C58" s="335"/>
      <c r="D58" s="336"/>
      <c r="E58" s="337"/>
      <c r="F58" s="337"/>
    </row>
    <row r="59" spans="1:6">
      <c r="A59" s="338"/>
      <c r="B59" s="339" t="s">
        <v>688</v>
      </c>
      <c r="C59" s="340"/>
      <c r="D59" s="341"/>
      <c r="E59" s="342"/>
      <c r="F59" s="343"/>
    </row>
    <row r="60" spans="1:6">
      <c r="A60" s="338"/>
      <c r="B60" s="339" t="s">
        <v>689</v>
      </c>
      <c r="C60" s="335"/>
      <c r="D60" s="336"/>
      <c r="E60" s="337"/>
      <c r="F60" s="337"/>
    </row>
    <row r="61" spans="1:6">
      <c r="A61" s="344"/>
      <c r="B61" s="339" t="s">
        <v>690</v>
      </c>
      <c r="C61" s="345"/>
      <c r="D61" s="345"/>
      <c r="E61" s="345"/>
      <c r="F61" s="345"/>
    </row>
    <row r="62" spans="1:6">
      <c r="A62" s="344"/>
      <c r="B62" s="339" t="s">
        <v>691</v>
      </c>
      <c r="C62" s="345"/>
      <c r="D62" s="345"/>
      <c r="E62" s="345"/>
      <c r="F62" s="345"/>
    </row>
    <row r="63" spans="1:6">
      <c r="A63" s="344"/>
      <c r="B63" s="346" t="s">
        <v>687</v>
      </c>
      <c r="C63" s="335" t="s">
        <v>312</v>
      </c>
      <c r="D63" s="347">
        <v>10800</v>
      </c>
      <c r="E63" s="337">
        <v>0</v>
      </c>
      <c r="F63" s="337">
        <f>SUM(E63*D63)</f>
        <v>0</v>
      </c>
    </row>
    <row r="64" spans="1:6">
      <c r="A64" s="315"/>
      <c r="B64" s="15"/>
      <c r="C64" s="15"/>
      <c r="D64" s="15"/>
    </row>
    <row r="65" spans="1:6">
      <c r="A65" s="522" t="s">
        <v>367</v>
      </c>
      <c r="B65" s="523"/>
      <c r="C65" s="48"/>
      <c r="D65" s="49"/>
      <c r="E65" s="194">
        <f>SUM(F17:F63)</f>
        <v>0</v>
      </c>
      <c r="F65" s="195"/>
    </row>
  </sheetData>
  <mergeCells count="12">
    <mergeCell ref="A65:B65"/>
    <mergeCell ref="B5:E5"/>
    <mergeCell ref="B6:F6"/>
    <mergeCell ref="C10:F10"/>
    <mergeCell ref="C11:F11"/>
    <mergeCell ref="C12:F12"/>
    <mergeCell ref="C13:F13"/>
    <mergeCell ref="A18:A21"/>
    <mergeCell ref="B7:F7"/>
    <mergeCell ref="C14:F14"/>
    <mergeCell ref="B8:F8"/>
    <mergeCell ref="A32:A38"/>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F21"/>
  <sheetViews>
    <sheetView view="pageLayout" zoomScaleNormal="100" zoomScaleSheetLayoutView="100" workbookViewId="0">
      <selection activeCell="B22" sqref="B22"/>
    </sheetView>
  </sheetViews>
  <sheetFormatPr defaultColWidth="8.7109375" defaultRowHeight="16.5"/>
  <cols>
    <col min="1" max="1" width="7.7109375" style="19" customWidth="1"/>
    <col min="2" max="2" width="39.42578125" style="20" customWidth="1"/>
    <col min="3" max="3" width="8.7109375" style="10"/>
    <col min="4" max="4" width="8.7109375" style="11"/>
    <col min="5" max="5" width="15" style="13" customWidth="1"/>
    <col min="6" max="16384" width="8.7109375" style="13"/>
  </cols>
  <sheetData>
    <row r="1" spans="1:6" s="15" customFormat="1" ht="24.95" customHeight="1" thickBot="1">
      <c r="A1" s="540" t="s">
        <v>22</v>
      </c>
      <c r="B1" s="540"/>
      <c r="C1" s="540"/>
      <c r="D1" s="540"/>
      <c r="E1" s="540"/>
      <c r="F1" s="540"/>
    </row>
    <row r="2" spans="1:6">
      <c r="A2" s="23"/>
      <c r="B2" s="24"/>
      <c r="C2" s="25"/>
      <c r="D2" s="26"/>
      <c r="E2" s="27"/>
      <c r="F2" s="28"/>
    </row>
    <row r="3" spans="1:6">
      <c r="A3" s="23"/>
      <c r="B3" s="24"/>
      <c r="C3" s="25"/>
      <c r="D3" s="26"/>
      <c r="E3" s="27"/>
      <c r="F3" s="28"/>
    </row>
    <row r="4" spans="1:6" ht="20.100000000000001" customHeight="1">
      <c r="A4" s="33"/>
      <c r="B4" s="34"/>
      <c r="C4" s="35"/>
      <c r="D4" s="29"/>
      <c r="E4" s="120"/>
      <c r="F4" s="30"/>
    </row>
    <row r="5" spans="1:6" ht="20.100000000000001" customHeight="1">
      <c r="A5" s="33" t="s">
        <v>846</v>
      </c>
      <c r="B5" s="34" t="s">
        <v>847</v>
      </c>
      <c r="C5" s="35"/>
      <c r="D5" s="541">
        <f>'A.00 PRIPREMNI RADOVI'!$F$53</f>
        <v>0</v>
      </c>
      <c r="E5" s="541"/>
      <c r="F5" s="30"/>
    </row>
    <row r="6" spans="1:6" ht="20.100000000000001" customHeight="1">
      <c r="A6" s="33"/>
      <c r="B6" s="34"/>
      <c r="C6" s="35"/>
      <c r="D6" s="29"/>
      <c r="E6" s="357"/>
      <c r="F6" s="30"/>
    </row>
    <row r="7" spans="1:6" ht="20.100000000000001" customHeight="1">
      <c r="A7" s="33" t="s">
        <v>23</v>
      </c>
      <c r="B7" s="34" t="s">
        <v>366</v>
      </c>
      <c r="C7" s="35"/>
      <c r="D7" s="541">
        <f>'A.01 RAZGRADNJE I DEMONTAŽE'!E125</f>
        <v>0</v>
      </c>
      <c r="E7" s="541"/>
      <c r="F7" s="30"/>
    </row>
    <row r="8" spans="1:6" ht="20.100000000000001" customHeight="1">
      <c r="A8" s="33"/>
      <c r="B8" s="34"/>
      <c r="C8" s="35"/>
      <c r="D8" s="136"/>
      <c r="E8" s="136"/>
      <c r="F8" s="30"/>
    </row>
    <row r="9" spans="1:6" ht="20.100000000000001" customHeight="1">
      <c r="A9" s="33" t="s">
        <v>108</v>
      </c>
      <c r="B9" s="34" t="s">
        <v>313</v>
      </c>
      <c r="C9" s="35"/>
      <c r="D9" s="542">
        <f>'A.02 BETONSKI I AB RADOVI'!E49</f>
        <v>0</v>
      </c>
      <c r="E9" s="542"/>
      <c r="F9" s="30"/>
    </row>
    <row r="10" spans="1:6" ht="20.100000000000001" customHeight="1">
      <c r="A10" s="33"/>
      <c r="B10" s="34"/>
      <c r="C10" s="35"/>
      <c r="D10" s="29"/>
      <c r="E10" s="179"/>
      <c r="F10" s="30"/>
    </row>
    <row r="11" spans="1:6" ht="20.100000000000001" customHeight="1">
      <c r="A11" s="33" t="s">
        <v>314</v>
      </c>
      <c r="B11" s="34" t="s">
        <v>20</v>
      </c>
      <c r="C11" s="35"/>
      <c r="D11" s="542">
        <f>'A.03 ZIDARSKI RADOVI'!E52</f>
        <v>0</v>
      </c>
      <c r="E11" s="542"/>
      <c r="F11" s="30"/>
    </row>
    <row r="12" spans="1:6" ht="20.100000000000001" customHeight="1">
      <c r="A12" s="33"/>
      <c r="B12" s="34"/>
      <c r="C12" s="35"/>
      <c r="D12" s="179"/>
      <c r="E12" s="179"/>
      <c r="F12" s="30"/>
    </row>
    <row r="13" spans="1:6" ht="20.100000000000001" customHeight="1">
      <c r="A13" s="33" t="s">
        <v>315</v>
      </c>
      <c r="B13" s="34" t="s">
        <v>21</v>
      </c>
      <c r="C13" s="35"/>
      <c r="D13" s="542">
        <f>'A.04 IZOLATERSKI RADOVI'!E36</f>
        <v>0</v>
      </c>
      <c r="E13" s="542"/>
      <c r="F13" s="30"/>
    </row>
    <row r="14" spans="1:6" ht="20.100000000000001" customHeight="1">
      <c r="A14" s="33"/>
      <c r="B14" s="34"/>
      <c r="C14" s="35"/>
      <c r="D14" s="29"/>
      <c r="E14" s="179"/>
      <c r="F14" s="30"/>
    </row>
    <row r="15" spans="1:6" ht="20.100000000000001" customHeight="1">
      <c r="A15" s="33" t="s">
        <v>316</v>
      </c>
      <c r="B15" s="34" t="s">
        <v>425</v>
      </c>
      <c r="C15" s="35"/>
      <c r="D15" s="542">
        <f>'A.05 TESARSKI RADOVI'!E33</f>
        <v>0</v>
      </c>
      <c r="E15" s="542"/>
      <c r="F15" s="30"/>
    </row>
    <row r="16" spans="1:6" ht="20.100000000000001" customHeight="1">
      <c r="A16" s="33"/>
      <c r="B16" s="34"/>
      <c r="C16" s="35"/>
      <c r="D16" s="179"/>
      <c r="E16" s="179"/>
      <c r="F16" s="30"/>
    </row>
    <row r="17" spans="1:6" ht="20.100000000000001" customHeight="1">
      <c r="A17" s="33" t="s">
        <v>317</v>
      </c>
      <c r="B17" s="34" t="s">
        <v>372</v>
      </c>
      <c r="C17" s="35"/>
      <c r="D17" s="542">
        <f>SUM('A.06 ČELIK '!E65)</f>
        <v>0</v>
      </c>
      <c r="E17" s="542"/>
      <c r="F17" s="30"/>
    </row>
    <row r="18" spans="1:6" ht="20.100000000000001" customHeight="1">
      <c r="A18" s="33"/>
      <c r="B18" s="34"/>
      <c r="C18" s="35"/>
      <c r="D18" s="193"/>
      <c r="E18" s="193"/>
      <c r="F18" s="30"/>
    </row>
    <row r="19" spans="1:6" ht="20.100000000000001" customHeight="1">
      <c r="A19" s="33"/>
      <c r="B19" s="34"/>
      <c r="C19" s="35"/>
      <c r="D19" s="179"/>
      <c r="E19" s="179"/>
      <c r="F19" s="30"/>
    </row>
    <row r="20" spans="1:6" ht="20.100000000000001" customHeight="1">
      <c r="A20" s="33"/>
      <c r="B20" s="34"/>
      <c r="C20" s="35"/>
      <c r="D20" s="158"/>
      <c r="E20" s="158"/>
      <c r="F20" s="30"/>
    </row>
    <row r="21" spans="1:6" ht="28.35" customHeight="1">
      <c r="A21" s="76"/>
      <c r="B21" s="41" t="s">
        <v>29</v>
      </c>
      <c r="C21" s="126"/>
      <c r="D21" s="44"/>
      <c r="E21" s="125">
        <f>SUM(D5:E20)</f>
        <v>0</v>
      </c>
      <c r="F21" s="127"/>
    </row>
  </sheetData>
  <mergeCells count="8">
    <mergeCell ref="A1:F1"/>
    <mergeCell ref="D7:E7"/>
    <mergeCell ref="D9:E9"/>
    <mergeCell ref="D17:E17"/>
    <mergeCell ref="D15:E15"/>
    <mergeCell ref="D11:E11"/>
    <mergeCell ref="D13:E13"/>
    <mergeCell ref="D5:E5"/>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87"/>
  <sheetViews>
    <sheetView view="pageLayout" zoomScaleNormal="100" zoomScaleSheetLayoutView="100" workbookViewId="0">
      <selection activeCell="B3" sqref="B3:F3"/>
    </sheetView>
  </sheetViews>
  <sheetFormatPr defaultColWidth="8.7109375" defaultRowHeight="16.5"/>
  <cols>
    <col min="1" max="1" width="7.42578125" style="46" customWidth="1"/>
    <col min="2" max="2" width="35.140625" style="46" customWidth="1"/>
    <col min="3" max="3" width="11.28515625" style="214" customWidth="1"/>
    <col min="4" max="4" width="11.28515625" style="11" customWidth="1"/>
    <col min="5" max="6" width="11.28515625" style="15" customWidth="1"/>
    <col min="7" max="16384" width="8.7109375" style="15"/>
  </cols>
  <sheetData>
    <row r="1" spans="1:6" ht="17.25" thickBot="1">
      <c r="A1" s="4" t="s">
        <v>436</v>
      </c>
      <c r="B1" s="186"/>
      <c r="C1" s="5"/>
      <c r="D1" s="6"/>
      <c r="E1" s="113"/>
      <c r="F1" s="113"/>
    </row>
    <row r="2" spans="1:6" ht="17.25" thickTop="1">
      <c r="A2" s="185"/>
    </row>
    <row r="3" spans="1:6" ht="36" customHeight="1">
      <c r="B3" s="544" t="s">
        <v>749</v>
      </c>
      <c r="C3" s="544"/>
      <c r="D3" s="544"/>
      <c r="E3" s="544"/>
      <c r="F3" s="544"/>
    </row>
    <row r="4" spans="1:6">
      <c r="B4" s="546" t="s">
        <v>250</v>
      </c>
      <c r="C4" s="546"/>
      <c r="D4" s="546"/>
      <c r="E4" s="546"/>
      <c r="F4" s="546"/>
    </row>
    <row r="5" spans="1:6" ht="27.6" customHeight="1">
      <c r="B5" s="544" t="s">
        <v>251</v>
      </c>
      <c r="C5" s="544"/>
      <c r="D5" s="544"/>
      <c r="E5" s="544"/>
      <c r="F5" s="544"/>
    </row>
    <row r="6" spans="1:6" ht="28.15" customHeight="1">
      <c r="B6" s="544" t="s">
        <v>252</v>
      </c>
      <c r="C6" s="544"/>
      <c r="D6" s="544"/>
      <c r="E6" s="544"/>
      <c r="F6" s="544"/>
    </row>
    <row r="7" spans="1:6" ht="14.45" customHeight="1">
      <c r="B7" s="544" t="s">
        <v>253</v>
      </c>
      <c r="C7" s="544"/>
      <c r="D7" s="544"/>
      <c r="E7" s="544"/>
      <c r="F7" s="544"/>
    </row>
    <row r="8" spans="1:6">
      <c r="B8" s="544" t="s">
        <v>254</v>
      </c>
      <c r="C8" s="544"/>
      <c r="D8" s="544"/>
      <c r="E8" s="544"/>
      <c r="F8" s="544"/>
    </row>
    <row r="9" spans="1:6" ht="31.5" customHeight="1">
      <c r="B9" s="544" t="s">
        <v>255</v>
      </c>
      <c r="C9" s="544"/>
      <c r="D9" s="544"/>
      <c r="E9" s="544"/>
      <c r="F9" s="544"/>
    </row>
    <row r="10" spans="1:6" ht="43.5" customHeight="1">
      <c r="B10" s="544" t="s">
        <v>256</v>
      </c>
      <c r="C10" s="544"/>
      <c r="D10" s="544"/>
      <c r="E10" s="544"/>
      <c r="F10" s="544"/>
    </row>
    <row r="11" spans="1:6">
      <c r="B11" s="544"/>
      <c r="C11" s="544"/>
      <c r="D11" s="544"/>
      <c r="E11" s="544"/>
      <c r="F11" s="544"/>
    </row>
    <row r="12" spans="1:6" ht="31.5" customHeight="1">
      <c r="B12" s="544" t="s">
        <v>750</v>
      </c>
      <c r="C12" s="544"/>
      <c r="D12" s="544"/>
      <c r="E12" s="544"/>
      <c r="F12" s="544"/>
    </row>
    <row r="13" spans="1:6">
      <c r="B13" s="544"/>
      <c r="C13" s="544"/>
      <c r="D13" s="544"/>
      <c r="E13" s="544"/>
      <c r="F13" s="544"/>
    </row>
    <row r="14" spans="1:6" ht="43.5" customHeight="1">
      <c r="B14" s="547" t="s">
        <v>711</v>
      </c>
      <c r="C14" s="547"/>
      <c r="D14" s="547"/>
      <c r="E14" s="547"/>
      <c r="F14" s="547"/>
    </row>
    <row r="15" spans="1:6" ht="33" customHeight="1">
      <c r="B15" s="547" t="s">
        <v>257</v>
      </c>
      <c r="C15" s="547"/>
      <c r="D15" s="547"/>
      <c r="E15" s="547"/>
      <c r="F15" s="547"/>
    </row>
    <row r="16" spans="1:6" ht="18" customHeight="1">
      <c r="B16" s="547" t="s">
        <v>258</v>
      </c>
      <c r="C16" s="547"/>
      <c r="D16" s="547"/>
      <c r="E16" s="547"/>
      <c r="F16" s="547"/>
    </row>
    <row r="17" spans="2:6">
      <c r="B17" s="547"/>
      <c r="C17" s="547"/>
      <c r="D17" s="547"/>
      <c r="E17" s="547"/>
      <c r="F17" s="547"/>
    </row>
    <row r="18" spans="2:6" ht="31.5" customHeight="1">
      <c r="B18" s="547" t="s">
        <v>753</v>
      </c>
      <c r="C18" s="547"/>
      <c r="D18" s="547"/>
      <c r="E18" s="547"/>
      <c r="F18" s="547"/>
    </row>
    <row r="19" spans="2:6">
      <c r="B19" s="547" t="s">
        <v>751</v>
      </c>
      <c r="C19" s="547"/>
      <c r="D19" s="547"/>
      <c r="E19" s="547"/>
      <c r="F19" s="547"/>
    </row>
    <row r="20" spans="2:6" ht="30" customHeight="1">
      <c r="B20" s="547" t="s">
        <v>752</v>
      </c>
      <c r="C20" s="547"/>
      <c r="D20" s="547"/>
      <c r="E20" s="547"/>
      <c r="F20" s="547"/>
    </row>
    <row r="21" spans="2:6" ht="30.75" customHeight="1">
      <c r="B21" s="547" t="s">
        <v>754</v>
      </c>
      <c r="C21" s="547"/>
      <c r="D21" s="547"/>
      <c r="E21" s="547"/>
      <c r="F21" s="547"/>
    </row>
    <row r="22" spans="2:6" ht="31.5" customHeight="1">
      <c r="B22" s="547" t="s">
        <v>259</v>
      </c>
      <c r="C22" s="547"/>
      <c r="D22" s="547"/>
      <c r="E22" s="547"/>
      <c r="F22" s="547"/>
    </row>
    <row r="23" spans="2:6" ht="32.25" customHeight="1">
      <c r="B23" s="547" t="s">
        <v>260</v>
      </c>
      <c r="C23" s="547"/>
      <c r="D23" s="547"/>
      <c r="E23" s="547"/>
      <c r="F23" s="547"/>
    </row>
    <row r="24" spans="2:6" ht="45.75" customHeight="1">
      <c r="B24" s="547" t="s">
        <v>261</v>
      </c>
      <c r="C24" s="547"/>
      <c r="D24" s="547"/>
      <c r="E24" s="547"/>
      <c r="F24" s="547"/>
    </row>
    <row r="25" spans="2:6">
      <c r="B25" s="547" t="s">
        <v>262</v>
      </c>
      <c r="C25" s="547"/>
      <c r="D25" s="547"/>
      <c r="E25" s="547"/>
      <c r="F25" s="547"/>
    </row>
    <row r="26" spans="2:6">
      <c r="B26" s="544"/>
      <c r="C26" s="544"/>
      <c r="D26" s="544"/>
      <c r="E26" s="544"/>
      <c r="F26" s="544"/>
    </row>
    <row r="27" spans="2:6">
      <c r="B27" s="546" t="s">
        <v>263</v>
      </c>
      <c r="C27" s="546"/>
      <c r="D27" s="546"/>
      <c r="E27" s="546"/>
      <c r="F27" s="546"/>
    </row>
    <row r="28" spans="2:6" ht="54" customHeight="1">
      <c r="B28" s="544" t="s">
        <v>264</v>
      </c>
      <c r="C28" s="544"/>
      <c r="D28" s="544"/>
      <c r="E28" s="544"/>
      <c r="F28" s="544"/>
    </row>
    <row r="29" spans="2:6">
      <c r="B29" s="544"/>
      <c r="C29" s="544"/>
      <c r="D29" s="544"/>
      <c r="E29" s="544"/>
      <c r="F29" s="544"/>
    </row>
    <row r="30" spans="2:6" ht="29.25" customHeight="1">
      <c r="B30" s="547" t="s">
        <v>265</v>
      </c>
      <c r="C30" s="547"/>
      <c r="D30" s="547"/>
      <c r="E30" s="547"/>
      <c r="F30" s="547"/>
    </row>
    <row r="31" spans="2:6">
      <c r="B31" s="547" t="s">
        <v>266</v>
      </c>
      <c r="C31" s="547"/>
      <c r="D31" s="547"/>
      <c r="E31" s="547"/>
      <c r="F31" s="547"/>
    </row>
    <row r="32" spans="2:6">
      <c r="B32" s="547" t="s">
        <v>267</v>
      </c>
      <c r="C32" s="547"/>
      <c r="D32" s="547"/>
      <c r="E32" s="547"/>
      <c r="F32" s="547"/>
    </row>
    <row r="33" spans="2:6">
      <c r="B33" s="549"/>
      <c r="C33" s="549"/>
      <c r="D33" s="549"/>
      <c r="E33" s="549"/>
      <c r="F33" s="549"/>
    </row>
    <row r="34" spans="2:6" ht="47.25" customHeight="1">
      <c r="B34" s="547" t="s">
        <v>268</v>
      </c>
      <c r="C34" s="547"/>
      <c r="D34" s="547"/>
      <c r="E34" s="547"/>
      <c r="F34" s="547"/>
    </row>
    <row r="35" spans="2:6">
      <c r="B35" s="547"/>
      <c r="C35" s="547"/>
      <c r="D35" s="547"/>
      <c r="E35" s="547"/>
      <c r="F35" s="547"/>
    </row>
    <row r="36" spans="2:6" ht="30" customHeight="1">
      <c r="B36" s="547" t="s">
        <v>269</v>
      </c>
      <c r="C36" s="547"/>
      <c r="D36" s="547"/>
      <c r="E36" s="547"/>
      <c r="F36" s="547"/>
    </row>
    <row r="37" spans="2:6">
      <c r="B37" s="547" t="s">
        <v>270</v>
      </c>
      <c r="C37" s="547"/>
      <c r="D37" s="547"/>
      <c r="E37" s="547"/>
      <c r="F37" s="547"/>
    </row>
    <row r="38" spans="2:6" ht="30.6" customHeight="1">
      <c r="B38" s="547" t="s">
        <v>712</v>
      </c>
      <c r="C38" s="547"/>
      <c r="D38" s="547"/>
      <c r="E38" s="547"/>
      <c r="F38" s="547"/>
    </row>
    <row r="39" spans="2:6">
      <c r="B39" s="547" t="s">
        <v>271</v>
      </c>
      <c r="C39" s="547"/>
      <c r="D39" s="547"/>
      <c r="E39" s="547"/>
      <c r="F39" s="547"/>
    </row>
    <row r="40" spans="2:6">
      <c r="B40" s="547" t="s">
        <v>272</v>
      </c>
      <c r="C40" s="547"/>
      <c r="D40" s="547"/>
      <c r="E40" s="547"/>
      <c r="F40" s="547"/>
    </row>
    <row r="41" spans="2:6">
      <c r="B41" s="547" t="s">
        <v>755</v>
      </c>
      <c r="C41" s="547"/>
      <c r="D41" s="547"/>
      <c r="E41" s="547"/>
      <c r="F41" s="547"/>
    </row>
    <row r="42" spans="2:6">
      <c r="B42" s="547" t="s">
        <v>273</v>
      </c>
      <c r="C42" s="547"/>
      <c r="D42" s="547"/>
      <c r="E42" s="547"/>
      <c r="F42" s="547"/>
    </row>
    <row r="43" spans="2:6">
      <c r="B43" s="547" t="s">
        <v>757</v>
      </c>
      <c r="C43" s="547"/>
      <c r="D43" s="547"/>
      <c r="E43" s="547"/>
      <c r="F43" s="547"/>
    </row>
    <row r="44" spans="2:6">
      <c r="B44" s="547" t="s">
        <v>756</v>
      </c>
      <c r="C44" s="547"/>
      <c r="D44" s="547"/>
      <c r="E44" s="547"/>
      <c r="F44" s="547"/>
    </row>
    <row r="45" spans="2:6">
      <c r="B45" s="547" t="s">
        <v>274</v>
      </c>
      <c r="C45" s="547"/>
      <c r="D45" s="547"/>
      <c r="E45" s="547"/>
      <c r="F45" s="547"/>
    </row>
    <row r="46" spans="2:6">
      <c r="B46" s="547" t="s">
        <v>275</v>
      </c>
      <c r="C46" s="547"/>
      <c r="D46" s="547"/>
      <c r="E46" s="547"/>
      <c r="F46" s="547"/>
    </row>
    <row r="47" spans="2:6">
      <c r="B47" s="547" t="s">
        <v>713</v>
      </c>
      <c r="C47" s="547"/>
      <c r="D47" s="547"/>
      <c r="E47" s="547"/>
      <c r="F47" s="547"/>
    </row>
    <row r="48" spans="2:6">
      <c r="B48" s="547" t="s">
        <v>276</v>
      </c>
      <c r="C48" s="547"/>
      <c r="D48" s="547"/>
      <c r="E48" s="547"/>
      <c r="F48" s="547"/>
    </row>
    <row r="49" spans="2:6">
      <c r="B49" s="544"/>
      <c r="C49" s="544"/>
      <c r="D49" s="544"/>
      <c r="E49" s="544"/>
      <c r="F49" s="544"/>
    </row>
    <row r="50" spans="2:6">
      <c r="B50" s="546" t="s">
        <v>277</v>
      </c>
      <c r="C50" s="546"/>
      <c r="D50" s="546"/>
      <c r="E50" s="546"/>
      <c r="F50" s="546"/>
    </row>
    <row r="51" spans="2:6" ht="42" customHeight="1">
      <c r="B51" s="546" t="s">
        <v>278</v>
      </c>
      <c r="C51" s="546"/>
      <c r="D51" s="546"/>
      <c r="E51" s="546"/>
      <c r="F51" s="546"/>
    </row>
    <row r="52" spans="2:6" ht="61.5" customHeight="1">
      <c r="B52" s="544" t="s">
        <v>279</v>
      </c>
      <c r="C52" s="544"/>
      <c r="D52" s="544"/>
      <c r="E52" s="544"/>
      <c r="F52" s="544"/>
    </row>
    <row r="53" spans="2:6" ht="32.25" customHeight="1">
      <c r="B53" s="544" t="s">
        <v>280</v>
      </c>
      <c r="C53" s="544"/>
      <c r="D53" s="544"/>
      <c r="E53" s="544"/>
      <c r="F53" s="544"/>
    </row>
    <row r="54" spans="2:6">
      <c r="B54" s="544"/>
      <c r="C54" s="544"/>
      <c r="D54" s="544"/>
      <c r="E54" s="544"/>
      <c r="F54" s="544"/>
    </row>
    <row r="55" spans="2:6">
      <c r="B55" s="546" t="s">
        <v>281</v>
      </c>
      <c r="C55" s="546"/>
      <c r="D55" s="546"/>
      <c r="E55" s="546"/>
      <c r="F55" s="546"/>
    </row>
    <row r="56" spans="2:6" ht="30" customHeight="1">
      <c r="B56" s="547" t="s">
        <v>758</v>
      </c>
      <c r="C56" s="547"/>
      <c r="D56" s="547"/>
      <c r="E56" s="547"/>
      <c r="F56" s="547"/>
    </row>
    <row r="57" spans="2:6">
      <c r="B57" s="547" t="s">
        <v>282</v>
      </c>
      <c r="C57" s="547"/>
      <c r="D57" s="547"/>
      <c r="E57" s="547"/>
      <c r="F57" s="547"/>
    </row>
    <row r="58" spans="2:6">
      <c r="B58" s="547" t="s">
        <v>283</v>
      </c>
      <c r="C58" s="547"/>
      <c r="D58" s="547"/>
      <c r="E58" s="547"/>
      <c r="F58" s="547"/>
    </row>
    <row r="59" spans="2:6">
      <c r="B59" s="547" t="s">
        <v>284</v>
      </c>
      <c r="C59" s="547"/>
      <c r="D59" s="547"/>
      <c r="E59" s="547"/>
      <c r="F59" s="547"/>
    </row>
    <row r="60" spans="2:6" ht="30" customHeight="1">
      <c r="B60" s="547" t="s">
        <v>285</v>
      </c>
      <c r="C60" s="547"/>
      <c r="D60" s="547"/>
      <c r="E60" s="547"/>
      <c r="F60" s="547"/>
    </row>
    <row r="61" spans="2:6">
      <c r="B61" s="547" t="s">
        <v>759</v>
      </c>
      <c r="C61" s="547"/>
      <c r="D61" s="547"/>
      <c r="E61" s="547"/>
      <c r="F61" s="547"/>
    </row>
    <row r="62" spans="2:6">
      <c r="B62" s="547" t="s">
        <v>286</v>
      </c>
      <c r="C62" s="547"/>
      <c r="D62" s="547"/>
      <c r="E62" s="547"/>
      <c r="F62" s="547"/>
    </row>
    <row r="63" spans="2:6">
      <c r="B63" s="547" t="s">
        <v>287</v>
      </c>
      <c r="C63" s="547"/>
      <c r="D63" s="547"/>
      <c r="E63" s="547"/>
      <c r="F63" s="547"/>
    </row>
    <row r="64" spans="2:6">
      <c r="B64" s="547" t="s">
        <v>288</v>
      </c>
      <c r="C64" s="547"/>
      <c r="D64" s="547"/>
      <c r="E64" s="547"/>
      <c r="F64" s="547"/>
    </row>
    <row r="65" spans="2:6" ht="28.5" customHeight="1">
      <c r="B65" s="548" t="s">
        <v>760</v>
      </c>
      <c r="C65" s="548"/>
      <c r="D65" s="548"/>
      <c r="E65" s="548"/>
      <c r="F65" s="548"/>
    </row>
    <row r="66" spans="2:6">
      <c r="B66" s="544"/>
      <c r="C66" s="544"/>
      <c r="D66" s="544"/>
      <c r="E66" s="544"/>
      <c r="F66" s="544"/>
    </row>
    <row r="67" spans="2:6">
      <c r="B67" s="546" t="s">
        <v>289</v>
      </c>
      <c r="C67" s="546"/>
      <c r="D67" s="546"/>
      <c r="E67" s="546"/>
      <c r="F67" s="546"/>
    </row>
    <row r="68" spans="2:6" ht="30" customHeight="1">
      <c r="B68" s="544" t="s">
        <v>290</v>
      </c>
      <c r="C68" s="544"/>
      <c r="D68" s="544"/>
      <c r="E68" s="544"/>
      <c r="F68" s="544"/>
    </row>
    <row r="69" spans="2:6">
      <c r="B69" s="546" t="s">
        <v>291</v>
      </c>
      <c r="C69" s="546"/>
      <c r="D69" s="546"/>
      <c r="E69" s="546"/>
      <c r="F69" s="546"/>
    </row>
    <row r="70" spans="2:6">
      <c r="B70" s="544" t="s">
        <v>292</v>
      </c>
      <c r="C70" s="544"/>
      <c r="D70" s="544"/>
      <c r="E70" s="544"/>
      <c r="F70" s="544"/>
    </row>
    <row r="71" spans="2:6">
      <c r="B71" s="544" t="s">
        <v>293</v>
      </c>
      <c r="C71" s="544"/>
      <c r="D71" s="544"/>
      <c r="E71" s="544"/>
      <c r="F71" s="544"/>
    </row>
    <row r="72" spans="2:6">
      <c r="B72" s="544"/>
      <c r="C72" s="544"/>
      <c r="D72" s="544"/>
      <c r="E72" s="544"/>
      <c r="F72" s="544"/>
    </row>
    <row r="73" spans="2:6">
      <c r="B73" s="545" t="s">
        <v>249</v>
      </c>
      <c r="C73" s="545"/>
      <c r="D73" s="545"/>
      <c r="E73" s="545"/>
      <c r="F73" s="545"/>
    </row>
    <row r="74" spans="2:6">
      <c r="B74" s="543" t="s">
        <v>305</v>
      </c>
      <c r="C74" s="544"/>
      <c r="D74" s="544"/>
      <c r="E74" s="544"/>
      <c r="F74" s="544"/>
    </row>
    <row r="75" spans="2:6">
      <c r="B75" s="543" t="s">
        <v>304</v>
      </c>
      <c r="C75" s="544"/>
      <c r="D75" s="544"/>
      <c r="E75" s="544"/>
      <c r="F75" s="544"/>
    </row>
    <row r="76" spans="2:6">
      <c r="B76" s="543" t="s">
        <v>303</v>
      </c>
      <c r="C76" s="544"/>
      <c r="D76" s="544"/>
      <c r="E76" s="544"/>
      <c r="F76" s="544"/>
    </row>
    <row r="77" spans="2:6">
      <c r="B77" s="543" t="s">
        <v>302</v>
      </c>
      <c r="C77" s="544"/>
      <c r="D77" s="544"/>
      <c r="E77" s="544"/>
      <c r="F77" s="544"/>
    </row>
    <row r="78" spans="2:6" ht="30" customHeight="1">
      <c r="B78" s="543" t="s">
        <v>301</v>
      </c>
      <c r="C78" s="544"/>
      <c r="D78" s="544"/>
      <c r="E78" s="544"/>
      <c r="F78" s="544"/>
    </row>
    <row r="79" spans="2:6">
      <c r="B79" s="543" t="s">
        <v>300</v>
      </c>
      <c r="C79" s="544"/>
      <c r="D79" s="544"/>
      <c r="E79" s="544"/>
      <c r="F79" s="544"/>
    </row>
    <row r="80" spans="2:6">
      <c r="B80" s="543" t="s">
        <v>299</v>
      </c>
      <c r="C80" s="544"/>
      <c r="D80" s="544"/>
      <c r="E80" s="544"/>
      <c r="F80" s="544"/>
    </row>
    <row r="81" spans="2:6">
      <c r="B81" s="543" t="s">
        <v>298</v>
      </c>
      <c r="C81" s="544"/>
      <c r="D81" s="544"/>
      <c r="E81" s="544"/>
      <c r="F81" s="544"/>
    </row>
    <row r="82" spans="2:6">
      <c r="B82" s="543" t="s">
        <v>297</v>
      </c>
      <c r="C82" s="544"/>
      <c r="D82" s="544"/>
      <c r="E82" s="544"/>
      <c r="F82" s="544"/>
    </row>
    <row r="83" spans="2:6">
      <c r="B83" s="543" t="s">
        <v>296</v>
      </c>
      <c r="C83" s="544"/>
      <c r="D83" s="544"/>
      <c r="E83" s="544"/>
      <c r="F83" s="544"/>
    </row>
    <row r="84" spans="2:6">
      <c r="B84" s="543" t="s">
        <v>295</v>
      </c>
      <c r="C84" s="544"/>
      <c r="D84" s="544"/>
      <c r="E84" s="544"/>
      <c r="F84" s="544"/>
    </row>
    <row r="85" spans="2:6">
      <c r="B85" s="543" t="s">
        <v>294</v>
      </c>
      <c r="C85" s="544"/>
      <c r="D85" s="544"/>
      <c r="E85" s="544"/>
      <c r="F85" s="544"/>
    </row>
    <row r="86" spans="2:6">
      <c r="B86" s="543" t="s">
        <v>761</v>
      </c>
      <c r="C86" s="544"/>
      <c r="D86" s="544"/>
      <c r="E86" s="544"/>
      <c r="F86" s="544"/>
    </row>
    <row r="87" spans="2:6">
      <c r="B87" s="312"/>
      <c r="C87" s="356"/>
      <c r="D87" s="410"/>
      <c r="E87" s="315"/>
      <c r="F87" s="315"/>
    </row>
  </sheetData>
  <mergeCells count="84">
    <mergeCell ref="B8:F8"/>
    <mergeCell ref="B3:F3"/>
    <mergeCell ref="B4:F4"/>
    <mergeCell ref="B5:F5"/>
    <mergeCell ref="B6:F6"/>
    <mergeCell ref="B7:F7"/>
    <mergeCell ref="B19:F19"/>
    <mergeCell ref="B9:F9"/>
    <mergeCell ref="B10:F10"/>
    <mergeCell ref="B11:F11"/>
    <mergeCell ref="B12:F12"/>
    <mergeCell ref="B13:F13"/>
    <mergeCell ref="B14:F14"/>
    <mergeCell ref="B15:F15"/>
    <mergeCell ref="B16:F16"/>
    <mergeCell ref="B17:F17"/>
    <mergeCell ref="B18:F18"/>
    <mergeCell ref="B30:F30"/>
    <mergeCell ref="B20:F20"/>
    <mergeCell ref="B21:F21"/>
    <mergeCell ref="B22:F22"/>
    <mergeCell ref="B23:F23"/>
    <mergeCell ref="B24:F24"/>
    <mergeCell ref="B25:F25"/>
    <mergeCell ref="B26:F26"/>
    <mergeCell ref="B27:F27"/>
    <mergeCell ref="B28:F28"/>
    <mergeCell ref="B29:F29"/>
    <mergeCell ref="B42:F42"/>
    <mergeCell ref="B31:F31"/>
    <mergeCell ref="B32:F32"/>
    <mergeCell ref="B33:F33"/>
    <mergeCell ref="B34:F34"/>
    <mergeCell ref="B35:F35"/>
    <mergeCell ref="B36:F36"/>
    <mergeCell ref="B37:F37"/>
    <mergeCell ref="B38:F38"/>
    <mergeCell ref="B39:F39"/>
    <mergeCell ref="B40:F40"/>
    <mergeCell ref="B41:F41"/>
    <mergeCell ref="B57:F57"/>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69:F69"/>
    <mergeCell ref="B58:F58"/>
    <mergeCell ref="B59:F59"/>
    <mergeCell ref="B60:F60"/>
    <mergeCell ref="B61:F61"/>
    <mergeCell ref="B62:F62"/>
    <mergeCell ref="B63:F63"/>
    <mergeCell ref="B64:F64"/>
    <mergeCell ref="B65:F65"/>
    <mergeCell ref="B66:F66"/>
    <mergeCell ref="B67:F67"/>
    <mergeCell ref="B68:F68"/>
    <mergeCell ref="B81:F81"/>
    <mergeCell ref="B70:F70"/>
    <mergeCell ref="B71:F71"/>
    <mergeCell ref="B72:F72"/>
    <mergeCell ref="B73:F73"/>
    <mergeCell ref="B74:F74"/>
    <mergeCell ref="B75:F75"/>
    <mergeCell ref="B76:F76"/>
    <mergeCell ref="B77:F77"/>
    <mergeCell ref="B78:F78"/>
    <mergeCell ref="B79:F79"/>
    <mergeCell ref="B80:F80"/>
    <mergeCell ref="B82:F82"/>
    <mergeCell ref="B83:F83"/>
    <mergeCell ref="B84:F84"/>
    <mergeCell ref="B85:F85"/>
    <mergeCell ref="B86:F86"/>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6"/>
  <sheetViews>
    <sheetView view="pageLayout" topLeftCell="A16" zoomScaleNormal="106" zoomScaleSheetLayoutView="100" workbookViewId="0">
      <selection activeCell="D3" sqref="D3"/>
    </sheetView>
  </sheetViews>
  <sheetFormatPr defaultColWidth="8.7109375" defaultRowHeight="16.5"/>
  <cols>
    <col min="1" max="1" width="7.42578125" style="46" customWidth="1"/>
    <col min="2" max="2" width="35.140625" style="139" customWidth="1"/>
    <col min="3" max="3" width="11.28515625" style="198" customWidth="1"/>
    <col min="4" max="4" width="11.28515625" style="11" customWidth="1"/>
    <col min="5" max="6" width="11.28515625" style="56" customWidth="1"/>
    <col min="7" max="16384" width="8.7109375" style="13"/>
  </cols>
  <sheetData>
    <row r="1" spans="1:6" ht="17.25" thickBot="1">
      <c r="A1" s="4" t="s">
        <v>374</v>
      </c>
      <c r="B1" s="202"/>
      <c r="C1" s="5"/>
      <c r="D1" s="6"/>
      <c r="E1" s="54"/>
      <c r="F1" s="54"/>
    </row>
    <row r="2" spans="1:6" ht="17.25" thickTop="1">
      <c r="A2" s="185"/>
    </row>
    <row r="3" spans="1:6" ht="15" customHeight="1">
      <c r="A3" s="190" t="s">
        <v>6</v>
      </c>
      <c r="B3" s="189" t="s">
        <v>7</v>
      </c>
      <c r="C3" s="188" t="s">
        <v>8</v>
      </c>
      <c r="D3" s="187" t="s">
        <v>9</v>
      </c>
      <c r="E3" s="55" t="s">
        <v>10</v>
      </c>
      <c r="F3" s="212" t="s">
        <v>11</v>
      </c>
    </row>
    <row r="4" spans="1:6">
      <c r="C4" s="21"/>
      <c r="D4" s="21"/>
    </row>
    <row r="5" spans="1:6" s="173" customFormat="1" ht="135" customHeight="1">
      <c r="A5" s="148" t="s">
        <v>0</v>
      </c>
      <c r="B5" s="211" t="s">
        <v>544</v>
      </c>
      <c r="C5" s="148"/>
      <c r="D5" s="149"/>
      <c r="E5" s="208"/>
      <c r="F5" s="208"/>
    </row>
    <row r="6" spans="1:6" s="173" customFormat="1">
      <c r="A6" s="148"/>
      <c r="B6" s="210" t="s">
        <v>538</v>
      </c>
      <c r="C6" s="148" t="s">
        <v>3</v>
      </c>
      <c r="D6" s="149">
        <v>18</v>
      </c>
      <c r="E6" s="104">
        <v>0</v>
      </c>
      <c r="F6" s="104">
        <f>D6*E6</f>
        <v>0</v>
      </c>
    </row>
    <row r="7" spans="1:6" s="173" customFormat="1" ht="25.5">
      <c r="A7" s="148"/>
      <c r="B7" s="209" t="s">
        <v>373</v>
      </c>
      <c r="C7" s="148"/>
      <c r="D7" s="149"/>
      <c r="E7" s="208"/>
      <c r="F7" s="208"/>
    </row>
    <row r="8" spans="1:6" s="173" customFormat="1">
      <c r="A8" s="148"/>
      <c r="B8" s="209"/>
      <c r="C8" s="148"/>
      <c r="D8" s="149"/>
      <c r="E8" s="208"/>
      <c r="F8" s="208"/>
    </row>
    <row r="9" spans="1:6" s="173" customFormat="1" ht="141">
      <c r="A9" s="283" t="s">
        <v>5</v>
      </c>
      <c r="B9" s="211" t="s">
        <v>545</v>
      </c>
      <c r="C9" s="148"/>
      <c r="D9" s="149"/>
      <c r="E9" s="208"/>
      <c r="F9" s="208"/>
    </row>
    <row r="10" spans="1:6" s="173" customFormat="1">
      <c r="A10" s="148"/>
      <c r="B10" s="210" t="s">
        <v>539</v>
      </c>
      <c r="C10" s="148" t="s">
        <v>3</v>
      </c>
      <c r="D10" s="149">
        <v>16</v>
      </c>
      <c r="E10" s="104">
        <v>0</v>
      </c>
      <c r="F10" s="104">
        <f>D10*E10</f>
        <v>0</v>
      </c>
    </row>
    <row r="11" spans="1:6" ht="25.5">
      <c r="B11" s="209" t="s">
        <v>373</v>
      </c>
      <c r="C11" s="148"/>
      <c r="D11" s="149"/>
      <c r="E11" s="208"/>
      <c r="F11" s="208"/>
    </row>
    <row r="12" spans="1:6">
      <c r="B12" s="209"/>
      <c r="C12" s="148"/>
      <c r="D12" s="149"/>
      <c r="E12" s="208"/>
      <c r="F12" s="208"/>
    </row>
    <row r="13" spans="1:6" ht="138" customHeight="1">
      <c r="A13" s="283" t="s">
        <v>2</v>
      </c>
      <c r="B13" s="211" t="s">
        <v>543</v>
      </c>
      <c r="C13" s="148" t="s">
        <v>542</v>
      </c>
      <c r="D13" s="149"/>
      <c r="E13" s="208"/>
      <c r="F13" s="208"/>
    </row>
    <row r="14" spans="1:6">
      <c r="A14" s="148"/>
      <c r="B14" s="210" t="s">
        <v>541</v>
      </c>
      <c r="C14" s="148" t="s">
        <v>3</v>
      </c>
      <c r="D14" s="149">
        <v>1</v>
      </c>
      <c r="E14" s="104">
        <v>0</v>
      </c>
      <c r="F14" s="104">
        <f>D14*E14</f>
        <v>0</v>
      </c>
    </row>
    <row r="16" spans="1:6">
      <c r="A16" s="199" t="s">
        <v>540</v>
      </c>
      <c r="B16" s="201"/>
      <c r="C16" s="38"/>
      <c r="D16" s="39"/>
      <c r="E16" s="524">
        <f>SUM(F5:F15)</f>
        <v>0</v>
      </c>
      <c r="F16" s="525"/>
    </row>
  </sheetData>
  <mergeCells count="1">
    <mergeCell ref="E16:F16"/>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F91"/>
  <sheetViews>
    <sheetView view="pageLayout" zoomScaleNormal="100" zoomScaleSheetLayoutView="100" workbookViewId="0">
      <selection activeCell="B3" sqref="B3:F3"/>
    </sheetView>
  </sheetViews>
  <sheetFormatPr defaultColWidth="8.7109375" defaultRowHeight="16.5"/>
  <cols>
    <col min="1" max="1" width="7.42578125" style="46" customWidth="1"/>
    <col min="2" max="2" width="35.140625" style="409" customWidth="1"/>
    <col min="3" max="3" width="11.28515625" style="356" customWidth="1"/>
    <col min="4" max="4" width="11.28515625" style="410" customWidth="1"/>
    <col min="5" max="6" width="11.28515625" style="315" customWidth="1"/>
    <col min="7" max="16384" width="8.7109375" style="13"/>
  </cols>
  <sheetData>
    <row r="1" spans="1:6" ht="17.25" thickBot="1">
      <c r="A1" s="4" t="s">
        <v>437</v>
      </c>
      <c r="B1" s="401"/>
      <c r="C1" s="402"/>
      <c r="D1" s="403"/>
      <c r="E1" s="404"/>
      <c r="F1" s="404"/>
    </row>
    <row r="2" spans="1:6" ht="17.25" thickTop="1">
      <c r="A2" s="8"/>
      <c r="B2" s="405"/>
      <c r="C2" s="406"/>
      <c r="D2" s="407"/>
      <c r="E2" s="408"/>
      <c r="F2" s="408"/>
    </row>
    <row r="3" spans="1:6" customFormat="1" ht="41.1" customHeight="1">
      <c r="A3" s="122"/>
      <c r="B3" s="517" t="s">
        <v>195</v>
      </c>
      <c r="C3" s="517"/>
      <c r="D3" s="517"/>
      <c r="E3" s="517"/>
      <c r="F3" s="517"/>
    </row>
    <row r="4" spans="1:6" customFormat="1" ht="15">
      <c r="A4" s="122"/>
      <c r="B4" s="517"/>
      <c r="C4" s="517"/>
      <c r="D4" s="517"/>
      <c r="E4" s="517"/>
      <c r="F4" s="517"/>
    </row>
    <row r="5" spans="1:6" customFormat="1" ht="93" customHeight="1">
      <c r="A5" s="122"/>
      <c r="B5" s="520" t="s">
        <v>196</v>
      </c>
      <c r="C5" s="520"/>
      <c r="D5" s="520"/>
      <c r="E5" s="520"/>
      <c r="F5" s="520"/>
    </row>
    <row r="6" spans="1:6" customFormat="1" ht="41.1" customHeight="1">
      <c r="A6" s="122"/>
      <c r="B6" s="520" t="s">
        <v>197</v>
      </c>
      <c r="C6" s="520"/>
      <c r="D6" s="520"/>
      <c r="E6" s="520"/>
      <c r="F6" s="520"/>
    </row>
    <row r="7" spans="1:6" customFormat="1" ht="129" customHeight="1">
      <c r="A7" s="122"/>
      <c r="B7" s="520" t="s">
        <v>198</v>
      </c>
      <c r="C7" s="520"/>
      <c r="D7" s="520"/>
      <c r="E7" s="520"/>
      <c r="F7" s="520"/>
    </row>
    <row r="8" spans="1:6" customFormat="1" ht="119.25" customHeight="1">
      <c r="A8" s="122"/>
      <c r="B8" s="520" t="s">
        <v>762</v>
      </c>
      <c r="C8" s="520"/>
      <c r="D8" s="520"/>
      <c r="E8" s="520"/>
      <c r="F8" s="520"/>
    </row>
    <row r="9" spans="1:6" customFormat="1" ht="15">
      <c r="A9" s="122"/>
      <c r="B9" s="517"/>
      <c r="C9" s="517"/>
      <c r="D9" s="517"/>
      <c r="E9" s="517"/>
      <c r="F9" s="517"/>
    </row>
    <row r="10" spans="1:6" customFormat="1" ht="15">
      <c r="A10" s="75"/>
      <c r="B10" s="552" t="s">
        <v>199</v>
      </c>
      <c r="C10" s="552"/>
      <c r="D10" s="552"/>
      <c r="E10" s="552"/>
      <c r="F10" s="552"/>
    </row>
    <row r="11" spans="1:6" customFormat="1" ht="66" customHeight="1">
      <c r="A11" s="75"/>
      <c r="B11" s="517" t="s">
        <v>763</v>
      </c>
      <c r="C11" s="517"/>
      <c r="D11" s="517"/>
      <c r="E11" s="517"/>
      <c r="F11" s="517"/>
    </row>
    <row r="12" spans="1:6" customFormat="1" ht="77.25" customHeight="1">
      <c r="A12" s="75"/>
      <c r="B12" s="517" t="s">
        <v>764</v>
      </c>
      <c r="C12" s="517"/>
      <c r="D12" s="517"/>
      <c r="E12" s="517"/>
      <c r="F12" s="517"/>
    </row>
    <row r="13" spans="1:6" customFormat="1" ht="12.75" customHeight="1">
      <c r="A13" s="75"/>
      <c r="B13" s="517" t="s">
        <v>200</v>
      </c>
      <c r="C13" s="517"/>
      <c r="D13" s="517"/>
      <c r="E13" s="517"/>
      <c r="F13" s="517"/>
    </row>
    <row r="14" spans="1:6" customFormat="1" ht="27" customHeight="1">
      <c r="A14" s="75"/>
      <c r="B14" s="517" t="s">
        <v>765</v>
      </c>
      <c r="C14" s="517"/>
      <c r="D14" s="517"/>
      <c r="E14" s="517"/>
      <c r="F14" s="517"/>
    </row>
    <row r="15" spans="1:6" customFormat="1" ht="79.5" customHeight="1">
      <c r="A15" s="75"/>
      <c r="B15" s="517" t="s">
        <v>201</v>
      </c>
      <c r="C15" s="517"/>
      <c r="D15" s="517"/>
      <c r="E15" s="517"/>
      <c r="F15" s="517"/>
    </row>
    <row r="16" spans="1:6" customFormat="1" ht="15">
      <c r="A16" s="75"/>
      <c r="B16" s="517" t="s">
        <v>202</v>
      </c>
      <c r="C16" s="517"/>
      <c r="D16" s="517"/>
      <c r="E16" s="517"/>
      <c r="F16" s="517"/>
    </row>
    <row r="17" spans="1:6" customFormat="1" ht="15">
      <c r="A17" s="75"/>
      <c r="B17" s="517"/>
      <c r="C17" s="517"/>
      <c r="D17" s="517"/>
      <c r="E17" s="517"/>
      <c r="F17" s="517"/>
    </row>
    <row r="18" spans="1:6" customFormat="1" ht="15">
      <c r="A18" s="75"/>
      <c r="B18" s="552" t="s">
        <v>203</v>
      </c>
      <c r="C18" s="552"/>
      <c r="D18" s="552"/>
      <c r="E18" s="552"/>
      <c r="F18" s="552"/>
    </row>
    <row r="19" spans="1:6" customFormat="1" ht="28.35" customHeight="1">
      <c r="A19" s="75"/>
      <c r="B19" s="517" t="s">
        <v>766</v>
      </c>
      <c r="C19" s="517"/>
      <c r="D19" s="517"/>
      <c r="E19" s="517"/>
      <c r="F19" s="517"/>
    </row>
    <row r="20" spans="1:6" customFormat="1" ht="56.85" customHeight="1">
      <c r="A20" s="75"/>
      <c r="B20" s="517" t="s">
        <v>767</v>
      </c>
      <c r="C20" s="517"/>
      <c r="D20" s="517"/>
      <c r="E20" s="517"/>
      <c r="F20" s="517"/>
    </row>
    <row r="21" spans="1:6" customFormat="1" ht="28.35" customHeight="1">
      <c r="A21" s="75"/>
      <c r="B21" s="517" t="s">
        <v>204</v>
      </c>
      <c r="C21" s="517"/>
      <c r="D21" s="517"/>
      <c r="E21" s="517"/>
      <c r="F21" s="517"/>
    </row>
    <row r="22" spans="1:6" customFormat="1" ht="12.75" customHeight="1">
      <c r="A22" s="75"/>
      <c r="B22" s="517" t="s">
        <v>205</v>
      </c>
      <c r="C22" s="517"/>
      <c r="D22" s="517"/>
      <c r="E22" s="517"/>
      <c r="F22" s="517"/>
    </row>
    <row r="23" spans="1:6" customFormat="1" ht="28.35" customHeight="1">
      <c r="A23" s="75"/>
      <c r="B23" s="517" t="s">
        <v>206</v>
      </c>
      <c r="C23" s="517"/>
      <c r="D23" s="517"/>
      <c r="E23" s="517"/>
      <c r="F23" s="517"/>
    </row>
    <row r="24" spans="1:6" customFormat="1" ht="42.6" customHeight="1">
      <c r="A24" s="75"/>
      <c r="B24" s="517" t="s">
        <v>207</v>
      </c>
      <c r="C24" s="517"/>
      <c r="D24" s="517"/>
      <c r="E24" s="517"/>
      <c r="F24" s="517"/>
    </row>
    <row r="25" spans="1:6" customFormat="1" ht="28.35" customHeight="1">
      <c r="A25" s="75"/>
      <c r="B25" s="517" t="s">
        <v>208</v>
      </c>
      <c r="C25" s="517"/>
      <c r="D25" s="517"/>
      <c r="E25" s="517"/>
      <c r="F25" s="517"/>
    </row>
    <row r="26" spans="1:6" customFormat="1" ht="129.75" customHeight="1">
      <c r="A26" s="75"/>
      <c r="B26" s="517" t="s">
        <v>209</v>
      </c>
      <c r="C26" s="517"/>
      <c r="D26" s="517"/>
      <c r="E26" s="517"/>
      <c r="F26" s="517"/>
    </row>
    <row r="27" spans="1:6" customFormat="1" ht="28.35" customHeight="1">
      <c r="A27" s="75"/>
      <c r="B27" s="517" t="s">
        <v>210</v>
      </c>
      <c r="C27" s="517"/>
      <c r="D27" s="517"/>
      <c r="E27" s="517"/>
      <c r="F27" s="517"/>
    </row>
    <row r="28" spans="1:6" customFormat="1" ht="28.35" customHeight="1">
      <c r="A28" s="75"/>
      <c r="B28" s="517" t="s">
        <v>211</v>
      </c>
      <c r="C28" s="517"/>
      <c r="D28" s="517"/>
      <c r="E28" s="517"/>
      <c r="F28" s="517"/>
    </row>
    <row r="29" spans="1:6" customFormat="1" ht="15">
      <c r="A29" s="121"/>
      <c r="B29" s="517"/>
      <c r="C29" s="517"/>
      <c r="D29" s="517"/>
      <c r="E29" s="517"/>
      <c r="F29" s="517"/>
    </row>
    <row r="30" spans="1:6" customFormat="1" ht="115.5" customHeight="1">
      <c r="A30" s="121"/>
      <c r="B30" s="517" t="s">
        <v>212</v>
      </c>
      <c r="C30" s="517"/>
      <c r="D30" s="517"/>
      <c r="E30" s="517"/>
      <c r="F30" s="517"/>
    </row>
    <row r="31" spans="1:6" customFormat="1" ht="15">
      <c r="A31" s="121"/>
      <c r="B31" s="517"/>
      <c r="C31" s="517"/>
      <c r="D31" s="517"/>
      <c r="E31" s="517"/>
      <c r="F31" s="517"/>
    </row>
    <row r="32" spans="1:6" customFormat="1" ht="12.75" customHeight="1">
      <c r="A32" s="121"/>
      <c r="B32" s="552" t="s">
        <v>213</v>
      </c>
      <c r="C32" s="552"/>
      <c r="D32" s="552"/>
      <c r="E32" s="552"/>
      <c r="F32" s="552"/>
    </row>
    <row r="33" spans="1:6" customFormat="1" ht="28.35" customHeight="1">
      <c r="A33" s="123"/>
      <c r="B33" s="515" t="s">
        <v>214</v>
      </c>
      <c r="C33" s="515"/>
      <c r="D33" s="515"/>
      <c r="E33" s="515"/>
      <c r="F33" s="515"/>
    </row>
    <row r="34" spans="1:6" customFormat="1" ht="12.75" customHeight="1">
      <c r="A34" s="123"/>
      <c r="B34" s="515" t="s">
        <v>768</v>
      </c>
      <c r="C34" s="515"/>
      <c r="D34" s="515"/>
      <c r="E34" s="515"/>
      <c r="F34" s="515"/>
    </row>
    <row r="35" spans="1:6" customFormat="1" ht="12.75" customHeight="1">
      <c r="A35" s="123"/>
      <c r="B35" s="515" t="s">
        <v>215</v>
      </c>
      <c r="C35" s="515"/>
      <c r="D35" s="515"/>
      <c r="E35" s="515"/>
      <c r="F35" s="515"/>
    </row>
    <row r="36" spans="1:6" customFormat="1" ht="12.75" customHeight="1">
      <c r="A36" s="123"/>
      <c r="B36" s="515" t="s">
        <v>216</v>
      </c>
      <c r="C36" s="515"/>
      <c r="D36" s="515"/>
      <c r="E36" s="515"/>
      <c r="F36" s="515"/>
    </row>
    <row r="37" spans="1:6" customFormat="1" ht="12.75" customHeight="1">
      <c r="A37" s="123"/>
      <c r="B37" s="515" t="s">
        <v>217</v>
      </c>
      <c r="C37" s="515"/>
      <c r="D37" s="515"/>
      <c r="E37" s="515"/>
      <c r="F37" s="515"/>
    </row>
    <row r="38" spans="1:6" customFormat="1" ht="12.75" customHeight="1">
      <c r="A38" s="123"/>
      <c r="B38" s="515" t="s">
        <v>218</v>
      </c>
      <c r="C38" s="515"/>
      <c r="D38" s="515"/>
      <c r="E38" s="515"/>
      <c r="F38" s="515"/>
    </row>
    <row r="39" spans="1:6" customFormat="1" ht="12.75" customHeight="1">
      <c r="A39" s="123"/>
      <c r="B39" s="515" t="s">
        <v>219</v>
      </c>
      <c r="C39" s="515"/>
      <c r="D39" s="515"/>
      <c r="E39" s="515"/>
      <c r="F39" s="515"/>
    </row>
    <row r="40" spans="1:6" customFormat="1" ht="12.75" customHeight="1">
      <c r="A40" s="123"/>
      <c r="B40" s="515" t="s">
        <v>220</v>
      </c>
      <c r="C40" s="515"/>
      <c r="D40" s="515"/>
      <c r="E40" s="515"/>
      <c r="F40" s="515"/>
    </row>
    <row r="41" spans="1:6" customFormat="1" ht="27" customHeight="1">
      <c r="A41" s="123"/>
      <c r="B41" s="515" t="s">
        <v>221</v>
      </c>
      <c r="C41" s="515"/>
      <c r="D41" s="515"/>
      <c r="E41" s="515"/>
      <c r="F41" s="515"/>
    </row>
    <row r="42" spans="1:6" customFormat="1" ht="28.35" customHeight="1">
      <c r="A42" s="123"/>
      <c r="B42" s="515" t="s">
        <v>222</v>
      </c>
      <c r="C42" s="515"/>
      <c r="D42" s="515"/>
      <c r="E42" s="515"/>
      <c r="F42" s="515"/>
    </row>
    <row r="43" spans="1:6" customFormat="1" ht="12.75" customHeight="1">
      <c r="A43" s="123"/>
      <c r="B43" s="515" t="s">
        <v>223</v>
      </c>
      <c r="C43" s="515"/>
      <c r="D43" s="515"/>
      <c r="E43" s="515"/>
      <c r="F43" s="515"/>
    </row>
    <row r="44" spans="1:6" customFormat="1" ht="28.35" customHeight="1">
      <c r="A44" s="123"/>
      <c r="B44" s="515" t="s">
        <v>769</v>
      </c>
      <c r="C44" s="515"/>
      <c r="D44" s="515"/>
      <c r="E44" s="515"/>
      <c r="F44" s="515"/>
    </row>
    <row r="45" spans="1:6" customFormat="1" ht="15">
      <c r="A45" s="123"/>
      <c r="B45" s="515"/>
      <c r="C45" s="515"/>
      <c r="D45" s="515"/>
      <c r="E45" s="515"/>
      <c r="F45" s="515"/>
    </row>
    <row r="46" spans="1:6" customFormat="1" ht="12.75" customHeight="1">
      <c r="A46" s="123"/>
      <c r="B46" s="552" t="s">
        <v>770</v>
      </c>
      <c r="C46" s="552"/>
      <c r="D46" s="552"/>
      <c r="E46" s="552"/>
      <c r="F46" s="552"/>
    </row>
    <row r="47" spans="1:6" customFormat="1" ht="28.35" customHeight="1">
      <c r="A47" s="123"/>
      <c r="B47" s="517" t="s">
        <v>224</v>
      </c>
      <c r="C47" s="517"/>
      <c r="D47" s="517"/>
      <c r="E47" s="517"/>
      <c r="F47" s="517"/>
    </row>
    <row r="48" spans="1:6" customFormat="1" ht="28.35" customHeight="1">
      <c r="A48" s="123"/>
      <c r="B48" s="550" t="s">
        <v>771</v>
      </c>
      <c r="C48" s="550"/>
      <c r="D48" s="550"/>
      <c r="E48" s="550"/>
      <c r="F48" s="550"/>
    </row>
    <row r="49" spans="1:6" customFormat="1" ht="28.35" customHeight="1">
      <c r="A49" s="123"/>
      <c r="B49" s="550" t="s">
        <v>772</v>
      </c>
      <c r="C49" s="550"/>
      <c r="D49" s="550"/>
      <c r="E49" s="550"/>
      <c r="F49" s="550"/>
    </row>
    <row r="50" spans="1:6" customFormat="1" ht="39.75" customHeight="1">
      <c r="A50" s="123"/>
      <c r="B50" s="517" t="s">
        <v>225</v>
      </c>
      <c r="C50" s="517"/>
      <c r="D50" s="517"/>
      <c r="E50" s="517"/>
      <c r="F50" s="517"/>
    </row>
    <row r="51" spans="1:6" customFormat="1" ht="28.35" customHeight="1">
      <c r="A51" s="123"/>
      <c r="B51" s="517" t="s">
        <v>226</v>
      </c>
      <c r="C51" s="517"/>
      <c r="D51" s="517"/>
      <c r="E51" s="517"/>
      <c r="F51" s="517"/>
    </row>
    <row r="52" spans="1:6" customFormat="1" ht="28.35" customHeight="1">
      <c r="A52" s="123"/>
      <c r="B52" s="517" t="s">
        <v>227</v>
      </c>
      <c r="C52" s="517"/>
      <c r="D52" s="517"/>
      <c r="E52" s="517"/>
      <c r="F52" s="517"/>
    </row>
    <row r="53" spans="1:6" customFormat="1" ht="15">
      <c r="A53" s="123"/>
      <c r="B53" s="520" t="s">
        <v>773</v>
      </c>
      <c r="C53" s="520"/>
      <c r="D53" s="520"/>
      <c r="E53" s="520"/>
      <c r="F53" s="520"/>
    </row>
    <row r="54" spans="1:6" customFormat="1" ht="15">
      <c r="A54" s="123"/>
      <c r="B54" s="520" t="s">
        <v>228</v>
      </c>
      <c r="C54" s="520"/>
      <c r="D54" s="520"/>
      <c r="E54" s="520"/>
      <c r="F54" s="520"/>
    </row>
    <row r="55" spans="1:6" customFormat="1" ht="15">
      <c r="A55" s="123"/>
      <c r="B55" s="520" t="s">
        <v>229</v>
      </c>
      <c r="C55" s="520"/>
      <c r="D55" s="520"/>
      <c r="E55" s="520"/>
      <c r="F55" s="520"/>
    </row>
    <row r="56" spans="1:6" customFormat="1" ht="15.75" customHeight="1">
      <c r="A56" s="123"/>
      <c r="B56" s="520" t="s">
        <v>230</v>
      </c>
      <c r="C56" s="520"/>
      <c r="D56" s="520"/>
      <c r="E56" s="520"/>
      <c r="F56" s="520"/>
    </row>
    <row r="57" spans="1:6" customFormat="1" ht="15">
      <c r="A57" s="123"/>
      <c r="B57" s="520" t="s">
        <v>231</v>
      </c>
      <c r="C57" s="520"/>
      <c r="D57" s="520"/>
      <c r="E57" s="520"/>
      <c r="F57" s="520"/>
    </row>
    <row r="58" spans="1:6" customFormat="1" ht="15">
      <c r="A58" s="123"/>
      <c r="B58" s="520" t="s">
        <v>232</v>
      </c>
      <c r="C58" s="520"/>
      <c r="D58" s="520"/>
      <c r="E58" s="520"/>
      <c r="F58" s="520"/>
    </row>
    <row r="59" spans="1:6" customFormat="1" ht="15">
      <c r="A59" s="123"/>
      <c r="B59" s="517" t="s">
        <v>233</v>
      </c>
      <c r="C59" s="517"/>
      <c r="D59" s="517"/>
      <c r="E59" s="517"/>
      <c r="F59" s="517"/>
    </row>
    <row r="60" spans="1:6" customFormat="1" ht="15">
      <c r="A60" s="123"/>
      <c r="B60" s="517"/>
      <c r="C60" s="517"/>
      <c r="D60" s="517"/>
      <c r="E60" s="517"/>
      <c r="F60" s="517"/>
    </row>
    <row r="61" spans="1:6" customFormat="1" ht="15">
      <c r="A61" s="123"/>
      <c r="B61" s="517" t="s">
        <v>234</v>
      </c>
      <c r="C61" s="517"/>
      <c r="D61" s="517"/>
      <c r="E61" s="517"/>
      <c r="F61" s="517"/>
    </row>
    <row r="62" spans="1:6" customFormat="1" ht="78.75" customHeight="1">
      <c r="A62" s="123"/>
      <c r="B62" s="520" t="s">
        <v>774</v>
      </c>
      <c r="C62" s="520"/>
      <c r="D62" s="520"/>
      <c r="E62" s="520"/>
      <c r="F62" s="520"/>
    </row>
    <row r="63" spans="1:6" customFormat="1" ht="54.75" customHeight="1">
      <c r="A63" s="123"/>
      <c r="B63" s="520" t="s">
        <v>775</v>
      </c>
      <c r="C63" s="520"/>
      <c r="D63" s="520"/>
      <c r="E63" s="520"/>
      <c r="F63" s="520"/>
    </row>
    <row r="64" spans="1:6" customFormat="1" ht="15">
      <c r="A64" s="123"/>
      <c r="B64" s="517"/>
      <c r="C64" s="517"/>
      <c r="D64" s="517"/>
      <c r="E64" s="517"/>
      <c r="F64" s="517"/>
    </row>
    <row r="65" spans="1:6" customFormat="1" ht="15">
      <c r="A65" s="123"/>
      <c r="B65" s="517" t="s">
        <v>235</v>
      </c>
      <c r="C65" s="517"/>
      <c r="D65" s="517"/>
      <c r="E65" s="517"/>
      <c r="F65" s="517"/>
    </row>
    <row r="66" spans="1:6" customFormat="1" ht="169.5" customHeight="1">
      <c r="A66" s="123"/>
      <c r="B66" s="551" t="s">
        <v>776</v>
      </c>
      <c r="C66" s="551"/>
      <c r="D66" s="551"/>
      <c r="E66" s="551"/>
      <c r="F66" s="551"/>
    </row>
    <row r="67" spans="1:6" customFormat="1" ht="15">
      <c r="A67" s="123"/>
      <c r="B67" s="517"/>
      <c r="C67" s="517"/>
      <c r="D67" s="517"/>
      <c r="E67" s="517"/>
      <c r="F67" s="517"/>
    </row>
    <row r="68" spans="1:6" customFormat="1" ht="15">
      <c r="A68" s="123"/>
      <c r="B68" s="517" t="s">
        <v>236</v>
      </c>
      <c r="C68" s="517"/>
      <c r="D68" s="517"/>
      <c r="E68" s="517"/>
      <c r="F68" s="517"/>
    </row>
    <row r="69" spans="1:6" customFormat="1" ht="28.35" customHeight="1">
      <c r="A69" s="123"/>
      <c r="B69" s="517" t="s">
        <v>777</v>
      </c>
      <c r="C69" s="517"/>
      <c r="D69" s="517"/>
      <c r="E69" s="517"/>
      <c r="F69" s="517"/>
    </row>
    <row r="70" spans="1:6" customFormat="1" ht="28.35" customHeight="1">
      <c r="A70" s="123"/>
      <c r="B70" s="550" t="s">
        <v>778</v>
      </c>
      <c r="C70" s="550"/>
      <c r="D70" s="550"/>
      <c r="E70" s="550"/>
      <c r="F70" s="550"/>
    </row>
    <row r="71" spans="1:6" customFormat="1" ht="15">
      <c r="A71" s="123"/>
      <c r="B71" s="517" t="s">
        <v>237</v>
      </c>
      <c r="C71" s="517"/>
      <c r="D71" s="517"/>
      <c r="E71" s="517"/>
      <c r="F71" s="517"/>
    </row>
    <row r="72" spans="1:6" customFormat="1" ht="28.35" customHeight="1">
      <c r="A72" s="123"/>
      <c r="B72" s="517" t="s">
        <v>779</v>
      </c>
      <c r="C72" s="517"/>
      <c r="D72" s="517"/>
      <c r="E72" s="517"/>
      <c r="F72" s="517"/>
    </row>
    <row r="73" spans="1:6" customFormat="1" ht="28.35" customHeight="1">
      <c r="A73" s="123"/>
      <c r="B73" s="550" t="s">
        <v>780</v>
      </c>
      <c r="C73" s="550"/>
      <c r="D73" s="550"/>
      <c r="E73" s="550"/>
      <c r="F73" s="550"/>
    </row>
    <row r="74" spans="1:6" customFormat="1" ht="28.35" customHeight="1">
      <c r="A74" s="123"/>
      <c r="B74" s="517" t="s">
        <v>781</v>
      </c>
      <c r="C74" s="517"/>
      <c r="D74" s="517"/>
      <c r="E74" s="517"/>
      <c r="F74" s="517"/>
    </row>
    <row r="75" spans="1:6" customFormat="1" ht="28.35" customHeight="1">
      <c r="A75" s="123"/>
      <c r="B75" s="517" t="s">
        <v>782</v>
      </c>
      <c r="C75" s="517"/>
      <c r="D75" s="517"/>
      <c r="E75" s="517"/>
      <c r="F75" s="517"/>
    </row>
    <row r="76" spans="1:6" customFormat="1" ht="28.35" customHeight="1">
      <c r="A76" s="123"/>
      <c r="B76" s="517" t="s">
        <v>783</v>
      </c>
      <c r="C76" s="517"/>
      <c r="D76" s="517"/>
      <c r="E76" s="517"/>
      <c r="F76" s="517"/>
    </row>
    <row r="77" spans="1:6" customFormat="1" ht="28.35" customHeight="1">
      <c r="A77" s="123"/>
      <c r="B77" s="520" t="s">
        <v>238</v>
      </c>
      <c r="C77" s="520"/>
      <c r="D77" s="520"/>
      <c r="E77" s="520"/>
      <c r="F77" s="520"/>
    </row>
    <row r="78" spans="1:6" customFormat="1" ht="15">
      <c r="A78" s="123"/>
      <c r="B78" s="517" t="s">
        <v>239</v>
      </c>
      <c r="C78" s="517"/>
      <c r="D78" s="517"/>
      <c r="E78" s="517"/>
      <c r="F78" s="517"/>
    </row>
    <row r="79" spans="1:6" customFormat="1" ht="28.35" customHeight="1">
      <c r="A79" s="123"/>
      <c r="B79" s="520" t="s">
        <v>784</v>
      </c>
      <c r="C79" s="520"/>
      <c r="D79" s="520"/>
      <c r="E79" s="520"/>
      <c r="F79" s="520"/>
    </row>
    <row r="80" spans="1:6" customFormat="1" ht="15">
      <c r="A80" s="123"/>
      <c r="B80" s="520" t="s">
        <v>240</v>
      </c>
      <c r="C80" s="520"/>
      <c r="D80" s="520"/>
      <c r="E80" s="520"/>
      <c r="F80" s="520"/>
    </row>
    <row r="81" spans="1:6" customFormat="1" ht="28.35" customHeight="1">
      <c r="A81" s="123"/>
      <c r="B81" s="520" t="s">
        <v>785</v>
      </c>
      <c r="C81" s="520"/>
      <c r="D81" s="520"/>
      <c r="E81" s="520"/>
      <c r="F81" s="520"/>
    </row>
    <row r="82" spans="1:6" customFormat="1" ht="57.75" customHeight="1">
      <c r="A82" s="123"/>
      <c r="B82" s="520" t="s">
        <v>786</v>
      </c>
      <c r="C82" s="520"/>
      <c r="D82" s="520"/>
      <c r="E82" s="520"/>
      <c r="F82" s="520"/>
    </row>
    <row r="83" spans="1:6" customFormat="1" ht="15">
      <c r="A83" s="121"/>
      <c r="B83" s="517"/>
      <c r="C83" s="517"/>
      <c r="D83" s="517"/>
      <c r="E83" s="517"/>
      <c r="F83" s="517"/>
    </row>
    <row r="84" spans="1:6" customFormat="1" ht="15">
      <c r="A84" s="121"/>
      <c r="B84" s="517" t="s">
        <v>241</v>
      </c>
      <c r="C84" s="517"/>
      <c r="D84" s="517"/>
      <c r="E84" s="517"/>
      <c r="F84" s="517"/>
    </row>
    <row r="85" spans="1:6" customFormat="1" ht="12.75" customHeight="1">
      <c r="A85" s="121"/>
      <c r="B85" s="517" t="s">
        <v>242</v>
      </c>
      <c r="C85" s="517"/>
      <c r="D85" s="517"/>
      <c r="E85" s="517"/>
      <c r="F85" s="517"/>
    </row>
    <row r="86" spans="1:6" customFormat="1" ht="28.35" customHeight="1">
      <c r="A86" s="121"/>
      <c r="B86" s="517" t="s">
        <v>243</v>
      </c>
      <c r="C86" s="517"/>
      <c r="D86" s="517"/>
      <c r="E86" s="517"/>
      <c r="F86" s="517"/>
    </row>
    <row r="87" spans="1:6" customFormat="1" ht="12.75" customHeight="1">
      <c r="A87" s="121"/>
      <c r="B87" s="517" t="s">
        <v>244</v>
      </c>
      <c r="C87" s="517"/>
      <c r="D87" s="517"/>
      <c r="E87" s="517"/>
      <c r="F87" s="517"/>
    </row>
    <row r="88" spans="1:6" customFormat="1" ht="12.75" customHeight="1">
      <c r="A88" s="75"/>
      <c r="B88" s="517" t="s">
        <v>245</v>
      </c>
      <c r="C88" s="517"/>
      <c r="D88" s="517"/>
      <c r="E88" s="517"/>
      <c r="F88" s="517"/>
    </row>
    <row r="89" spans="1:6" customFormat="1" ht="12.75" customHeight="1">
      <c r="A89" s="75"/>
      <c r="B89" s="517" t="s">
        <v>246</v>
      </c>
      <c r="C89" s="517"/>
      <c r="D89" s="517"/>
      <c r="E89" s="517"/>
      <c r="F89" s="517"/>
    </row>
    <row r="90" spans="1:6" customFormat="1" ht="12.75" customHeight="1">
      <c r="A90" s="122"/>
      <c r="B90" s="517" t="s">
        <v>247</v>
      </c>
      <c r="C90" s="517"/>
      <c r="D90" s="517"/>
      <c r="E90" s="517"/>
      <c r="F90" s="517"/>
    </row>
    <row r="91" spans="1:6" customFormat="1" ht="28.35" customHeight="1">
      <c r="A91" s="122"/>
      <c r="B91" s="517" t="s">
        <v>248</v>
      </c>
      <c r="C91" s="517"/>
      <c r="D91" s="517"/>
      <c r="E91" s="517"/>
      <c r="F91" s="517"/>
    </row>
  </sheetData>
  <mergeCells count="89">
    <mergeCell ref="B3:F3"/>
    <mergeCell ref="B8:F8"/>
    <mergeCell ref="B9:F9"/>
    <mergeCell ref="B17:F17"/>
    <mergeCell ref="B18:F18"/>
    <mergeCell ref="B4:F4"/>
    <mergeCell ref="B5:F5"/>
    <mergeCell ref="B6:F6"/>
    <mergeCell ref="B7:F7"/>
    <mergeCell ref="B10:F10"/>
    <mergeCell ref="B16:F16"/>
    <mergeCell ref="B11:F11"/>
    <mergeCell ref="B12:F12"/>
    <mergeCell ref="B13:F13"/>
    <mergeCell ref="B14:F14"/>
    <mergeCell ref="B15:F15"/>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B42:F42"/>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77:F77"/>
    <mergeCell ref="B78:F78"/>
    <mergeCell ref="B79:F79"/>
    <mergeCell ref="B80:F80"/>
    <mergeCell ref="B81:F81"/>
    <mergeCell ref="B82:F82"/>
    <mergeCell ref="B83:F83"/>
    <mergeCell ref="B89:F89"/>
    <mergeCell ref="B90:F90"/>
    <mergeCell ref="B91:F91"/>
    <mergeCell ref="B84:F84"/>
    <mergeCell ref="B85:F85"/>
    <mergeCell ref="B86:F86"/>
    <mergeCell ref="B87:F87"/>
    <mergeCell ref="B88:F88"/>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2"/>
  <sheetViews>
    <sheetView view="pageLayout" zoomScale="115" zoomScaleNormal="100" zoomScaleSheetLayoutView="100" zoomScalePageLayoutView="115" workbookViewId="0">
      <selection activeCell="E26" sqref="E26"/>
    </sheetView>
  </sheetViews>
  <sheetFormatPr defaultColWidth="8.7109375" defaultRowHeight="16.5"/>
  <cols>
    <col min="1" max="1" width="7.42578125" style="312" customWidth="1"/>
    <col min="2" max="2" width="35.140625" style="409" customWidth="1"/>
    <col min="3" max="3" width="11.28515625" style="117" customWidth="1"/>
    <col min="4" max="4" width="11.28515625" style="254" customWidth="1"/>
    <col min="5" max="6" width="11.28515625" style="13" customWidth="1"/>
    <col min="7" max="16384" width="8.7109375" style="13"/>
  </cols>
  <sheetData>
    <row r="1" spans="1:6" ht="17.25" thickBot="1">
      <c r="A1" s="309" t="s">
        <v>438</v>
      </c>
      <c r="B1" s="401"/>
      <c r="C1" s="5"/>
      <c r="D1" s="277"/>
      <c r="E1" s="12"/>
      <c r="F1" s="12"/>
    </row>
    <row r="2" spans="1:6" ht="17.25" thickTop="1">
      <c r="A2" s="348"/>
      <c r="B2" s="405"/>
      <c r="C2" s="9"/>
      <c r="D2" s="278"/>
      <c r="E2" s="14"/>
      <c r="F2" s="14"/>
    </row>
    <row r="3" spans="1:6" ht="15" customHeight="1">
      <c r="A3" s="349" t="s">
        <v>6</v>
      </c>
      <c r="B3" s="411" t="s">
        <v>7</v>
      </c>
      <c r="C3" s="1" t="s">
        <v>8</v>
      </c>
      <c r="D3" s="2" t="s">
        <v>9</v>
      </c>
      <c r="E3" s="18" t="s">
        <v>10</v>
      </c>
      <c r="F3" s="17" t="s">
        <v>11</v>
      </c>
    </row>
    <row r="4" spans="1:6" s="36" customFormat="1" ht="15" customHeight="1">
      <c r="A4" s="314"/>
      <c r="B4" s="412"/>
      <c r="C4" s="58"/>
      <c r="D4" s="59"/>
      <c r="E4" s="60"/>
      <c r="F4" s="61"/>
    </row>
    <row r="5" spans="1:6" s="36" customFormat="1" ht="15" customHeight="1">
      <c r="A5" s="314"/>
      <c r="B5" s="412" t="s">
        <v>446</v>
      </c>
      <c r="C5" s="58"/>
      <c r="D5" s="59"/>
      <c r="E5" s="60"/>
      <c r="F5" s="61"/>
    </row>
    <row r="6" spans="1:6" ht="229.5">
      <c r="A6" s="350" t="s">
        <v>0</v>
      </c>
      <c r="B6" s="413" t="s">
        <v>851</v>
      </c>
      <c r="C6" s="13"/>
      <c r="D6" s="284"/>
    </row>
    <row r="7" spans="1:6">
      <c r="A7" s="351"/>
      <c r="B7" s="414" t="s">
        <v>440</v>
      </c>
      <c r="C7" s="73" t="s">
        <v>1</v>
      </c>
      <c r="D7" s="285">
        <v>4342</v>
      </c>
      <c r="E7" s="52">
        <v>0</v>
      </c>
      <c r="F7" s="52">
        <f>D7*E7</f>
        <v>0</v>
      </c>
    </row>
    <row r="8" spans="1:6" ht="16.350000000000001" customHeight="1">
      <c r="A8" s="351"/>
      <c r="B8" s="414" t="s">
        <v>441</v>
      </c>
      <c r="C8" s="73" t="s">
        <v>1</v>
      </c>
      <c r="D8" s="285">
        <v>784</v>
      </c>
      <c r="E8" s="52">
        <v>0</v>
      </c>
      <c r="F8" s="52">
        <f>D8*E8</f>
        <v>0</v>
      </c>
    </row>
    <row r="9" spans="1:6" ht="16.350000000000001" customHeight="1">
      <c r="A9" s="351"/>
      <c r="B9" s="414" t="s">
        <v>706</v>
      </c>
      <c r="C9" s="73" t="s">
        <v>1</v>
      </c>
      <c r="D9" s="285">
        <v>1125</v>
      </c>
      <c r="E9" s="52">
        <v>0</v>
      </c>
      <c r="F9" s="52">
        <f>D9*E9</f>
        <v>0</v>
      </c>
    </row>
    <row r="10" spans="1:6" ht="16.350000000000001" customHeight="1">
      <c r="A10" s="351"/>
      <c r="B10" s="414"/>
      <c r="C10" s="13"/>
      <c r="D10" s="284"/>
    </row>
    <row r="11" spans="1:6">
      <c r="B11" s="396" t="s">
        <v>111</v>
      </c>
      <c r="C11" s="51"/>
      <c r="D11" s="286"/>
      <c r="E11" s="62"/>
      <c r="F11" s="62"/>
    </row>
    <row r="12" spans="1:6">
      <c r="A12" s="526" t="s">
        <v>5</v>
      </c>
      <c r="B12" s="396" t="s">
        <v>439</v>
      </c>
      <c r="C12" s="51"/>
      <c r="D12" s="286"/>
      <c r="E12" s="62"/>
      <c r="F12" s="62"/>
    </row>
    <row r="13" spans="1:6" ht="249" customHeight="1">
      <c r="A13" s="526"/>
      <c r="B13" s="415" t="s">
        <v>787</v>
      </c>
      <c r="C13" s="51"/>
      <c r="D13" s="286"/>
      <c r="E13" s="62"/>
      <c r="F13" s="62"/>
    </row>
    <row r="14" spans="1:6">
      <c r="B14" s="178" t="s">
        <v>445</v>
      </c>
      <c r="C14" s="73" t="s">
        <v>1</v>
      </c>
      <c r="D14" s="287">
        <v>411</v>
      </c>
      <c r="E14" s="52">
        <v>0</v>
      </c>
      <c r="F14" s="52">
        <f>D14*E14</f>
        <v>0</v>
      </c>
    </row>
    <row r="15" spans="1:6">
      <c r="B15" s="178" t="s">
        <v>349</v>
      </c>
      <c r="C15" s="73" t="s">
        <v>1</v>
      </c>
      <c r="D15" s="287">
        <v>178</v>
      </c>
      <c r="E15" s="52">
        <v>0</v>
      </c>
      <c r="F15" s="52">
        <f>D15*E15</f>
        <v>0</v>
      </c>
    </row>
    <row r="16" spans="1:6" ht="84" customHeight="1">
      <c r="B16" s="72"/>
      <c r="C16" s="73"/>
      <c r="D16" s="287"/>
      <c r="E16" s="52"/>
      <c r="F16" s="52"/>
    </row>
    <row r="17" spans="1:9" ht="17.45" customHeight="1">
      <c r="B17" s="416" t="s">
        <v>447</v>
      </c>
      <c r="C17" s="73"/>
      <c r="D17" s="287"/>
      <c r="E17" s="52"/>
      <c r="F17" s="52"/>
    </row>
    <row r="18" spans="1:9" ht="246" customHeight="1">
      <c r="A18" s="316" t="s">
        <v>2</v>
      </c>
      <c r="B18" s="230" t="s">
        <v>788</v>
      </c>
      <c r="C18" s="73" t="s">
        <v>1</v>
      </c>
      <c r="D18" s="287">
        <v>216</v>
      </c>
      <c r="E18" s="52">
        <v>0</v>
      </c>
      <c r="F18" s="52">
        <f>D18*E18</f>
        <v>0</v>
      </c>
    </row>
    <row r="19" spans="1:9" ht="14.45" customHeight="1">
      <c r="B19" s="72"/>
      <c r="C19" s="73"/>
      <c r="D19" s="287"/>
      <c r="E19" s="52"/>
      <c r="F19" s="52"/>
    </row>
    <row r="20" spans="1:9" ht="18" customHeight="1">
      <c r="A20" s="555" t="s">
        <v>4</v>
      </c>
      <c r="B20" s="396" t="s">
        <v>444</v>
      </c>
      <c r="C20" s="51"/>
      <c r="D20" s="288"/>
      <c r="E20" s="62"/>
      <c r="F20" s="62"/>
    </row>
    <row r="21" spans="1:9" ht="204">
      <c r="A21" s="526"/>
      <c r="B21" s="415" t="s">
        <v>789</v>
      </c>
      <c r="C21" s="73"/>
      <c r="D21" s="287"/>
      <c r="E21" s="52"/>
      <c r="F21" s="52"/>
      <c r="I21" s="233"/>
    </row>
    <row r="22" spans="1:9" s="200" customFormat="1">
      <c r="A22" s="352"/>
      <c r="B22" s="72" t="s">
        <v>442</v>
      </c>
      <c r="C22" s="228" t="s">
        <v>1</v>
      </c>
      <c r="D22" s="289">
        <v>460</v>
      </c>
      <c r="E22" s="229">
        <v>0</v>
      </c>
      <c r="F22" s="229">
        <f>D22*E22</f>
        <v>0</v>
      </c>
    </row>
    <row r="23" spans="1:9">
      <c r="B23" s="119" t="s">
        <v>443</v>
      </c>
      <c r="C23" s="228" t="s">
        <v>1</v>
      </c>
      <c r="D23" s="289">
        <v>406</v>
      </c>
      <c r="E23" s="229">
        <v>0</v>
      </c>
      <c r="F23" s="229">
        <f>D23*E23</f>
        <v>0</v>
      </c>
    </row>
    <row r="24" spans="1:9">
      <c r="B24" s="119"/>
      <c r="C24" s="228"/>
      <c r="D24" s="289"/>
      <c r="E24" s="229"/>
      <c r="F24" s="229"/>
    </row>
    <row r="25" spans="1:9">
      <c r="B25" s="219" t="s">
        <v>448</v>
      </c>
      <c r="C25" s="73"/>
      <c r="D25" s="285"/>
      <c r="E25" s="52"/>
      <c r="F25" s="52"/>
    </row>
    <row r="26" spans="1:9" ht="199.5" customHeight="1">
      <c r="A26" s="353" t="s">
        <v>109</v>
      </c>
      <c r="B26" s="72" t="s">
        <v>852</v>
      </c>
      <c r="C26" s="73"/>
      <c r="D26" s="285"/>
      <c r="E26" s="52"/>
      <c r="F26" s="52"/>
    </row>
    <row r="27" spans="1:9">
      <c r="B27" s="119"/>
      <c r="C27" s="228" t="s">
        <v>1</v>
      </c>
      <c r="D27" s="289">
        <v>1104</v>
      </c>
      <c r="E27" s="229">
        <v>0</v>
      </c>
      <c r="F27" s="229">
        <f>D27*E27</f>
        <v>0</v>
      </c>
    </row>
    <row r="28" spans="1:9">
      <c r="B28" s="119"/>
      <c r="C28" s="73"/>
      <c r="D28" s="285"/>
      <c r="E28" s="52"/>
      <c r="F28" s="52"/>
    </row>
    <row r="29" spans="1:9">
      <c r="A29" s="354" t="s">
        <v>31</v>
      </c>
      <c r="B29" s="417"/>
      <c r="C29" s="38"/>
      <c r="D29" s="290"/>
      <c r="E29" s="553">
        <f>SUM(F6:F28)</f>
        <v>0</v>
      </c>
      <c r="F29" s="554"/>
    </row>
    <row r="30" spans="1:9">
      <c r="A30" s="315"/>
      <c r="B30" s="315"/>
      <c r="C30" s="13"/>
      <c r="D30" s="13"/>
    </row>
    <row r="31" spans="1:9">
      <c r="A31" s="315"/>
      <c r="B31" s="315"/>
      <c r="C31" s="13"/>
      <c r="D31" s="13"/>
    </row>
    <row r="32" spans="1:9">
      <c r="A32" s="315"/>
      <c r="B32" s="315"/>
      <c r="C32" s="13"/>
      <c r="D32" s="13"/>
    </row>
  </sheetData>
  <mergeCells count="3">
    <mergeCell ref="E29:F29"/>
    <mergeCell ref="A12:A13"/>
    <mergeCell ref="A20:A21"/>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rowBreaks count="1" manualBreakCount="1">
    <brk id="2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1"/>
  <sheetViews>
    <sheetView view="pageLayout" topLeftCell="A82" zoomScaleNormal="100" zoomScaleSheetLayoutView="100" workbookViewId="0">
      <selection activeCell="B99" sqref="B99"/>
    </sheetView>
  </sheetViews>
  <sheetFormatPr defaultRowHeight="15"/>
  <cols>
    <col min="1" max="1" width="5.140625" style="82" customWidth="1"/>
    <col min="2" max="2" width="83.28515625" style="80" customWidth="1"/>
  </cols>
  <sheetData>
    <row r="1" spans="1:3" s="7" customFormat="1" ht="17.25" thickBot="1">
      <c r="B1" s="4" t="s">
        <v>45</v>
      </c>
      <c r="C1" s="47"/>
    </row>
    <row r="2" spans="1:3" ht="15.75" thickTop="1">
      <c r="A2" s="77"/>
      <c r="B2" s="77"/>
    </row>
    <row r="3" spans="1:3">
      <c r="A3" s="77"/>
      <c r="B3" s="78"/>
    </row>
    <row r="4" spans="1:3">
      <c r="B4" s="299" t="s">
        <v>46</v>
      </c>
    </row>
    <row r="5" spans="1:3">
      <c r="A5" s="79"/>
      <c r="B5" s="297"/>
    </row>
    <row r="6" spans="1:3" ht="51">
      <c r="A6" s="81"/>
      <c r="B6" s="297" t="s">
        <v>569</v>
      </c>
    </row>
    <row r="7" spans="1:3" ht="38.25">
      <c r="A7" s="81"/>
      <c r="B7" s="297" t="s">
        <v>47</v>
      </c>
    </row>
    <row r="8" spans="1:3">
      <c r="A8" s="81"/>
      <c r="B8" s="297"/>
    </row>
    <row r="9" spans="1:3" ht="51">
      <c r="A9" s="81"/>
      <c r="B9" s="297" t="s">
        <v>48</v>
      </c>
    </row>
    <row r="10" spans="1:3">
      <c r="A10" s="81"/>
      <c r="B10" s="297"/>
    </row>
    <row r="11" spans="1:3" ht="38.25">
      <c r="A11" s="81"/>
      <c r="B11" s="297" t="s">
        <v>49</v>
      </c>
    </row>
    <row r="12" spans="1:3">
      <c r="A12" s="81"/>
      <c r="B12" s="297"/>
    </row>
    <row r="13" spans="1:3" ht="38.25">
      <c r="A13" s="79"/>
      <c r="B13" s="297" t="s">
        <v>50</v>
      </c>
    </row>
    <row r="14" spans="1:3">
      <c r="B14" s="297"/>
    </row>
    <row r="15" spans="1:3" ht="51">
      <c r="B15" s="297" t="s">
        <v>51</v>
      </c>
    </row>
    <row r="16" spans="1:3">
      <c r="B16" s="297"/>
    </row>
    <row r="17" spans="1:2" ht="25.5">
      <c r="B17" s="297" t="s">
        <v>52</v>
      </c>
    </row>
    <row r="18" spans="1:2">
      <c r="A18" s="81"/>
      <c r="B18" s="297"/>
    </row>
    <row r="19" spans="1:2" ht="25.5">
      <c r="A19" s="81"/>
      <c r="B19" s="297" t="s">
        <v>53</v>
      </c>
    </row>
    <row r="20" spans="1:2" ht="25.5">
      <c r="A20" s="81"/>
      <c r="B20" s="297" t="s">
        <v>54</v>
      </c>
    </row>
    <row r="21" spans="1:2">
      <c r="A21" s="81"/>
      <c r="B21" s="297"/>
    </row>
    <row r="22" spans="1:2" ht="25.5">
      <c r="A22" s="81"/>
      <c r="B22" s="297" t="s">
        <v>55</v>
      </c>
    </row>
    <row r="23" spans="1:2">
      <c r="A23" s="81"/>
      <c r="B23" s="297"/>
    </row>
    <row r="24" spans="1:2" ht="25.5">
      <c r="A24" s="81"/>
      <c r="B24" s="297" t="s">
        <v>56</v>
      </c>
    </row>
    <row r="25" spans="1:2" ht="38.25">
      <c r="A25" s="81"/>
      <c r="B25" s="300" t="s">
        <v>57</v>
      </c>
    </row>
    <row r="26" spans="1:2">
      <c r="A26" s="81"/>
      <c r="B26" s="300"/>
    </row>
    <row r="27" spans="1:2">
      <c r="A27" s="81"/>
      <c r="B27" s="300"/>
    </row>
    <row r="28" spans="1:2" ht="25.5">
      <c r="A28" s="81"/>
      <c r="B28" s="299" t="s">
        <v>58</v>
      </c>
    </row>
    <row r="29" spans="1:2">
      <c r="A29" s="81"/>
      <c r="B29" s="297"/>
    </row>
    <row r="30" spans="1:2" ht="14.25" customHeight="1">
      <c r="A30" s="81"/>
      <c r="B30" s="297" t="s">
        <v>59</v>
      </c>
    </row>
    <row r="31" spans="1:2">
      <c r="A31" s="79"/>
      <c r="B31" s="297"/>
    </row>
    <row r="32" spans="1:2" ht="51">
      <c r="B32" s="297" t="s">
        <v>60</v>
      </c>
    </row>
    <row r="33" spans="1:2" ht="13.5" customHeight="1">
      <c r="B33" s="297" t="s">
        <v>570</v>
      </c>
    </row>
    <row r="34" spans="1:2">
      <c r="A34" s="79"/>
      <c r="B34" s="297"/>
    </row>
    <row r="35" spans="1:2">
      <c r="B35" s="297" t="s">
        <v>61</v>
      </c>
    </row>
    <row r="36" spans="1:2">
      <c r="B36" s="297"/>
    </row>
    <row r="37" spans="1:2" ht="25.5">
      <c r="A37" s="81"/>
      <c r="B37" s="297" t="s">
        <v>571</v>
      </c>
    </row>
    <row r="38" spans="1:2">
      <c r="A38" s="81"/>
      <c r="B38" s="297" t="s">
        <v>63</v>
      </c>
    </row>
    <row r="39" spans="1:2">
      <c r="A39" s="81" t="s">
        <v>62</v>
      </c>
      <c r="B39" s="297" t="s">
        <v>64</v>
      </c>
    </row>
    <row r="40" spans="1:2">
      <c r="A40" s="81" t="s">
        <v>62</v>
      </c>
      <c r="B40" s="297" t="s">
        <v>65</v>
      </c>
    </row>
    <row r="41" spans="1:2" ht="38.25">
      <c r="A41" s="81" t="s">
        <v>62</v>
      </c>
      <c r="B41" s="297" t="s">
        <v>66</v>
      </c>
    </row>
    <row r="42" spans="1:2">
      <c r="A42" s="81" t="s">
        <v>62</v>
      </c>
      <c r="B42" s="221" t="s">
        <v>67</v>
      </c>
    </row>
    <row r="43" spans="1:2">
      <c r="A43" s="84" t="s">
        <v>62</v>
      </c>
      <c r="B43" s="297" t="s">
        <v>68</v>
      </c>
    </row>
    <row r="44" spans="1:2" ht="25.5">
      <c r="A44" s="81" t="s">
        <v>62</v>
      </c>
      <c r="B44" s="297" t="s">
        <v>69</v>
      </c>
    </row>
    <row r="45" spans="1:2" ht="25.5">
      <c r="A45" s="81" t="s">
        <v>62</v>
      </c>
      <c r="B45" s="297" t="s">
        <v>70</v>
      </c>
    </row>
    <row r="46" spans="1:2">
      <c r="A46" s="81" t="s">
        <v>62</v>
      </c>
      <c r="B46" s="297" t="s">
        <v>71</v>
      </c>
    </row>
    <row r="47" spans="1:2">
      <c r="A47" s="81" t="s">
        <v>62</v>
      </c>
      <c r="B47" s="297" t="s">
        <v>72</v>
      </c>
    </row>
    <row r="48" spans="1:2" ht="38.25">
      <c r="A48" s="81" t="s">
        <v>62</v>
      </c>
      <c r="B48" s="297" t="s">
        <v>73</v>
      </c>
    </row>
    <row r="49" spans="1:2" ht="25.5">
      <c r="A49" s="81" t="s">
        <v>62</v>
      </c>
      <c r="B49" s="297" t="s">
        <v>74</v>
      </c>
    </row>
    <row r="50" spans="1:2" ht="25.5">
      <c r="A50" s="81" t="s">
        <v>62</v>
      </c>
      <c r="B50" s="297" t="s">
        <v>75</v>
      </c>
    </row>
    <row r="51" spans="1:2">
      <c r="A51" s="81" t="s">
        <v>62</v>
      </c>
      <c r="B51" s="297" t="s">
        <v>76</v>
      </c>
    </row>
    <row r="52" spans="1:2" ht="25.5">
      <c r="A52" s="81" t="s">
        <v>62</v>
      </c>
      <c r="B52" s="297" t="s">
        <v>77</v>
      </c>
    </row>
    <row r="53" spans="1:2">
      <c r="B53" s="297"/>
    </row>
    <row r="54" spans="1:2">
      <c r="B54" s="297" t="s">
        <v>78</v>
      </c>
    </row>
    <row r="55" spans="1:2">
      <c r="B55" s="297"/>
    </row>
    <row r="56" spans="1:2" ht="25.5">
      <c r="B56" s="297" t="s">
        <v>79</v>
      </c>
    </row>
    <row r="57" spans="1:2" ht="38.25">
      <c r="B57" s="297" t="s">
        <v>80</v>
      </c>
    </row>
    <row r="58" spans="1:2">
      <c r="B58" s="297"/>
    </row>
    <row r="59" spans="1:2">
      <c r="B59" s="297" t="s">
        <v>81</v>
      </c>
    </row>
    <row r="60" spans="1:2">
      <c r="B60" s="297"/>
    </row>
    <row r="61" spans="1:2" ht="25.5">
      <c r="B61" s="297" t="s">
        <v>82</v>
      </c>
    </row>
    <row r="62" spans="1:2">
      <c r="B62" s="297"/>
    </row>
    <row r="63" spans="1:2">
      <c r="B63" s="297" t="s">
        <v>83</v>
      </c>
    </row>
    <row r="64" spans="1:2">
      <c r="B64" s="297"/>
    </row>
    <row r="65" spans="2:2" ht="63.75">
      <c r="B65" s="297" t="s">
        <v>84</v>
      </c>
    </row>
    <row r="66" spans="2:2">
      <c r="B66" s="297"/>
    </row>
    <row r="67" spans="2:2" ht="18" customHeight="1">
      <c r="B67" s="297" t="s">
        <v>85</v>
      </c>
    </row>
    <row r="68" spans="2:2">
      <c r="B68" s="297"/>
    </row>
    <row r="69" spans="2:2" ht="38.25">
      <c r="B69" s="297" t="s">
        <v>86</v>
      </c>
    </row>
    <row r="70" spans="2:2">
      <c r="B70" s="297"/>
    </row>
    <row r="71" spans="2:2">
      <c r="B71" s="297" t="s">
        <v>87</v>
      </c>
    </row>
    <row r="72" spans="2:2" ht="25.5">
      <c r="B72" s="297" t="s">
        <v>88</v>
      </c>
    </row>
    <row r="73" spans="2:2">
      <c r="B73" s="297"/>
    </row>
    <row r="74" spans="2:2">
      <c r="B74" s="297" t="s">
        <v>89</v>
      </c>
    </row>
    <row r="75" spans="2:2">
      <c r="B75" s="297"/>
    </row>
    <row r="76" spans="2:2" ht="89.25">
      <c r="B76" s="297" t="s">
        <v>90</v>
      </c>
    </row>
    <row r="77" spans="2:2">
      <c r="B77" s="297"/>
    </row>
    <row r="78" spans="2:2" ht="17.45" customHeight="1">
      <c r="B78" s="297" t="s">
        <v>91</v>
      </c>
    </row>
    <row r="79" spans="2:2">
      <c r="B79" s="297"/>
    </row>
    <row r="80" spans="2:2" ht="38.25">
      <c r="B80" s="297" t="s">
        <v>92</v>
      </c>
    </row>
    <row r="81" spans="1:2">
      <c r="B81" s="297" t="s">
        <v>93</v>
      </c>
    </row>
    <row r="82" spans="1:2">
      <c r="B82" s="297" t="s">
        <v>94</v>
      </c>
    </row>
    <row r="83" spans="1:2">
      <c r="A83" s="81" t="s">
        <v>62</v>
      </c>
      <c r="B83" s="297" t="s">
        <v>95</v>
      </c>
    </row>
    <row r="84" spans="1:2">
      <c r="A84" s="81" t="s">
        <v>62</v>
      </c>
      <c r="B84" s="297" t="s">
        <v>96</v>
      </c>
    </row>
    <row r="85" spans="1:2">
      <c r="A85" s="81" t="s">
        <v>62</v>
      </c>
      <c r="B85" s="297" t="s">
        <v>97</v>
      </c>
    </row>
    <row r="86" spans="1:2">
      <c r="A86" s="81" t="s">
        <v>62</v>
      </c>
      <c r="B86" s="297" t="s">
        <v>98</v>
      </c>
    </row>
    <row r="87" spans="1:2">
      <c r="A87" s="81" t="s">
        <v>62</v>
      </c>
      <c r="B87" s="297" t="s">
        <v>99</v>
      </c>
    </row>
    <row r="88" spans="1:2" ht="25.5">
      <c r="A88" s="81" t="s">
        <v>62</v>
      </c>
      <c r="B88" s="297" t="s">
        <v>100</v>
      </c>
    </row>
    <row r="89" spans="1:2">
      <c r="A89" s="81" t="s">
        <v>62</v>
      </c>
      <c r="B89" s="297"/>
    </row>
    <row r="90" spans="1:2">
      <c r="A90" s="81" t="s">
        <v>62</v>
      </c>
      <c r="B90" s="297" t="s">
        <v>101</v>
      </c>
    </row>
    <row r="91" spans="1:2">
      <c r="B91" s="297" t="s">
        <v>102</v>
      </c>
    </row>
    <row r="92" spans="1:2">
      <c r="B92" s="297" t="s">
        <v>103</v>
      </c>
    </row>
    <row r="93" spans="1:2">
      <c r="B93" s="297"/>
    </row>
    <row r="94" spans="1:2">
      <c r="B94" s="300" t="s">
        <v>104</v>
      </c>
    </row>
    <row r="95" spans="1:2">
      <c r="B95" s="300"/>
    </row>
    <row r="96" spans="1:2" ht="25.5">
      <c r="B96" s="300" t="s">
        <v>105</v>
      </c>
    </row>
    <row r="97" spans="1:2">
      <c r="B97" s="300" t="s">
        <v>106</v>
      </c>
    </row>
    <row r="98" spans="1:2" ht="38.25">
      <c r="B98" s="297" t="s">
        <v>107</v>
      </c>
    </row>
    <row r="99" spans="1:2">
      <c r="B99" s="83"/>
    </row>
    <row r="101" spans="1:2">
      <c r="A101" s="85"/>
    </row>
    <row r="102" spans="1:2">
      <c r="A102" s="85"/>
    </row>
    <row r="103" spans="1:2">
      <c r="A103" s="85"/>
    </row>
    <row r="104" spans="1:2">
      <c r="A104" s="85"/>
    </row>
    <row r="105" spans="1:2">
      <c r="A105" s="85"/>
    </row>
    <row r="106" spans="1:2">
      <c r="A106" s="85"/>
    </row>
    <row r="107" spans="1:2">
      <c r="A107" s="85"/>
    </row>
    <row r="108" spans="1:2">
      <c r="A108" s="85"/>
    </row>
    <row r="109" spans="1:2">
      <c r="A109" s="85"/>
    </row>
    <row r="110" spans="1:2">
      <c r="A110" s="85"/>
    </row>
    <row r="111" spans="1:2">
      <c r="A111" s="85"/>
    </row>
  </sheetData>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Narrow,Uobičajeno"&amp;8
&amp;A&amp;R&amp;"Arial Narrow,Uobičajeno"&amp;8&amp;P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F8"/>
  <sheetViews>
    <sheetView view="pageLayout" zoomScaleNormal="100" zoomScaleSheetLayoutView="145" workbookViewId="0">
      <selection activeCell="E8" sqref="E8"/>
    </sheetView>
  </sheetViews>
  <sheetFormatPr defaultColWidth="8.7109375" defaultRowHeight="16.5"/>
  <cols>
    <col min="1" max="1" width="8.7109375" style="46"/>
    <col min="2" max="2" width="35.7109375" style="20" customWidth="1"/>
    <col min="3" max="3" width="8.7109375" style="53"/>
    <col min="4" max="4" width="8.85546875" style="11" customWidth="1"/>
    <col min="5" max="5" width="15" style="13" customWidth="1"/>
    <col min="6" max="16384" width="8.7109375" style="13"/>
  </cols>
  <sheetData>
    <row r="1" spans="1:6" s="15" customFormat="1" ht="24.95" customHeight="1" thickBot="1">
      <c r="A1" s="540" t="s">
        <v>33</v>
      </c>
      <c r="B1" s="540"/>
      <c r="C1" s="540"/>
      <c r="D1" s="540"/>
      <c r="E1" s="540"/>
      <c r="F1" s="540"/>
    </row>
    <row r="2" spans="1:6">
      <c r="A2" s="23"/>
      <c r="B2" s="24"/>
      <c r="C2" s="25"/>
      <c r="D2" s="26"/>
      <c r="E2" s="27"/>
      <c r="F2" s="28"/>
    </row>
    <row r="3" spans="1:6" ht="33">
      <c r="A3" s="33" t="s">
        <v>34</v>
      </c>
      <c r="B3" s="34" t="s">
        <v>375</v>
      </c>
      <c r="C3" s="25"/>
      <c r="D3" s="26"/>
      <c r="E3" s="32">
        <f>SUM('B.01 BRAVARSKI RADOVI PP VRATA'!E16:F16)</f>
        <v>0</v>
      </c>
      <c r="F3" s="28"/>
    </row>
    <row r="4" spans="1:6">
      <c r="A4" s="23"/>
      <c r="B4" s="24"/>
      <c r="C4" s="25"/>
      <c r="D4" s="26"/>
      <c r="E4" s="32"/>
      <c r="F4" s="28"/>
    </row>
    <row r="5" spans="1:6" ht="20.100000000000001" customHeight="1">
      <c r="A5" s="33" t="s">
        <v>318</v>
      </c>
      <c r="B5" s="34" t="s">
        <v>35</v>
      </c>
      <c r="C5" s="35"/>
      <c r="D5" s="29"/>
      <c r="E5" s="29">
        <f>'B.02 GIPSKARTONSKI RADOVI'!E29</f>
        <v>0</v>
      </c>
      <c r="F5" s="30"/>
    </row>
    <row r="6" spans="1:6" ht="20.100000000000001" customHeight="1">
      <c r="A6" s="33"/>
      <c r="B6" s="34"/>
      <c r="C6" s="35"/>
      <c r="D6" s="29"/>
      <c r="E6" s="29"/>
      <c r="F6" s="30"/>
    </row>
    <row r="7" spans="1:6">
      <c r="A7" s="63"/>
      <c r="B7" s="64"/>
      <c r="C7" s="65"/>
      <c r="D7" s="66"/>
      <c r="E7" s="32"/>
      <c r="F7" s="30"/>
    </row>
    <row r="8" spans="1:6" ht="28.35" customHeight="1">
      <c r="A8" s="40"/>
      <c r="B8" s="41" t="s">
        <v>36</v>
      </c>
      <c r="C8" s="42"/>
      <c r="D8" s="43"/>
      <c r="E8" s="125">
        <f>SUM(E3:E7)</f>
        <v>0</v>
      </c>
      <c r="F8" s="45"/>
    </row>
  </sheetData>
  <mergeCells count="1">
    <mergeCell ref="A1:F1"/>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11"/>
  <sheetViews>
    <sheetView view="pageLayout" zoomScaleNormal="100" zoomScaleSheetLayoutView="145" workbookViewId="0">
      <selection activeCell="E11" sqref="E11"/>
    </sheetView>
  </sheetViews>
  <sheetFormatPr defaultColWidth="8.7109375" defaultRowHeight="16.5"/>
  <cols>
    <col min="1" max="1" width="8.7109375" style="46"/>
    <col min="2" max="2" width="35.7109375" style="20" customWidth="1"/>
    <col min="3" max="3" width="8.7109375" style="117"/>
    <col min="4" max="4" width="7.140625" style="11" customWidth="1"/>
    <col min="5" max="5" width="15" style="13" customWidth="1"/>
    <col min="6" max="6" width="10.5703125" style="13" customWidth="1"/>
    <col min="7" max="16384" width="8.7109375" style="13"/>
  </cols>
  <sheetData>
    <row r="1" spans="1:6" s="15" customFormat="1" ht="24.95" customHeight="1" thickBot="1">
      <c r="A1" s="540" t="s">
        <v>43</v>
      </c>
      <c r="B1" s="540"/>
      <c r="C1" s="540"/>
      <c r="D1" s="540"/>
      <c r="E1" s="540"/>
      <c r="F1" s="540"/>
    </row>
    <row r="2" spans="1:6">
      <c r="A2" s="23"/>
      <c r="B2" s="24"/>
      <c r="C2" s="25"/>
      <c r="D2" s="26"/>
      <c r="E2" s="27"/>
      <c r="F2" s="28"/>
    </row>
    <row r="3" spans="1:6" ht="20.100000000000001" customHeight="1">
      <c r="A3" s="33" t="s">
        <v>306</v>
      </c>
      <c r="B3" s="34" t="s">
        <v>307</v>
      </c>
      <c r="C3" s="35"/>
      <c r="D3" s="29"/>
      <c r="E3" s="29">
        <f>'A_GRAĐEVINSKI UKUPNO'!E21</f>
        <v>0</v>
      </c>
      <c r="F3" s="30"/>
    </row>
    <row r="4" spans="1:6" s="22" customFormat="1" ht="20.100000000000001" customHeight="1">
      <c r="A4" s="33"/>
      <c r="B4" s="34"/>
      <c r="C4" s="35"/>
      <c r="D4" s="29"/>
      <c r="E4" s="31"/>
      <c r="F4" s="30"/>
    </row>
    <row r="5" spans="1:6" s="22" customFormat="1" ht="20.100000000000001" customHeight="1">
      <c r="A5" s="33" t="s">
        <v>309</v>
      </c>
      <c r="B5" s="34" t="s">
        <v>308</v>
      </c>
      <c r="C5" s="35"/>
      <c r="D5" s="29"/>
      <c r="E5" s="29">
        <f>'B_OBRTNIČKI UKUPNO'!E8</f>
        <v>0</v>
      </c>
      <c r="F5" s="30"/>
    </row>
    <row r="6" spans="1:6" s="22" customFormat="1" ht="20.100000000000001" customHeight="1">
      <c r="A6" s="33"/>
      <c r="B6" s="34"/>
      <c r="C6" s="35"/>
      <c r="D6" s="29"/>
      <c r="E6" s="29"/>
      <c r="F6" s="30"/>
    </row>
    <row r="7" spans="1:6" ht="28.35" customHeight="1">
      <c r="A7" s="40"/>
      <c r="B7" s="556" t="s">
        <v>32</v>
      </c>
      <c r="C7" s="556"/>
      <c r="D7" s="43"/>
      <c r="E7" s="125">
        <f>SUM(E3:E6)</f>
        <v>0</v>
      </c>
      <c r="F7" s="45"/>
    </row>
    <row r="9" spans="1:6">
      <c r="B9" s="128" t="s">
        <v>310</v>
      </c>
      <c r="C9" s="129">
        <v>0.25</v>
      </c>
      <c r="E9" s="135">
        <f>E7*0.25</f>
        <v>0</v>
      </c>
    </row>
    <row r="11" spans="1:6" ht="28.5" customHeight="1">
      <c r="A11" s="132"/>
      <c r="B11" s="133" t="s">
        <v>311</v>
      </c>
      <c r="C11" s="130"/>
      <c r="D11" s="131"/>
      <c r="E11" s="424">
        <f>E7+E9</f>
        <v>0</v>
      </c>
      <c r="F11" s="134"/>
    </row>
  </sheetData>
  <mergeCells count="2">
    <mergeCell ref="A1:F1"/>
    <mergeCell ref="B7:C7"/>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C1A50-BAF7-4B8E-8E78-4C0A202969E9}">
  <dimension ref="A1:F60"/>
  <sheetViews>
    <sheetView view="pageLayout" topLeftCell="A16" zoomScaleNormal="100" workbookViewId="0">
      <selection activeCell="D20" sqref="D20"/>
    </sheetView>
  </sheetViews>
  <sheetFormatPr defaultRowHeight="15"/>
  <cols>
    <col min="1" max="1" width="4.140625" style="438" customWidth="1"/>
    <col min="2" max="2" width="50.7109375" style="428" customWidth="1"/>
    <col min="3" max="3" width="6.7109375" style="440" customWidth="1"/>
    <col min="4" max="4" width="9.7109375" style="435" customWidth="1"/>
    <col min="5" max="5" width="9.7109375" style="436" customWidth="1"/>
    <col min="6" max="6" width="9.7109375" style="455" customWidth="1"/>
  </cols>
  <sheetData>
    <row r="1" spans="1:6">
      <c r="A1" s="472" t="s">
        <v>794</v>
      </c>
      <c r="B1" s="475" t="s">
        <v>795</v>
      </c>
      <c r="C1" s="478" t="s">
        <v>796</v>
      </c>
      <c r="D1" s="481" t="s">
        <v>9</v>
      </c>
      <c r="E1" s="484" t="s">
        <v>797</v>
      </c>
      <c r="F1" s="486" t="s">
        <v>32</v>
      </c>
    </row>
    <row r="2" spans="1:6">
      <c r="A2" s="473"/>
      <c r="B2" s="476"/>
      <c r="C2" s="479"/>
      <c r="D2" s="482"/>
      <c r="E2" s="485"/>
      <c r="F2" s="487"/>
    </row>
    <row r="3" spans="1:6" ht="15.75" thickBot="1">
      <c r="A3" s="474"/>
      <c r="B3" s="477"/>
      <c r="C3" s="480"/>
      <c r="D3" s="483"/>
      <c r="E3" s="425" t="s">
        <v>798</v>
      </c>
      <c r="F3" s="426" t="s">
        <v>798</v>
      </c>
    </row>
    <row r="4" spans="1:6">
      <c r="A4" s="427"/>
      <c r="C4" s="429"/>
      <c r="D4" s="430"/>
      <c r="E4" s="431"/>
      <c r="F4" s="432"/>
    </row>
    <row r="5" spans="1:6" ht="38.25">
      <c r="A5" s="427"/>
      <c r="B5" s="428" t="s">
        <v>799</v>
      </c>
      <c r="C5" s="429"/>
      <c r="D5" s="430"/>
      <c r="E5" s="431"/>
      <c r="F5" s="432"/>
    </row>
    <row r="6" spans="1:6" ht="51">
      <c r="A6" s="427"/>
      <c r="B6" s="428" t="s">
        <v>800</v>
      </c>
      <c r="C6" s="429"/>
      <c r="D6" s="430"/>
      <c r="E6" s="431"/>
      <c r="F6" s="432"/>
    </row>
    <row r="7" spans="1:6">
      <c r="A7" s="433"/>
      <c r="B7" s="206"/>
      <c r="C7" s="434"/>
      <c r="F7" s="437"/>
    </row>
    <row r="8" spans="1:6">
      <c r="A8" s="456">
        <v>0</v>
      </c>
      <c r="B8" s="457" t="s">
        <v>801</v>
      </c>
      <c r="C8" s="458"/>
      <c r="D8" s="459"/>
      <c r="E8" s="459"/>
      <c r="F8" s="460"/>
    </row>
    <row r="9" spans="1:6">
      <c r="B9" s="439"/>
      <c r="C9" s="434"/>
      <c r="D9" s="437"/>
      <c r="E9" s="437"/>
      <c r="F9" s="437"/>
    </row>
    <row r="10" spans="1:6" ht="51">
      <c r="A10" s="438" t="s">
        <v>802</v>
      </c>
      <c r="B10" s="428" t="s">
        <v>803</v>
      </c>
      <c r="C10" s="440" t="s">
        <v>804</v>
      </c>
      <c r="D10" s="285">
        <v>1</v>
      </c>
      <c r="E10" s="285"/>
      <c r="F10" s="441">
        <f>D10*E10</f>
        <v>0</v>
      </c>
    </row>
    <row r="11" spans="1:6">
      <c r="B11" s="439"/>
      <c r="D11" s="442"/>
      <c r="E11" s="442"/>
      <c r="F11" s="443"/>
    </row>
    <row r="12" spans="1:6" ht="102">
      <c r="A12" s="438" t="s">
        <v>805</v>
      </c>
      <c r="B12" s="300" t="s">
        <v>838</v>
      </c>
      <c r="C12" s="444" t="s">
        <v>457</v>
      </c>
      <c r="D12" s="285">
        <v>400</v>
      </c>
      <c r="E12" s="285"/>
      <c r="F12" s="441">
        <f>D12*E12</f>
        <v>0</v>
      </c>
    </row>
    <row r="13" spans="1:6">
      <c r="B13" s="206"/>
      <c r="C13" s="444"/>
      <c r="D13" s="285"/>
      <c r="E13" s="285"/>
      <c r="F13" s="441"/>
    </row>
    <row r="14" spans="1:6" ht="183" customHeight="1">
      <c r="A14" s="438" t="s">
        <v>806</v>
      </c>
      <c r="B14" s="206" t="s">
        <v>839</v>
      </c>
      <c r="C14" s="444" t="s">
        <v>1</v>
      </c>
      <c r="D14" s="285">
        <v>6538</v>
      </c>
      <c r="E14" s="285"/>
      <c r="F14" s="441">
        <f>D14*E14</f>
        <v>0</v>
      </c>
    </row>
    <row r="15" spans="1:6">
      <c r="B15" s="206"/>
      <c r="C15" s="444"/>
      <c r="D15" s="285"/>
      <c r="E15" s="285"/>
      <c r="F15" s="441"/>
    </row>
    <row r="16" spans="1:6" ht="191.25">
      <c r="A16" s="438" t="s">
        <v>807</v>
      </c>
      <c r="B16" s="206" t="s">
        <v>840</v>
      </c>
      <c r="C16" s="444" t="s">
        <v>1</v>
      </c>
      <c r="D16" s="285">
        <v>800</v>
      </c>
      <c r="E16" s="285"/>
      <c r="F16" s="441">
        <f>D16*E16</f>
        <v>0</v>
      </c>
    </row>
    <row r="17" spans="1:6">
      <c r="B17" s="206"/>
      <c r="C17" s="444"/>
      <c r="D17" s="285"/>
      <c r="E17" s="285"/>
      <c r="F17" s="441"/>
    </row>
    <row r="18" spans="1:6" ht="76.5">
      <c r="A18" s="438" t="s">
        <v>808</v>
      </c>
      <c r="B18" s="206" t="s">
        <v>841</v>
      </c>
      <c r="C18" s="444" t="s">
        <v>1</v>
      </c>
      <c r="D18" s="285">
        <v>800</v>
      </c>
      <c r="E18" s="285"/>
      <c r="F18" s="441">
        <f>D18*E18</f>
        <v>0</v>
      </c>
    </row>
    <row r="19" spans="1:6">
      <c r="B19" s="206"/>
      <c r="C19" s="444"/>
      <c r="D19" s="285"/>
      <c r="E19" s="285"/>
      <c r="F19" s="441"/>
    </row>
    <row r="20" spans="1:6" ht="191.25">
      <c r="A20" s="438" t="s">
        <v>809</v>
      </c>
      <c r="B20" s="206" t="s">
        <v>848</v>
      </c>
      <c r="C20" s="445"/>
      <c r="D20" s="446"/>
      <c r="E20" s="445"/>
      <c r="F20" s="447"/>
    </row>
    <row r="21" spans="1:6">
      <c r="B21" s="206" t="s">
        <v>811</v>
      </c>
      <c r="C21" s="444" t="s">
        <v>337</v>
      </c>
      <c r="D21" s="285">
        <v>94</v>
      </c>
      <c r="E21" s="285"/>
      <c r="F21" s="441">
        <f>D21*E21</f>
        <v>0</v>
      </c>
    </row>
    <row r="22" spans="1:6">
      <c r="B22" s="206" t="s">
        <v>812</v>
      </c>
      <c r="C22" s="444" t="s">
        <v>1</v>
      </c>
      <c r="D22" s="285">
        <v>800</v>
      </c>
      <c r="E22" s="285"/>
      <c r="F22" s="441">
        <f>D22*E22</f>
        <v>0</v>
      </c>
    </row>
    <row r="23" spans="1:6">
      <c r="B23" s="206"/>
      <c r="C23" s="444"/>
      <c r="D23" s="285"/>
      <c r="E23" s="285"/>
      <c r="F23" s="441"/>
    </row>
    <row r="24" spans="1:6" ht="76.5">
      <c r="A24" s="448" t="s">
        <v>810</v>
      </c>
      <c r="B24" s="300" t="s">
        <v>815</v>
      </c>
      <c r="C24" s="73"/>
      <c r="D24" s="285"/>
      <c r="E24" s="73"/>
      <c r="F24" s="441"/>
    </row>
    <row r="25" spans="1:6">
      <c r="A25" s="449"/>
      <c r="B25" s="206" t="s">
        <v>816</v>
      </c>
      <c r="C25" s="444" t="s">
        <v>3</v>
      </c>
      <c r="D25" s="285">
        <v>82</v>
      </c>
      <c r="E25" s="450"/>
      <c r="F25" s="441">
        <f>D25*E25</f>
        <v>0</v>
      </c>
    </row>
    <row r="26" spans="1:6">
      <c r="A26" s="449"/>
      <c r="B26" s="206" t="s">
        <v>817</v>
      </c>
      <c r="C26" s="444" t="s">
        <v>3</v>
      </c>
      <c r="D26" s="435">
        <v>26</v>
      </c>
      <c r="E26" s="451"/>
      <c r="F26" s="441">
        <f>D26*E26</f>
        <v>0</v>
      </c>
    </row>
    <row r="27" spans="1:6">
      <c r="A27" s="449"/>
      <c r="B27" s="206" t="s">
        <v>844</v>
      </c>
      <c r="C27" s="444" t="s">
        <v>3</v>
      </c>
      <c r="D27" s="435">
        <v>4</v>
      </c>
      <c r="E27" s="451"/>
      <c r="F27" s="441">
        <f>D27*E27</f>
        <v>0</v>
      </c>
    </row>
    <row r="28" spans="1:6">
      <c r="A28" s="448"/>
      <c r="B28" s="206"/>
      <c r="C28" s="73"/>
      <c r="D28" s="285"/>
      <c r="E28" s="73"/>
      <c r="F28" s="441"/>
    </row>
    <row r="29" spans="1:6" ht="102">
      <c r="A29" s="448" t="s">
        <v>813</v>
      </c>
      <c r="B29" s="300" t="s">
        <v>819</v>
      </c>
      <c r="C29" s="444" t="s">
        <v>457</v>
      </c>
      <c r="D29" s="285">
        <v>112</v>
      </c>
      <c r="E29" s="450"/>
      <c r="F29" s="441">
        <f>D29*E29</f>
        <v>0</v>
      </c>
    </row>
    <row r="30" spans="1:6">
      <c r="A30" s="448"/>
      <c r="B30" s="300"/>
      <c r="C30" s="73"/>
      <c r="D30" s="285"/>
      <c r="E30" s="73"/>
      <c r="F30" s="441"/>
    </row>
    <row r="31" spans="1:6" ht="76.5">
      <c r="A31" s="448" t="s">
        <v>814</v>
      </c>
      <c r="B31" s="300" t="s">
        <v>821</v>
      </c>
      <c r="C31" s="73" t="s">
        <v>1</v>
      </c>
      <c r="D31" s="285">
        <v>698</v>
      </c>
      <c r="E31" s="73"/>
      <c r="F31" s="441">
        <f>E31*D31</f>
        <v>0</v>
      </c>
    </row>
    <row r="32" spans="1:6">
      <c r="A32" s="448"/>
      <c r="B32" s="300"/>
      <c r="C32" s="73"/>
      <c r="D32" s="285"/>
      <c r="E32" s="73"/>
      <c r="F32" s="441"/>
    </row>
    <row r="33" spans="1:6" ht="127.5">
      <c r="A33" s="452" t="s">
        <v>818</v>
      </c>
      <c r="B33" s="300" t="s">
        <v>845</v>
      </c>
      <c r="C33" s="73" t="s">
        <v>823</v>
      </c>
      <c r="D33" s="285">
        <v>76</v>
      </c>
      <c r="E33" s="73"/>
      <c r="F33" s="441">
        <f>E33*D33</f>
        <v>0</v>
      </c>
    </row>
    <row r="34" spans="1:6">
      <c r="A34" s="448"/>
      <c r="B34" s="300"/>
      <c r="C34" s="73"/>
      <c r="D34" s="285"/>
      <c r="E34" s="73"/>
      <c r="F34" s="441"/>
    </row>
    <row r="35" spans="1:6" ht="102">
      <c r="A35" s="448" t="s">
        <v>820</v>
      </c>
      <c r="B35" s="300" t="s">
        <v>826</v>
      </c>
      <c r="C35" s="73" t="s">
        <v>823</v>
      </c>
      <c r="D35" s="285">
        <v>76</v>
      </c>
      <c r="E35" s="73"/>
      <c r="F35" s="441">
        <f>E35*D35</f>
        <v>0</v>
      </c>
    </row>
    <row r="36" spans="1:6">
      <c r="A36" s="448"/>
      <c r="B36" s="300"/>
      <c r="C36" s="73"/>
      <c r="D36" s="285"/>
      <c r="E36" s="73"/>
      <c r="F36" s="441"/>
    </row>
    <row r="37" spans="1:6" ht="38.25">
      <c r="A37" s="449" t="s">
        <v>822</v>
      </c>
      <c r="B37" s="300" t="s">
        <v>829</v>
      </c>
      <c r="C37" s="444" t="s">
        <v>3</v>
      </c>
      <c r="D37" s="285">
        <v>1</v>
      </c>
      <c r="E37" s="285"/>
      <c r="F37" s="441">
        <f>D37*E37</f>
        <v>0</v>
      </c>
    </row>
    <row r="38" spans="1:6">
      <c r="A38" s="449"/>
      <c r="B38" s="206"/>
      <c r="C38" s="444"/>
      <c r="D38" s="453"/>
      <c r="E38" s="285"/>
      <c r="F38" s="441"/>
    </row>
    <row r="39" spans="1:6" ht="25.5">
      <c r="A39" s="449" t="s">
        <v>824</v>
      </c>
      <c r="B39" s="300" t="s">
        <v>830</v>
      </c>
      <c r="C39" s="444" t="s">
        <v>3</v>
      </c>
      <c r="D39" s="285">
        <v>1</v>
      </c>
      <c r="E39" s="285"/>
      <c r="F39" s="441">
        <f>D39*E39</f>
        <v>0</v>
      </c>
    </row>
    <row r="40" spans="1:6">
      <c r="A40" s="449"/>
      <c r="B40" s="300"/>
      <c r="C40" s="444"/>
      <c r="D40" s="285"/>
      <c r="E40" s="285"/>
      <c r="F40" s="441"/>
    </row>
    <row r="41" spans="1:6" ht="51">
      <c r="A41" s="449" t="s">
        <v>825</v>
      </c>
      <c r="B41" s="300" t="s">
        <v>842</v>
      </c>
      <c r="C41" s="444" t="s">
        <v>3</v>
      </c>
      <c r="D41" s="285">
        <v>30</v>
      </c>
      <c r="E41" s="285"/>
      <c r="F41" s="441">
        <v>0</v>
      </c>
    </row>
    <row r="42" spans="1:6">
      <c r="A42" s="449"/>
      <c r="B42" s="300"/>
      <c r="C42" s="444"/>
      <c r="D42" s="285"/>
      <c r="E42" s="285"/>
      <c r="F42" s="441"/>
    </row>
    <row r="43" spans="1:6" ht="165.75">
      <c r="A43" s="449" t="s">
        <v>827</v>
      </c>
      <c r="B43" s="300" t="s">
        <v>831</v>
      </c>
      <c r="C43" s="445"/>
      <c r="D43" s="446"/>
      <c r="E43" s="445"/>
      <c r="F43" s="447"/>
    </row>
    <row r="44" spans="1:6">
      <c r="A44" s="449"/>
      <c r="B44" s="206" t="s">
        <v>832</v>
      </c>
      <c r="C44" s="444" t="s">
        <v>1</v>
      </c>
      <c r="D44" s="285">
        <v>1200</v>
      </c>
      <c r="E44" s="285"/>
      <c r="F44" s="441">
        <f>D44*E44</f>
        <v>0</v>
      </c>
    </row>
    <row r="45" spans="1:6" ht="25.5">
      <c r="A45" s="449"/>
      <c r="B45" s="206" t="s">
        <v>833</v>
      </c>
      <c r="C45" s="444" t="s">
        <v>1</v>
      </c>
      <c r="D45" s="285">
        <v>250</v>
      </c>
      <c r="E45" s="285"/>
      <c r="F45" s="441">
        <f>D45*E45</f>
        <v>0</v>
      </c>
    </row>
    <row r="46" spans="1:6" ht="25.5">
      <c r="A46" s="449"/>
      <c r="B46" s="206" t="s">
        <v>834</v>
      </c>
      <c r="C46" s="444" t="s">
        <v>1</v>
      </c>
      <c r="D46" s="285">
        <v>620</v>
      </c>
      <c r="E46" s="285"/>
      <c r="F46" s="441">
        <f>D46*E46</f>
        <v>0</v>
      </c>
    </row>
    <row r="47" spans="1:6">
      <c r="A47" s="449"/>
      <c r="B47" s="300"/>
      <c r="C47" s="444"/>
      <c r="D47" s="285"/>
      <c r="E47" s="285"/>
      <c r="F47" s="441"/>
    </row>
    <row r="48" spans="1:6" ht="89.25">
      <c r="A48" s="449" t="s">
        <v>828</v>
      </c>
      <c r="B48" s="300" t="s">
        <v>835</v>
      </c>
      <c r="C48" s="444" t="s">
        <v>1</v>
      </c>
      <c r="D48" s="285">
        <v>450</v>
      </c>
      <c r="E48" s="285"/>
      <c r="F48" s="441">
        <f>D48*E48</f>
        <v>0</v>
      </c>
    </row>
    <row r="49" spans="1:6">
      <c r="A49" s="449"/>
      <c r="B49" s="300"/>
      <c r="C49" s="444"/>
      <c r="D49" s="285"/>
      <c r="E49" s="285"/>
      <c r="F49" s="441"/>
    </row>
    <row r="50" spans="1:6" ht="51">
      <c r="A50" s="449" t="s">
        <v>836</v>
      </c>
      <c r="B50" s="300" t="s">
        <v>843</v>
      </c>
      <c r="C50" s="444" t="s">
        <v>1</v>
      </c>
      <c r="D50" s="285">
        <v>360</v>
      </c>
      <c r="E50" s="285"/>
      <c r="F50" s="441">
        <f>D50*E50</f>
        <v>0</v>
      </c>
    </row>
    <row r="51" spans="1:6">
      <c r="A51" s="449"/>
      <c r="B51" s="300"/>
      <c r="C51" s="444"/>
      <c r="D51" s="285"/>
      <c r="E51" s="285"/>
      <c r="F51" s="441"/>
    </row>
    <row r="52" spans="1:6">
      <c r="C52" s="434"/>
      <c r="D52" s="454"/>
      <c r="E52" s="437"/>
      <c r="F52" s="437"/>
    </row>
    <row r="53" spans="1:6">
      <c r="A53" s="449"/>
      <c r="B53" s="461" t="s">
        <v>837</v>
      </c>
      <c r="C53" s="462"/>
      <c r="D53" s="463"/>
      <c r="E53" s="463" t="s">
        <v>798</v>
      </c>
      <c r="F53" s="464">
        <f>SUM(F10:F52)</f>
        <v>0</v>
      </c>
    </row>
    <row r="54" spans="1:6">
      <c r="C54" s="434"/>
      <c r="F54" s="454"/>
    </row>
    <row r="55" spans="1:6">
      <c r="C55" s="434"/>
      <c r="F55" s="454"/>
    </row>
    <row r="56" spans="1:6">
      <c r="C56" s="434"/>
      <c r="F56" s="454"/>
    </row>
    <row r="57" spans="1:6">
      <c r="C57" s="434"/>
      <c r="F57" s="454"/>
    </row>
    <row r="58" spans="1:6">
      <c r="C58" s="434"/>
      <c r="F58" s="454"/>
    </row>
    <row r="59" spans="1:6">
      <c r="C59" s="434"/>
      <c r="F59" s="454"/>
    </row>
    <row r="60" spans="1:6">
      <c r="C60" s="434"/>
      <c r="F60" s="454"/>
    </row>
  </sheetData>
  <mergeCells count="6">
    <mergeCell ref="F1:F2"/>
    <mergeCell ref="A1:A3"/>
    <mergeCell ref="B1:B3"/>
    <mergeCell ref="C1:C3"/>
    <mergeCell ref="D1:D3"/>
    <mergeCell ref="E1:E2"/>
  </mergeCells>
  <pageMargins left="0.78740157480314965" right="0.19685039370078741" top="0.98425196850393704" bottom="1.2204724409448819" header="0.19685039370078741" footer="0.19685039370078741"/>
  <pageSetup paperSize="9" orientation="portrait" verticalDpi="0"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Narrow,Uobičajeno"&amp;8
&amp;A&amp;R&amp;"Arial Narrow,Uobičajeno"&amp;8&amp;P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5"/>
  <sheetViews>
    <sheetView topLeftCell="A37" zoomScaleNormal="100" zoomScaleSheetLayoutView="98" workbookViewId="0">
      <selection activeCell="B45" sqref="B45"/>
    </sheetView>
  </sheetViews>
  <sheetFormatPr defaultColWidth="8.7109375" defaultRowHeight="16.5"/>
  <cols>
    <col min="1" max="1" width="7.42578125" style="364" customWidth="1"/>
    <col min="2" max="2" width="35.140625" style="558" customWidth="1"/>
    <col min="3" max="3" width="11.28515625" style="96" customWidth="1"/>
    <col min="4" max="4" width="11.28515625" style="251" customWidth="1"/>
    <col min="5" max="5" width="11.28515625" style="95" customWidth="1"/>
    <col min="6" max="6" width="10.85546875" style="95" customWidth="1"/>
    <col min="7" max="16384" width="8.7109375" style="95"/>
  </cols>
  <sheetData>
    <row r="1" spans="1:6" s="108" customFormat="1" ht="17.25" thickBot="1">
      <c r="A1" s="359" t="s">
        <v>365</v>
      </c>
      <c r="B1" s="557"/>
      <c r="C1" s="89"/>
      <c r="D1" s="253"/>
      <c r="E1" s="107"/>
      <c r="F1" s="107"/>
    </row>
    <row r="2" spans="1:6" s="7" customFormat="1" ht="15.6" customHeight="1" thickTop="1">
      <c r="A2" s="360"/>
      <c r="B2" s="376"/>
      <c r="C2" s="298"/>
      <c r="D2" s="254"/>
    </row>
    <row r="3" spans="1:6" s="184" customFormat="1" ht="20.45" customHeight="1">
      <c r="A3" s="227"/>
      <c r="B3" s="494" t="s">
        <v>572</v>
      </c>
      <c r="C3" s="494"/>
      <c r="D3" s="494"/>
      <c r="E3" s="494"/>
      <c r="F3" s="494"/>
    </row>
    <row r="4" spans="1:6" s="184" customFormat="1" ht="14.45" customHeight="1">
      <c r="A4" s="227"/>
      <c r="B4" s="494" t="s">
        <v>573</v>
      </c>
      <c r="C4" s="494"/>
      <c r="D4" s="494"/>
      <c r="E4" s="494"/>
      <c r="F4" s="494"/>
    </row>
    <row r="5" spans="1:6" s="184" customFormat="1" ht="29.45" customHeight="1">
      <c r="A5" s="227"/>
      <c r="B5" s="494" t="s">
        <v>574</v>
      </c>
      <c r="C5" s="494"/>
      <c r="D5" s="494"/>
      <c r="E5" s="494"/>
      <c r="F5" s="494"/>
    </row>
    <row r="6" spans="1:6" s="184" customFormat="1" ht="30.6" customHeight="1">
      <c r="A6" s="227"/>
      <c r="B6" s="494" t="s">
        <v>575</v>
      </c>
      <c r="C6" s="494"/>
      <c r="D6" s="494"/>
      <c r="E6" s="494"/>
      <c r="F6" s="494"/>
    </row>
    <row r="7" spans="1:6" s="184" customFormat="1" ht="45.6" customHeight="1">
      <c r="A7" s="227"/>
      <c r="B7" s="495" t="s">
        <v>576</v>
      </c>
      <c r="C7" s="495"/>
      <c r="D7" s="495"/>
      <c r="E7" s="495"/>
      <c r="F7" s="495"/>
    </row>
    <row r="8" spans="1:6" s="184" customFormat="1" ht="30.95" customHeight="1">
      <c r="A8" s="227"/>
      <c r="B8" s="488" t="s">
        <v>577</v>
      </c>
      <c r="C8" s="488"/>
      <c r="D8" s="488"/>
      <c r="E8" s="488"/>
      <c r="F8" s="488"/>
    </row>
    <row r="9" spans="1:6" s="184" customFormat="1" ht="30" customHeight="1">
      <c r="A9" s="227"/>
      <c r="B9" s="493" t="s">
        <v>578</v>
      </c>
      <c r="C9" s="493"/>
      <c r="D9" s="493"/>
      <c r="E9" s="493"/>
      <c r="F9" s="493"/>
    </row>
    <row r="10" spans="1:6" s="184" customFormat="1" ht="29.45" customHeight="1">
      <c r="A10" s="227"/>
      <c r="B10" s="488" t="s">
        <v>579</v>
      </c>
      <c r="C10" s="488"/>
      <c r="D10" s="488"/>
      <c r="E10" s="488"/>
      <c r="F10" s="488"/>
    </row>
    <row r="11" spans="1:6" s="184" customFormat="1" ht="18.600000000000001" customHeight="1">
      <c r="A11" s="227"/>
      <c r="B11" s="489" t="s">
        <v>580</v>
      </c>
      <c r="C11" s="489"/>
      <c r="D11" s="489"/>
      <c r="E11" s="489"/>
      <c r="F11" s="489"/>
    </row>
    <row r="12" spans="1:6" s="184" customFormat="1" ht="30" customHeight="1">
      <c r="A12" s="227"/>
      <c r="B12" s="488" t="s">
        <v>581</v>
      </c>
      <c r="C12" s="488"/>
      <c r="D12" s="488"/>
      <c r="E12" s="488"/>
      <c r="F12" s="488"/>
    </row>
    <row r="13" spans="1:6" s="184" customFormat="1" ht="29.45" customHeight="1">
      <c r="A13" s="227"/>
      <c r="B13" s="488" t="s">
        <v>714</v>
      </c>
      <c r="C13" s="488"/>
      <c r="D13" s="488"/>
      <c r="E13" s="488"/>
      <c r="F13" s="488"/>
    </row>
    <row r="14" spans="1:6" s="184" customFormat="1" ht="21" customHeight="1">
      <c r="A14" s="227"/>
      <c r="B14" s="488" t="s">
        <v>582</v>
      </c>
      <c r="C14" s="488"/>
      <c r="D14" s="488"/>
      <c r="E14" s="488"/>
      <c r="F14" s="488"/>
    </row>
    <row r="15" spans="1:6" s="184" customFormat="1" ht="28.5" customHeight="1">
      <c r="A15" s="227"/>
      <c r="B15" s="488" t="s">
        <v>583</v>
      </c>
      <c r="C15" s="488"/>
      <c r="D15" s="488"/>
      <c r="E15" s="488"/>
      <c r="F15" s="488"/>
    </row>
    <row r="16" spans="1:6" s="184" customFormat="1" ht="29.45" customHeight="1">
      <c r="A16" s="227"/>
      <c r="B16" s="488" t="s">
        <v>584</v>
      </c>
      <c r="C16" s="488"/>
      <c r="D16" s="488"/>
      <c r="E16" s="488"/>
      <c r="F16" s="488"/>
    </row>
    <row r="17" spans="1:6" s="184" customFormat="1" ht="10.5" customHeight="1">
      <c r="A17" s="227"/>
      <c r="B17" s="492"/>
      <c r="C17" s="492"/>
      <c r="D17" s="492"/>
      <c r="E17" s="492"/>
      <c r="F17" s="492"/>
    </row>
    <row r="18" spans="1:6" s="7" customFormat="1">
      <c r="A18" s="356"/>
      <c r="B18" s="492"/>
      <c r="C18" s="492"/>
      <c r="D18" s="492"/>
      <c r="E18" s="492"/>
      <c r="F18" s="492"/>
    </row>
    <row r="19" spans="1:6">
      <c r="A19" s="361"/>
    </row>
    <row r="20" spans="1:6" ht="15" customHeight="1">
      <c r="A20" s="362" t="s">
        <v>6</v>
      </c>
      <c r="B20" s="559" t="s">
        <v>7</v>
      </c>
      <c r="C20" s="183" t="s">
        <v>8</v>
      </c>
      <c r="D20" s="182" t="s">
        <v>9</v>
      </c>
      <c r="E20" s="99" t="s">
        <v>10</v>
      </c>
      <c r="F20" s="181" t="s">
        <v>11</v>
      </c>
    </row>
    <row r="21" spans="1:6" ht="16.5" customHeight="1">
      <c r="A21" s="363"/>
      <c r="B21" s="366"/>
      <c r="E21" s="104"/>
      <c r="F21" s="104"/>
    </row>
    <row r="22" spans="1:6" ht="71.45" customHeight="1">
      <c r="A22" s="363"/>
      <c r="B22" s="291" t="s">
        <v>364</v>
      </c>
      <c r="E22" s="104"/>
      <c r="F22" s="104"/>
    </row>
    <row r="23" spans="1:6" ht="144.6" customHeight="1">
      <c r="A23" s="363"/>
      <c r="B23" s="560" t="s">
        <v>564</v>
      </c>
      <c r="E23" s="104"/>
      <c r="F23" s="104"/>
    </row>
    <row r="24" spans="1:6">
      <c r="A24" s="363"/>
      <c r="B24" s="560"/>
      <c r="E24" s="104"/>
      <c r="F24" s="104"/>
    </row>
    <row r="25" spans="1:6">
      <c r="A25" s="363"/>
      <c r="B25" s="560"/>
      <c r="E25" s="104"/>
      <c r="F25" s="104"/>
    </row>
    <row r="26" spans="1:6">
      <c r="B26" s="561" t="s">
        <v>363</v>
      </c>
      <c r="C26" s="180"/>
      <c r="D26" s="255"/>
      <c r="E26" s="180"/>
      <c r="F26" s="180"/>
    </row>
    <row r="27" spans="1:6" ht="85.5" customHeight="1">
      <c r="A27" s="364" t="s">
        <v>0</v>
      </c>
      <c r="B27" s="291" t="s">
        <v>362</v>
      </c>
      <c r="C27" s="180"/>
      <c r="D27" s="255"/>
      <c r="E27" s="180"/>
      <c r="F27" s="180"/>
    </row>
    <row r="28" spans="1:6" ht="96" customHeight="1">
      <c r="A28" s="363"/>
      <c r="B28" s="291" t="s">
        <v>361</v>
      </c>
      <c r="E28" s="104"/>
      <c r="F28" s="104"/>
    </row>
    <row r="29" spans="1:6" ht="63.75">
      <c r="A29" s="363"/>
      <c r="B29" s="291" t="s">
        <v>360</v>
      </c>
      <c r="E29" s="180"/>
      <c r="F29" s="180"/>
    </row>
    <row r="30" spans="1:6" ht="51">
      <c r="A30" s="363"/>
      <c r="B30" s="291" t="s">
        <v>359</v>
      </c>
      <c r="E30" s="180"/>
      <c r="F30" s="180"/>
    </row>
    <row r="31" spans="1:6" ht="15.75" customHeight="1">
      <c r="B31" s="291" t="s">
        <v>358</v>
      </c>
      <c r="E31" s="180"/>
      <c r="F31" s="180"/>
    </row>
    <row r="32" spans="1:6" ht="38.25">
      <c r="B32" s="291" t="s">
        <v>385</v>
      </c>
      <c r="E32" s="180"/>
      <c r="F32" s="180"/>
    </row>
    <row r="33" spans="1:6">
      <c r="C33" s="96" t="s">
        <v>342</v>
      </c>
      <c r="D33" s="251">
        <v>1</v>
      </c>
      <c r="E33" s="104">
        <v>0</v>
      </c>
      <c r="F33" s="104">
        <f>D33*E33</f>
        <v>0</v>
      </c>
    </row>
    <row r="34" spans="1:6">
      <c r="E34" s="180"/>
      <c r="F34" s="180"/>
    </row>
    <row r="35" spans="1:6" ht="25.5">
      <c r="A35" s="364" t="s">
        <v>5</v>
      </c>
      <c r="B35" s="562" t="s">
        <v>387</v>
      </c>
      <c r="E35" s="180"/>
      <c r="F35" s="180"/>
    </row>
    <row r="36" spans="1:6" ht="51">
      <c r="B36" s="291" t="s">
        <v>357</v>
      </c>
      <c r="E36" s="180"/>
      <c r="F36" s="180"/>
    </row>
    <row r="37" spans="1:6" ht="25.5">
      <c r="B37" s="291" t="s">
        <v>386</v>
      </c>
      <c r="E37" s="180"/>
      <c r="F37" s="180"/>
    </row>
    <row r="38" spans="1:6" ht="81.75" customHeight="1">
      <c r="B38" s="291" t="s">
        <v>356</v>
      </c>
      <c r="E38" s="180"/>
      <c r="F38" s="180"/>
    </row>
    <row r="39" spans="1:6">
      <c r="B39" s="558" t="s">
        <v>355</v>
      </c>
      <c r="C39" s="96" t="s">
        <v>3</v>
      </c>
      <c r="D39" s="251">
        <v>74</v>
      </c>
      <c r="E39" s="104">
        <v>0</v>
      </c>
      <c r="F39" s="104">
        <f>D39*E39</f>
        <v>0</v>
      </c>
    </row>
    <row r="40" spans="1:6">
      <c r="B40" s="558" t="s">
        <v>384</v>
      </c>
      <c r="C40" s="96" t="s">
        <v>3</v>
      </c>
      <c r="D40" s="251">
        <v>2</v>
      </c>
      <c r="E40" s="104">
        <v>0</v>
      </c>
      <c r="F40" s="104">
        <f>D40*E40</f>
        <v>0</v>
      </c>
    </row>
    <row r="41" spans="1:6">
      <c r="E41" s="104"/>
      <c r="F41" s="104"/>
    </row>
    <row r="42" spans="1:6" ht="38.25">
      <c r="A42" s="364" t="s">
        <v>2</v>
      </c>
      <c r="B42" s="562" t="s">
        <v>849</v>
      </c>
      <c r="E42" s="180"/>
      <c r="F42" s="180"/>
    </row>
    <row r="43" spans="1:6" ht="51">
      <c r="B43" s="291" t="s">
        <v>357</v>
      </c>
      <c r="E43" s="180"/>
      <c r="F43" s="180"/>
    </row>
    <row r="44" spans="1:6" ht="25.5">
      <c r="B44" s="291" t="s">
        <v>388</v>
      </c>
      <c r="E44" s="180"/>
      <c r="F44" s="180"/>
    </row>
    <row r="45" spans="1:6" ht="63.75">
      <c r="B45" s="291" t="s">
        <v>356</v>
      </c>
      <c r="E45" s="180"/>
      <c r="F45" s="180"/>
    </row>
    <row r="46" spans="1:6">
      <c r="B46" s="558" t="s">
        <v>355</v>
      </c>
      <c r="C46" s="96" t="s">
        <v>3</v>
      </c>
      <c r="D46" s="251">
        <v>124</v>
      </c>
      <c r="E46" s="104">
        <v>0</v>
      </c>
      <c r="F46" s="104">
        <f>D46*E46</f>
        <v>0</v>
      </c>
    </row>
    <row r="47" spans="1:6">
      <c r="B47" s="558" t="s">
        <v>384</v>
      </c>
      <c r="C47" s="96" t="s">
        <v>3</v>
      </c>
      <c r="D47" s="251">
        <v>153</v>
      </c>
      <c r="E47" s="104">
        <v>0</v>
      </c>
      <c r="F47" s="104">
        <f>D47*E47</f>
        <v>0</v>
      </c>
    </row>
    <row r="48" spans="1:6">
      <c r="E48" s="104"/>
      <c r="F48" s="104"/>
    </row>
    <row r="49" spans="1:6">
      <c r="E49" s="104"/>
      <c r="F49" s="104"/>
    </row>
    <row r="50" spans="1:6">
      <c r="E50" s="104"/>
      <c r="F50" s="104"/>
    </row>
    <row r="51" spans="1:6" ht="13.5" customHeight="1">
      <c r="E51" s="180"/>
      <c r="F51" s="180"/>
    </row>
    <row r="52" spans="1:6" ht="25.5">
      <c r="A52" s="364" t="s">
        <v>4</v>
      </c>
      <c r="B52" s="562" t="s">
        <v>395</v>
      </c>
      <c r="E52" s="180"/>
      <c r="F52" s="180"/>
    </row>
    <row r="53" spans="1:6" ht="83.45" customHeight="1">
      <c r="B53" s="291" t="s">
        <v>389</v>
      </c>
      <c r="E53" s="180"/>
      <c r="F53" s="180"/>
    </row>
    <row r="54" spans="1:6" ht="51">
      <c r="B54" s="291" t="s">
        <v>390</v>
      </c>
      <c r="E54" s="180"/>
      <c r="F54" s="180"/>
    </row>
    <row r="55" spans="1:6" ht="30" customHeight="1">
      <c r="B55" s="291" t="s">
        <v>394</v>
      </c>
      <c r="E55" s="180"/>
      <c r="F55" s="180"/>
    </row>
    <row r="56" spans="1:6">
      <c r="B56" s="562" t="s">
        <v>354</v>
      </c>
      <c r="E56" s="180"/>
      <c r="F56" s="180"/>
    </row>
    <row r="57" spans="1:6" ht="66" customHeight="1">
      <c r="B57" s="291" t="s">
        <v>391</v>
      </c>
      <c r="E57" s="180"/>
      <c r="F57" s="180"/>
    </row>
    <row r="58" spans="1:6" s="150" customFormat="1" ht="25.5">
      <c r="A58" s="365"/>
      <c r="B58" s="291" t="s">
        <v>353</v>
      </c>
      <c r="D58" s="256"/>
    </row>
    <row r="59" spans="1:6" s="150" customFormat="1">
      <c r="A59" s="365"/>
      <c r="B59" s="563" t="s">
        <v>392</v>
      </c>
      <c r="C59" s="148" t="s">
        <v>1</v>
      </c>
      <c r="D59" s="231">
        <v>247.68</v>
      </c>
      <c r="E59" s="104">
        <v>0</v>
      </c>
      <c r="F59" s="104">
        <f t="shared" ref="F59" si="0">D59*E59</f>
        <v>0</v>
      </c>
    </row>
    <row r="60" spans="1:6" s="150" customFormat="1">
      <c r="A60" s="365"/>
      <c r="B60" s="563" t="s">
        <v>393</v>
      </c>
      <c r="C60" s="148" t="s">
        <v>337</v>
      </c>
      <c r="D60" s="231">
        <v>42.12</v>
      </c>
      <c r="E60" s="104">
        <v>0</v>
      </c>
      <c r="F60" s="104">
        <f t="shared" ref="F60" si="1">D60*E60</f>
        <v>0</v>
      </c>
    </row>
    <row r="61" spans="1:6" ht="15.6" customHeight="1">
      <c r="E61" s="180"/>
      <c r="F61" s="180"/>
    </row>
    <row r="62" spans="1:6">
      <c r="A62" s="364" t="s">
        <v>109</v>
      </c>
      <c r="B62" s="562" t="s">
        <v>352</v>
      </c>
      <c r="E62" s="180"/>
      <c r="F62" s="180"/>
    </row>
    <row r="63" spans="1:6" ht="63.75">
      <c r="B63" s="291" t="s">
        <v>351</v>
      </c>
      <c r="E63" s="180"/>
      <c r="F63" s="180"/>
    </row>
    <row r="64" spans="1:6">
      <c r="C64" s="96" t="s">
        <v>342</v>
      </c>
      <c r="D64" s="251">
        <v>1</v>
      </c>
      <c r="E64" s="104">
        <v>0</v>
      </c>
      <c r="F64" s="104">
        <f>D64*E64</f>
        <v>0</v>
      </c>
    </row>
    <row r="65" spans="1:6">
      <c r="E65" s="104"/>
      <c r="F65" s="104"/>
    </row>
    <row r="66" spans="1:6">
      <c r="A66" s="364" t="s">
        <v>341</v>
      </c>
      <c r="B66" s="561" t="s">
        <v>397</v>
      </c>
      <c r="E66" s="104"/>
      <c r="F66" s="104"/>
    </row>
    <row r="67" spans="1:6" ht="63.75">
      <c r="B67" s="558" t="s">
        <v>398</v>
      </c>
      <c r="E67" s="104"/>
      <c r="F67" s="104"/>
    </row>
    <row r="68" spans="1:6">
      <c r="C68" s="148" t="s">
        <v>1</v>
      </c>
      <c r="D68" s="231">
        <v>12871.8</v>
      </c>
      <c r="E68" s="104">
        <v>0</v>
      </c>
      <c r="F68" s="104">
        <f t="shared" ref="F68" si="2">D68*E68</f>
        <v>0</v>
      </c>
    </row>
    <row r="69" spans="1:6">
      <c r="E69" s="104"/>
      <c r="F69" s="104"/>
    </row>
    <row r="70" spans="1:6">
      <c r="A70" s="364" t="s">
        <v>112</v>
      </c>
      <c r="B70" s="561" t="s">
        <v>399</v>
      </c>
      <c r="E70" s="104"/>
      <c r="F70" s="104"/>
    </row>
    <row r="71" spans="1:6" ht="102">
      <c r="B71" s="558" t="s">
        <v>400</v>
      </c>
      <c r="E71" s="104"/>
      <c r="F71" s="104"/>
    </row>
    <row r="72" spans="1:6">
      <c r="C72" s="148" t="s">
        <v>1</v>
      </c>
      <c r="D72" s="231">
        <v>2466.6999999999998</v>
      </c>
      <c r="E72" s="104">
        <v>0</v>
      </c>
      <c r="F72" s="104">
        <f t="shared" ref="F72" si="3">D72*E72</f>
        <v>0</v>
      </c>
    </row>
    <row r="73" spans="1:6">
      <c r="C73" s="148"/>
      <c r="D73" s="231"/>
      <c r="E73" s="104"/>
      <c r="F73" s="104"/>
    </row>
    <row r="74" spans="1:6">
      <c r="E74" s="104"/>
      <c r="F74" s="104"/>
    </row>
    <row r="75" spans="1:6">
      <c r="B75" s="561" t="s">
        <v>401</v>
      </c>
      <c r="E75" s="104"/>
      <c r="F75" s="104"/>
    </row>
    <row r="76" spans="1:6" ht="114.75">
      <c r="A76" s="364" t="s">
        <v>110</v>
      </c>
      <c r="B76" s="558" t="s">
        <v>450</v>
      </c>
      <c r="E76" s="104"/>
      <c r="F76" s="104"/>
    </row>
    <row r="77" spans="1:6">
      <c r="B77" s="564" t="s">
        <v>402</v>
      </c>
      <c r="C77" s="148" t="s">
        <v>1</v>
      </c>
      <c r="D77" s="231">
        <v>450</v>
      </c>
      <c r="E77" s="104">
        <v>0</v>
      </c>
      <c r="F77" s="104">
        <f t="shared" ref="F77:F80" si="4">D77*E77</f>
        <v>0</v>
      </c>
    </row>
    <row r="78" spans="1:6">
      <c r="B78" s="564" t="s">
        <v>403</v>
      </c>
      <c r="C78" s="148" t="s">
        <v>1</v>
      </c>
      <c r="D78" s="231">
        <v>3550</v>
      </c>
      <c r="E78" s="104">
        <v>0</v>
      </c>
      <c r="F78" s="104">
        <f t="shared" si="4"/>
        <v>0</v>
      </c>
    </row>
    <row r="79" spans="1:6">
      <c r="B79" s="564" t="s">
        <v>451</v>
      </c>
      <c r="C79" s="148" t="s">
        <v>1</v>
      </c>
      <c r="D79" s="231">
        <v>65</v>
      </c>
      <c r="E79" s="104">
        <v>0</v>
      </c>
      <c r="F79" s="104">
        <f t="shared" ref="F79" si="5">D79*E79</f>
        <v>0</v>
      </c>
    </row>
    <row r="80" spans="1:6">
      <c r="B80" s="564" t="s">
        <v>404</v>
      </c>
      <c r="C80" s="148" t="s">
        <v>1</v>
      </c>
      <c r="D80" s="231">
        <v>50</v>
      </c>
      <c r="E80" s="104">
        <v>0</v>
      </c>
      <c r="F80" s="104">
        <f t="shared" si="4"/>
        <v>0</v>
      </c>
    </row>
    <row r="81" spans="1:6">
      <c r="B81" s="564" t="s">
        <v>405</v>
      </c>
      <c r="C81" s="148" t="s">
        <v>1</v>
      </c>
      <c r="D81" s="231">
        <v>2500</v>
      </c>
      <c r="E81" s="104">
        <v>0</v>
      </c>
      <c r="F81" s="104">
        <f t="shared" ref="F81" si="6">D81*E81</f>
        <v>0</v>
      </c>
    </row>
    <row r="82" spans="1:6">
      <c r="E82" s="104"/>
      <c r="F82" s="104"/>
    </row>
    <row r="83" spans="1:6" ht="25.5">
      <c r="B83" s="561" t="s">
        <v>406</v>
      </c>
      <c r="E83" s="104"/>
      <c r="F83" s="104"/>
    </row>
    <row r="84" spans="1:6" ht="102">
      <c r="A84" s="364" t="s">
        <v>113</v>
      </c>
      <c r="B84" s="558" t="s">
        <v>413</v>
      </c>
      <c r="C84" s="228" t="s">
        <v>1</v>
      </c>
      <c r="D84" s="248">
        <v>5043</v>
      </c>
      <c r="E84" s="229">
        <v>0</v>
      </c>
      <c r="F84" s="229">
        <f t="shared" ref="F84" si="7">D84*E84</f>
        <v>0</v>
      </c>
    </row>
    <row r="85" spans="1:6" ht="15.95" customHeight="1">
      <c r="B85" s="366"/>
      <c r="C85" s="148"/>
      <c r="D85" s="231"/>
      <c r="E85" s="104"/>
      <c r="F85" s="104"/>
    </row>
    <row r="86" spans="1:6" ht="16.5" customHeight="1">
      <c r="A86" s="366"/>
      <c r="B86" s="561" t="s">
        <v>412</v>
      </c>
      <c r="C86" s="95"/>
      <c r="D86" s="252"/>
    </row>
    <row r="87" spans="1:6" ht="95.25" customHeight="1">
      <c r="A87" s="364" t="s">
        <v>114</v>
      </c>
      <c r="B87" s="558" t="s">
        <v>415</v>
      </c>
      <c r="C87" s="228" t="s">
        <v>1</v>
      </c>
      <c r="D87" s="248">
        <v>5043</v>
      </c>
      <c r="E87" s="229">
        <v>0</v>
      </c>
      <c r="F87" s="229">
        <f t="shared" ref="F87" si="8">D87*E87</f>
        <v>0</v>
      </c>
    </row>
    <row r="88" spans="1:6" ht="16.5" customHeight="1">
      <c r="C88" s="148"/>
      <c r="D88" s="231"/>
      <c r="E88" s="104"/>
      <c r="F88" s="104"/>
    </row>
    <row r="89" spans="1:6" ht="16.5" customHeight="1">
      <c r="A89" s="366"/>
      <c r="B89" s="561" t="s">
        <v>452</v>
      </c>
      <c r="C89" s="95"/>
      <c r="D89" s="252"/>
    </row>
    <row r="90" spans="1:6" ht="118.5" customHeight="1">
      <c r="A90" s="364">
        <v>11</v>
      </c>
      <c r="B90" s="558" t="s">
        <v>453</v>
      </c>
      <c r="C90" s="228" t="s">
        <v>1</v>
      </c>
      <c r="D90" s="248">
        <v>1515</v>
      </c>
      <c r="E90" s="229">
        <v>0</v>
      </c>
      <c r="F90" s="229">
        <f t="shared" ref="F90" si="9">D90*E90</f>
        <v>0</v>
      </c>
    </row>
    <row r="91" spans="1:6" ht="16.5" customHeight="1">
      <c r="C91" s="148"/>
      <c r="D91" s="231"/>
      <c r="E91" s="104"/>
      <c r="F91" s="104"/>
    </row>
    <row r="92" spans="1:6" ht="16.5" customHeight="1">
      <c r="A92" s="366"/>
      <c r="B92" s="561" t="s">
        <v>454</v>
      </c>
      <c r="C92" s="95"/>
      <c r="D92" s="252"/>
    </row>
    <row r="93" spans="1:6" ht="91.5" customHeight="1">
      <c r="A93" s="364">
        <v>12</v>
      </c>
      <c r="B93" s="558" t="s">
        <v>455</v>
      </c>
      <c r="C93" s="228" t="s">
        <v>1</v>
      </c>
      <c r="D93" s="248">
        <v>2370</v>
      </c>
      <c r="E93" s="229">
        <v>0</v>
      </c>
      <c r="F93" s="229">
        <f t="shared" ref="F93" si="10">D93*E93</f>
        <v>0</v>
      </c>
    </row>
    <row r="94" spans="1:6" ht="16.5" customHeight="1">
      <c r="C94" s="148"/>
      <c r="D94" s="231"/>
      <c r="E94" s="104"/>
      <c r="F94" s="104"/>
    </row>
    <row r="95" spans="1:6" ht="16.5" customHeight="1">
      <c r="A95" s="366"/>
      <c r="B95" s="561" t="s">
        <v>456</v>
      </c>
      <c r="C95" s="95"/>
      <c r="D95" s="252"/>
    </row>
    <row r="96" spans="1:6" ht="75" customHeight="1">
      <c r="A96" s="364">
        <v>13</v>
      </c>
      <c r="B96" s="558" t="s">
        <v>499</v>
      </c>
      <c r="C96" s="95"/>
      <c r="D96" s="252"/>
    </row>
    <row r="97" spans="1:6" ht="15" customHeight="1">
      <c r="B97" s="565" t="s">
        <v>496</v>
      </c>
      <c r="C97" s="228" t="s">
        <v>457</v>
      </c>
      <c r="D97" s="248">
        <v>1570</v>
      </c>
      <c r="E97" s="229">
        <v>0</v>
      </c>
      <c r="F97" s="229">
        <f t="shared" ref="F97:F98" si="11">D97*E97</f>
        <v>0</v>
      </c>
    </row>
    <row r="98" spans="1:6" ht="15" customHeight="1">
      <c r="B98" s="565" t="s">
        <v>497</v>
      </c>
      <c r="C98" s="228" t="s">
        <v>457</v>
      </c>
      <c r="D98" s="248">
        <v>340</v>
      </c>
      <c r="E98" s="229">
        <v>0</v>
      </c>
      <c r="F98" s="229">
        <f t="shared" si="11"/>
        <v>0</v>
      </c>
    </row>
    <row r="99" spans="1:6" ht="15" customHeight="1">
      <c r="B99" s="565" t="s">
        <v>498</v>
      </c>
      <c r="C99" s="228" t="s">
        <v>457</v>
      </c>
      <c r="D99" s="248">
        <v>600</v>
      </c>
      <c r="E99" s="229">
        <v>0</v>
      </c>
      <c r="F99" s="229">
        <f t="shared" ref="F99" si="12">D99*E99</f>
        <v>0</v>
      </c>
    </row>
    <row r="100" spans="1:6" ht="15" customHeight="1">
      <c r="B100" s="565" t="s">
        <v>546</v>
      </c>
      <c r="C100" s="228" t="s">
        <v>457</v>
      </c>
      <c r="D100" s="248">
        <v>250</v>
      </c>
      <c r="E100" s="229">
        <v>0</v>
      </c>
      <c r="F100" s="229">
        <f t="shared" ref="F100" si="13">D100*E100</f>
        <v>0</v>
      </c>
    </row>
    <row r="101" spans="1:6" ht="16.5" customHeight="1">
      <c r="C101" s="148"/>
      <c r="D101" s="231"/>
      <c r="E101" s="104"/>
      <c r="F101" s="104"/>
    </row>
    <row r="102" spans="1:6" ht="16.5" customHeight="1">
      <c r="A102" s="366"/>
      <c r="B102" s="561" t="s">
        <v>458</v>
      </c>
      <c r="C102" s="95"/>
      <c r="D102" s="252"/>
    </row>
    <row r="103" spans="1:6" ht="52.5" customHeight="1">
      <c r="A103" s="364">
        <v>14</v>
      </c>
      <c r="B103" s="558" t="s">
        <v>459</v>
      </c>
      <c r="C103" s="228"/>
      <c r="D103" s="248"/>
      <c r="E103" s="229"/>
      <c r="F103" s="229"/>
    </row>
    <row r="104" spans="1:6" ht="17.25" customHeight="1">
      <c r="B104" s="565" t="s">
        <v>500</v>
      </c>
      <c r="C104" s="228" t="s">
        <v>3</v>
      </c>
      <c r="D104" s="248">
        <v>9780</v>
      </c>
      <c r="E104" s="229">
        <v>0</v>
      </c>
      <c r="F104" s="229">
        <f t="shared" ref="F104" si="14">D104*E104</f>
        <v>0</v>
      </c>
    </row>
    <row r="105" spans="1:6" ht="17.25" customHeight="1">
      <c r="B105" s="565" t="s">
        <v>501</v>
      </c>
      <c r="C105" s="228" t="s">
        <v>3</v>
      </c>
      <c r="D105" s="248">
        <v>4027</v>
      </c>
      <c r="E105" s="229">
        <v>0</v>
      </c>
      <c r="F105" s="229">
        <f t="shared" ref="F105" si="15">D105*E105</f>
        <v>0</v>
      </c>
    </row>
    <row r="106" spans="1:6" ht="18.75" customHeight="1">
      <c r="B106" s="565" t="s">
        <v>460</v>
      </c>
      <c r="C106" s="228" t="s">
        <v>3</v>
      </c>
      <c r="D106" s="248">
        <v>292</v>
      </c>
      <c r="E106" s="229">
        <v>0</v>
      </c>
      <c r="F106" s="229">
        <f t="shared" ref="F106" si="16">D106*E106</f>
        <v>0</v>
      </c>
    </row>
    <row r="107" spans="1:6" ht="18.75" customHeight="1">
      <c r="B107" s="565" t="s">
        <v>547</v>
      </c>
      <c r="C107" s="228" t="s">
        <v>3</v>
      </c>
      <c r="D107" s="248">
        <v>228</v>
      </c>
      <c r="E107" s="229">
        <v>0</v>
      </c>
      <c r="F107" s="229">
        <f t="shared" ref="F107" si="17">D107*E107</f>
        <v>0</v>
      </c>
    </row>
    <row r="108" spans="1:6" ht="18.75" customHeight="1">
      <c r="C108" s="228"/>
      <c r="D108" s="248"/>
      <c r="E108" s="229"/>
      <c r="F108" s="229"/>
    </row>
    <row r="109" spans="1:6" ht="18" customHeight="1">
      <c r="A109" s="366"/>
      <c r="B109" s="561" t="s">
        <v>701</v>
      </c>
      <c r="C109" s="95"/>
      <c r="D109" s="252"/>
    </row>
    <row r="110" spans="1:6" ht="76.5" customHeight="1">
      <c r="A110" s="364">
        <v>15</v>
      </c>
      <c r="B110" s="558" t="s">
        <v>700</v>
      </c>
      <c r="C110" s="228" t="s">
        <v>3</v>
      </c>
      <c r="D110" s="248">
        <v>70</v>
      </c>
      <c r="E110" s="229">
        <v>0</v>
      </c>
      <c r="F110" s="229">
        <f t="shared" ref="F110" si="18">D110*E110</f>
        <v>0</v>
      </c>
    </row>
    <row r="111" spans="1:6" ht="18" customHeight="1">
      <c r="C111" s="228"/>
      <c r="D111" s="248"/>
      <c r="E111" s="229"/>
      <c r="F111" s="229"/>
    </row>
    <row r="112" spans="1:6" ht="15" customHeight="1">
      <c r="A112" s="366"/>
      <c r="B112" s="561" t="s">
        <v>462</v>
      </c>
      <c r="C112" s="95"/>
      <c r="D112" s="252"/>
    </row>
    <row r="113" spans="1:6" ht="89.25" customHeight="1">
      <c r="A113" s="364">
        <v>16</v>
      </c>
      <c r="B113" s="558" t="s">
        <v>463</v>
      </c>
      <c r="C113" s="228" t="s">
        <v>1</v>
      </c>
      <c r="D113" s="248">
        <v>79</v>
      </c>
      <c r="E113" s="229">
        <v>0</v>
      </c>
      <c r="F113" s="229">
        <f t="shared" ref="F113" si="19">D113*E113</f>
        <v>0</v>
      </c>
    </row>
    <row r="114" spans="1:6" ht="15.95" customHeight="1">
      <c r="C114" s="148"/>
      <c r="D114" s="231"/>
      <c r="E114" s="104"/>
      <c r="F114" s="104"/>
    </row>
    <row r="115" spans="1:6">
      <c r="B115" s="561" t="s">
        <v>407</v>
      </c>
      <c r="E115" s="104"/>
      <c r="F115" s="104"/>
    </row>
    <row r="116" spans="1:6" ht="123" customHeight="1">
      <c r="A116" s="364">
        <v>17</v>
      </c>
      <c r="B116" s="558" t="s">
        <v>408</v>
      </c>
      <c r="E116" s="104"/>
      <c r="F116" s="104"/>
    </row>
    <row r="117" spans="1:6">
      <c r="B117" s="564" t="s">
        <v>409</v>
      </c>
      <c r="C117" s="148" t="s">
        <v>3</v>
      </c>
      <c r="D117" s="231">
        <v>34</v>
      </c>
      <c r="E117" s="104">
        <v>0</v>
      </c>
      <c r="F117" s="104">
        <f t="shared" ref="F117:F119" si="20">D117*E117</f>
        <v>0</v>
      </c>
    </row>
    <row r="118" spans="1:6">
      <c r="B118" s="564" t="s">
        <v>411</v>
      </c>
      <c r="C118" s="148" t="s">
        <v>3</v>
      </c>
      <c r="D118" s="231">
        <v>29</v>
      </c>
      <c r="E118" s="104">
        <v>0</v>
      </c>
      <c r="F118" s="104">
        <f t="shared" si="20"/>
        <v>0</v>
      </c>
    </row>
    <row r="119" spans="1:6">
      <c r="B119" s="564" t="s">
        <v>410</v>
      </c>
      <c r="C119" s="148" t="s">
        <v>3</v>
      </c>
      <c r="D119" s="231">
        <v>23</v>
      </c>
      <c r="E119" s="104">
        <v>0</v>
      </c>
      <c r="F119" s="104">
        <f t="shared" si="20"/>
        <v>0</v>
      </c>
    </row>
    <row r="120" spans="1:6">
      <c r="B120" s="561"/>
      <c r="E120" s="104"/>
      <c r="F120" s="104"/>
    </row>
    <row r="121" spans="1:6">
      <c r="B121" s="561" t="s">
        <v>396</v>
      </c>
      <c r="E121" s="180"/>
      <c r="F121" s="180"/>
    </row>
    <row r="122" spans="1:6" ht="127.5">
      <c r="A122" s="367" t="s">
        <v>461</v>
      </c>
      <c r="B122" s="262" t="s">
        <v>41</v>
      </c>
      <c r="E122" s="180"/>
      <c r="F122" s="180"/>
    </row>
    <row r="123" spans="1:6">
      <c r="A123" s="363"/>
      <c r="B123" s="262"/>
      <c r="C123" s="96" t="s">
        <v>42</v>
      </c>
      <c r="D123" s="251">
        <v>180</v>
      </c>
      <c r="E123" s="104">
        <v>0</v>
      </c>
      <c r="F123" s="104">
        <f>D123*E123</f>
        <v>0</v>
      </c>
    </row>
    <row r="124" spans="1:6">
      <c r="E124" s="180"/>
      <c r="F124" s="180"/>
    </row>
    <row r="125" spans="1:6">
      <c r="A125" s="490" t="s">
        <v>350</v>
      </c>
      <c r="B125" s="491"/>
      <c r="C125" s="105"/>
      <c r="D125" s="257"/>
      <c r="E125" s="196">
        <f>SUM(F21:F124)</f>
        <v>0</v>
      </c>
      <c r="F125" s="197"/>
    </row>
    <row r="132" spans="1:4">
      <c r="A132" s="368"/>
      <c r="B132" s="366"/>
      <c r="C132" s="95"/>
      <c r="D132" s="252"/>
    </row>
    <row r="133" spans="1:4">
      <c r="A133" s="368"/>
      <c r="B133" s="366"/>
      <c r="C133" s="95"/>
      <c r="D133" s="252"/>
    </row>
    <row r="134" spans="1:4">
      <c r="A134" s="368"/>
      <c r="B134" s="366"/>
      <c r="C134" s="95"/>
      <c r="D134" s="252"/>
    </row>
    <row r="135" spans="1:4">
      <c r="A135" s="368"/>
      <c r="B135" s="366"/>
      <c r="C135" s="95"/>
      <c r="D135" s="252"/>
    </row>
  </sheetData>
  <mergeCells count="17">
    <mergeCell ref="B9:F9"/>
    <mergeCell ref="B3:F3"/>
    <mergeCell ref="B5:F5"/>
    <mergeCell ref="B6:F6"/>
    <mergeCell ref="B7:F7"/>
    <mergeCell ref="B8:F8"/>
    <mergeCell ref="B4:F4"/>
    <mergeCell ref="B10:F10"/>
    <mergeCell ref="B11:F11"/>
    <mergeCell ref="B12:F12"/>
    <mergeCell ref="B13:F13"/>
    <mergeCell ref="A125:B125"/>
    <mergeCell ref="B14:F14"/>
    <mergeCell ref="B15:F15"/>
    <mergeCell ref="B16:F16"/>
    <mergeCell ref="B17:F17"/>
    <mergeCell ref="B18:F18"/>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9"/>
  <sheetViews>
    <sheetView view="pageLayout" topLeftCell="A67" zoomScaleNormal="100" zoomScaleSheetLayoutView="100" workbookViewId="0">
      <selection activeCell="B3" sqref="B3:F3"/>
    </sheetView>
  </sheetViews>
  <sheetFormatPr defaultColWidth="8.7109375" defaultRowHeight="16.5"/>
  <cols>
    <col min="1" max="1" width="7.42578125" style="96" customWidth="1"/>
    <col min="2" max="2" width="35.140625" style="111" customWidth="1"/>
    <col min="3" max="3" width="11.28515625" style="96" customWidth="1"/>
    <col min="4" max="4" width="11.28515625" style="103" customWidth="1"/>
    <col min="5" max="6" width="11.28515625" style="95" customWidth="1"/>
    <col min="7" max="16384" width="8.7109375" style="95"/>
  </cols>
  <sheetData>
    <row r="1" spans="1:6" s="108" customFormat="1" ht="17.25" thickBot="1">
      <c r="A1" s="88" t="s">
        <v>426</v>
      </c>
      <c r="B1" s="106"/>
      <c r="C1" s="89"/>
      <c r="D1" s="90"/>
      <c r="E1" s="107"/>
      <c r="F1" s="107"/>
    </row>
    <row r="2" spans="1:6" ht="17.25" thickTop="1">
      <c r="A2" s="91"/>
      <c r="B2" s="109"/>
      <c r="C2" s="92"/>
      <c r="D2" s="93"/>
      <c r="E2" s="110"/>
      <c r="F2" s="110"/>
    </row>
    <row r="3" spans="1:6" customFormat="1" ht="15">
      <c r="A3" s="137"/>
      <c r="B3" s="505" t="s">
        <v>319</v>
      </c>
      <c r="C3" s="505"/>
      <c r="D3" s="505"/>
      <c r="E3" s="505"/>
      <c r="F3" s="505"/>
    </row>
    <row r="4" spans="1:6" customFormat="1" ht="56.1" customHeight="1">
      <c r="A4" s="138"/>
      <c r="B4" s="506" t="s">
        <v>585</v>
      </c>
      <c r="C4" s="506"/>
      <c r="D4" s="506"/>
      <c r="E4" s="506"/>
      <c r="F4" s="506"/>
    </row>
    <row r="5" spans="1:6" ht="41.45" customHeight="1">
      <c r="B5" s="507" t="s">
        <v>320</v>
      </c>
      <c r="C5" s="507"/>
      <c r="D5" s="507"/>
      <c r="E5" s="507"/>
      <c r="F5" s="507"/>
    </row>
    <row r="6" spans="1:6">
      <c r="B6" s="508" t="s">
        <v>321</v>
      </c>
      <c r="C6" s="508"/>
      <c r="D6" s="508"/>
      <c r="E6" s="508"/>
      <c r="F6" s="508"/>
    </row>
    <row r="7" spans="1:6" ht="31.5" customHeight="1">
      <c r="B7" s="504" t="s">
        <v>322</v>
      </c>
      <c r="C7" s="504"/>
      <c r="D7" s="504"/>
      <c r="E7" s="504"/>
      <c r="F7" s="504"/>
    </row>
    <row r="8" spans="1:6" ht="45" customHeight="1">
      <c r="B8" s="504" t="s">
        <v>323</v>
      </c>
      <c r="C8" s="504"/>
      <c r="D8" s="504"/>
      <c r="E8" s="504"/>
      <c r="F8" s="504"/>
    </row>
    <row r="9" spans="1:6" ht="15.6" customHeight="1">
      <c r="B9" s="498" t="s">
        <v>324</v>
      </c>
      <c r="C9" s="498"/>
      <c r="D9" s="498"/>
      <c r="E9" s="498"/>
      <c r="F9" s="498"/>
    </row>
    <row r="10" spans="1:6" ht="17.100000000000001" customHeight="1">
      <c r="B10" s="499" t="s">
        <v>325</v>
      </c>
      <c r="C10" s="499"/>
      <c r="D10" s="499"/>
      <c r="E10" s="499"/>
      <c r="F10" s="499"/>
    </row>
    <row r="11" spans="1:6" ht="12.95" customHeight="1">
      <c r="B11" s="499" t="s">
        <v>326</v>
      </c>
      <c r="C11" s="499"/>
      <c r="D11" s="499"/>
      <c r="E11" s="499"/>
      <c r="F11" s="499"/>
    </row>
    <row r="12" spans="1:6" ht="14.45" customHeight="1">
      <c r="B12" s="499" t="s">
        <v>327</v>
      </c>
      <c r="C12" s="499"/>
      <c r="D12" s="499"/>
      <c r="E12" s="499"/>
      <c r="F12" s="499"/>
    </row>
    <row r="13" spans="1:6" ht="29.45" customHeight="1">
      <c r="B13" s="499" t="s">
        <v>328</v>
      </c>
      <c r="C13" s="499"/>
      <c r="D13" s="499"/>
      <c r="E13" s="499"/>
      <c r="F13" s="499"/>
    </row>
    <row r="14" spans="1:6">
      <c r="B14" s="498" t="s">
        <v>329</v>
      </c>
      <c r="C14" s="498"/>
      <c r="D14" s="498"/>
      <c r="E14" s="498"/>
      <c r="F14" s="498"/>
    </row>
    <row r="15" spans="1:6" ht="17.100000000000001" customHeight="1">
      <c r="B15" s="498" t="s">
        <v>330</v>
      </c>
      <c r="C15" s="498"/>
      <c r="D15" s="498"/>
      <c r="E15" s="498"/>
      <c r="F15" s="498"/>
    </row>
    <row r="16" spans="1:6">
      <c r="B16" s="498" t="s">
        <v>331</v>
      </c>
      <c r="C16" s="498"/>
      <c r="D16" s="498"/>
      <c r="E16" s="498"/>
      <c r="F16" s="498"/>
    </row>
    <row r="17" spans="2:6">
      <c r="B17" s="498" t="s">
        <v>332</v>
      </c>
      <c r="C17" s="498"/>
      <c r="D17" s="498"/>
      <c r="E17" s="498"/>
      <c r="F17" s="498"/>
    </row>
    <row r="18" spans="2:6" ht="16.5" customHeight="1">
      <c r="B18" s="498" t="s">
        <v>333</v>
      </c>
      <c r="C18" s="498"/>
      <c r="D18" s="498"/>
      <c r="E18" s="498"/>
      <c r="F18" s="498"/>
    </row>
    <row r="19" spans="2:6">
      <c r="B19" s="498" t="s">
        <v>334</v>
      </c>
      <c r="C19" s="498"/>
      <c r="D19" s="498"/>
      <c r="E19" s="498"/>
      <c r="F19" s="498"/>
    </row>
    <row r="20" spans="2:6" ht="15.6" customHeight="1">
      <c r="B20" s="498" t="s">
        <v>335</v>
      </c>
      <c r="C20" s="498"/>
      <c r="D20" s="498"/>
      <c r="E20" s="498"/>
      <c r="F20" s="498"/>
    </row>
    <row r="21" spans="2:6" ht="17.100000000000001" customHeight="1">
      <c r="B21" s="498" t="s">
        <v>336</v>
      </c>
      <c r="C21" s="498"/>
      <c r="D21" s="498"/>
      <c r="E21" s="498"/>
      <c r="F21" s="498"/>
    </row>
    <row r="22" spans="2:6">
      <c r="B22" s="503" t="s">
        <v>586</v>
      </c>
      <c r="C22" s="503"/>
      <c r="D22" s="503"/>
      <c r="E22" s="503"/>
      <c r="F22" s="503"/>
    </row>
    <row r="23" spans="2:6" ht="16.5" customHeight="1">
      <c r="B23" s="498" t="s">
        <v>587</v>
      </c>
      <c r="C23" s="498"/>
      <c r="D23" s="498"/>
      <c r="E23" s="498"/>
      <c r="F23" s="498"/>
    </row>
    <row r="24" spans="2:6">
      <c r="B24" s="498" t="s">
        <v>588</v>
      </c>
      <c r="C24" s="498"/>
      <c r="D24" s="498"/>
      <c r="E24" s="498"/>
      <c r="F24" s="498"/>
    </row>
    <row r="25" spans="2:6" ht="15.95" customHeight="1">
      <c r="B25" s="498" t="s">
        <v>589</v>
      </c>
      <c r="C25" s="498"/>
      <c r="D25" s="498"/>
      <c r="E25" s="498"/>
      <c r="F25" s="498"/>
    </row>
    <row r="26" spans="2:6" ht="17.100000000000001" customHeight="1">
      <c r="B26" s="498" t="s">
        <v>590</v>
      </c>
      <c r="C26" s="498"/>
      <c r="D26" s="498"/>
      <c r="E26" s="498"/>
      <c r="F26" s="498"/>
    </row>
    <row r="27" spans="2:6" ht="15.95" customHeight="1">
      <c r="B27" s="498" t="s">
        <v>591</v>
      </c>
      <c r="C27" s="498"/>
      <c r="D27" s="498"/>
      <c r="E27" s="498"/>
      <c r="F27" s="498"/>
    </row>
    <row r="28" spans="2:6">
      <c r="B28" s="498" t="s">
        <v>592</v>
      </c>
      <c r="C28" s="498"/>
      <c r="D28" s="498"/>
      <c r="E28" s="498"/>
      <c r="F28" s="498"/>
    </row>
    <row r="29" spans="2:6" ht="14.1" customHeight="1">
      <c r="B29" s="498" t="s">
        <v>593</v>
      </c>
      <c r="C29" s="498"/>
      <c r="D29" s="498"/>
      <c r="E29" s="498"/>
      <c r="F29" s="498"/>
    </row>
    <row r="30" spans="2:6">
      <c r="B30" s="498" t="s">
        <v>594</v>
      </c>
      <c r="C30" s="498"/>
      <c r="D30" s="498"/>
      <c r="E30" s="498"/>
      <c r="F30" s="498"/>
    </row>
    <row r="31" spans="2:6" ht="15" customHeight="1">
      <c r="B31" s="498" t="s">
        <v>595</v>
      </c>
      <c r="C31" s="498"/>
      <c r="D31" s="498"/>
      <c r="E31" s="498"/>
      <c r="F31" s="498"/>
    </row>
    <row r="32" spans="2:6">
      <c r="B32" s="498" t="s">
        <v>596</v>
      </c>
      <c r="C32" s="498"/>
      <c r="D32" s="498"/>
      <c r="E32" s="498"/>
      <c r="F32" s="498"/>
    </row>
    <row r="33" spans="2:6">
      <c r="B33" s="498" t="s">
        <v>597</v>
      </c>
      <c r="C33" s="498"/>
      <c r="D33" s="498"/>
      <c r="E33" s="498"/>
      <c r="F33" s="498"/>
    </row>
    <row r="34" spans="2:6" ht="19.5" customHeight="1">
      <c r="B34" s="498" t="s">
        <v>598</v>
      </c>
      <c r="C34" s="498"/>
      <c r="D34" s="498"/>
      <c r="E34" s="498"/>
      <c r="F34" s="498"/>
    </row>
    <row r="35" spans="2:6">
      <c r="B35" s="503" t="s">
        <v>599</v>
      </c>
      <c r="C35" s="503"/>
      <c r="D35" s="503"/>
      <c r="E35" s="503"/>
      <c r="F35" s="503"/>
    </row>
    <row r="36" spans="2:6" ht="72" customHeight="1">
      <c r="B36" s="498" t="s">
        <v>600</v>
      </c>
      <c r="C36" s="498"/>
      <c r="D36" s="498"/>
      <c r="E36" s="498"/>
      <c r="F36" s="498"/>
    </row>
    <row r="37" spans="2:6" ht="15" customHeight="1">
      <c r="B37" s="498" t="s">
        <v>601</v>
      </c>
      <c r="C37" s="498"/>
      <c r="D37" s="498"/>
      <c r="E37" s="498"/>
      <c r="F37" s="498"/>
    </row>
    <row r="38" spans="2:6">
      <c r="B38" s="498" t="s">
        <v>602</v>
      </c>
      <c r="C38" s="498"/>
      <c r="D38" s="498"/>
      <c r="E38" s="498"/>
      <c r="F38" s="498"/>
    </row>
    <row r="39" spans="2:6" ht="15.95" customHeight="1">
      <c r="B39" s="498" t="s">
        <v>603</v>
      </c>
      <c r="C39" s="498"/>
      <c r="D39" s="498"/>
      <c r="E39" s="498"/>
      <c r="F39" s="498"/>
    </row>
    <row r="40" spans="2:6" ht="17.100000000000001" customHeight="1">
      <c r="B40" s="498" t="s">
        <v>604</v>
      </c>
      <c r="C40" s="498"/>
      <c r="D40" s="498"/>
      <c r="E40" s="498"/>
      <c r="F40" s="498"/>
    </row>
    <row r="41" spans="2:6" ht="18.600000000000001" customHeight="1">
      <c r="B41" s="498" t="s">
        <v>605</v>
      </c>
      <c r="C41" s="498"/>
      <c r="D41" s="498"/>
      <c r="E41" s="498"/>
      <c r="F41" s="498"/>
    </row>
    <row r="42" spans="2:6">
      <c r="B42" s="498" t="s">
        <v>606</v>
      </c>
      <c r="C42" s="498"/>
      <c r="D42" s="498"/>
      <c r="E42" s="498"/>
      <c r="F42" s="498"/>
    </row>
    <row r="43" spans="2:6" ht="14.45" customHeight="1">
      <c r="B43" s="498" t="s">
        <v>607</v>
      </c>
      <c r="C43" s="498"/>
      <c r="D43" s="498"/>
      <c r="E43" s="498"/>
      <c r="F43" s="498"/>
    </row>
    <row r="44" spans="2:6" ht="15.6" customHeight="1">
      <c r="B44" s="498" t="s">
        <v>608</v>
      </c>
      <c r="C44" s="498"/>
      <c r="D44" s="498"/>
      <c r="E44" s="498"/>
      <c r="F44" s="498"/>
    </row>
    <row r="45" spans="2:6" ht="15.6" customHeight="1">
      <c r="B45" s="498" t="s">
        <v>609</v>
      </c>
      <c r="C45" s="498"/>
      <c r="D45" s="498"/>
      <c r="E45" s="498"/>
      <c r="F45" s="498"/>
    </row>
    <row r="46" spans="2:6" ht="18.95" customHeight="1">
      <c r="B46" s="498" t="s">
        <v>610</v>
      </c>
      <c r="C46" s="498"/>
      <c r="D46" s="498"/>
      <c r="E46" s="498"/>
      <c r="F46" s="498"/>
    </row>
    <row r="47" spans="2:6">
      <c r="B47" s="500"/>
      <c r="C47" s="500"/>
      <c r="D47" s="500"/>
      <c r="E47" s="500"/>
      <c r="F47" s="500"/>
    </row>
    <row r="48" spans="2:6">
      <c r="B48" s="501" t="s">
        <v>134</v>
      </c>
      <c r="C48" s="501"/>
      <c r="D48" s="501"/>
      <c r="E48" s="501"/>
      <c r="F48" s="501"/>
    </row>
    <row r="49" spans="2:6" ht="45.6" customHeight="1">
      <c r="B49" s="496" t="s">
        <v>611</v>
      </c>
      <c r="C49" s="496"/>
      <c r="D49" s="496"/>
      <c r="E49" s="496"/>
      <c r="F49" s="496"/>
    </row>
    <row r="50" spans="2:6" ht="27" customHeight="1">
      <c r="B50" s="496" t="s">
        <v>612</v>
      </c>
      <c r="C50" s="496"/>
      <c r="D50" s="496"/>
      <c r="E50" s="496"/>
      <c r="F50" s="496"/>
    </row>
    <row r="51" spans="2:6">
      <c r="B51" s="301"/>
      <c r="C51" s="108"/>
      <c r="D51" s="108"/>
      <c r="E51" s="108"/>
      <c r="F51" s="108"/>
    </row>
    <row r="52" spans="2:6">
      <c r="B52" s="496" t="s">
        <v>249</v>
      </c>
      <c r="C52" s="496"/>
      <c r="D52" s="496"/>
      <c r="E52" s="496"/>
      <c r="F52" s="496"/>
    </row>
    <row r="53" spans="2:6">
      <c r="B53" s="502" t="s">
        <v>613</v>
      </c>
      <c r="C53" s="502"/>
      <c r="D53" s="502"/>
      <c r="E53" s="502"/>
      <c r="F53" s="502"/>
    </row>
    <row r="54" spans="2:6">
      <c r="B54" s="496" t="s">
        <v>614</v>
      </c>
      <c r="C54" s="496"/>
      <c r="D54" s="496"/>
      <c r="E54" s="496"/>
      <c r="F54" s="496"/>
    </row>
    <row r="55" spans="2:6" ht="15.95" customHeight="1">
      <c r="B55" s="502" t="s">
        <v>615</v>
      </c>
      <c r="C55" s="502"/>
      <c r="D55" s="502"/>
      <c r="E55" s="502"/>
      <c r="F55" s="502"/>
    </row>
    <row r="56" spans="2:6" ht="17.100000000000001" customHeight="1">
      <c r="B56" s="502" t="s">
        <v>616</v>
      </c>
      <c r="C56" s="502"/>
      <c r="D56" s="502"/>
      <c r="E56" s="502"/>
      <c r="F56" s="502"/>
    </row>
    <row r="57" spans="2:6" ht="17.100000000000001" customHeight="1">
      <c r="B57" s="496" t="s">
        <v>617</v>
      </c>
      <c r="C57" s="496"/>
      <c r="D57" s="496"/>
      <c r="E57" s="496"/>
      <c r="F57" s="496"/>
    </row>
    <row r="58" spans="2:6" ht="15" customHeight="1">
      <c r="B58" s="496" t="s">
        <v>618</v>
      </c>
      <c r="C58" s="496"/>
      <c r="D58" s="496"/>
      <c r="E58" s="496"/>
      <c r="F58" s="496"/>
    </row>
    <row r="59" spans="2:6">
      <c r="B59" s="496" t="s">
        <v>619</v>
      </c>
      <c r="C59" s="496"/>
      <c r="D59" s="496"/>
      <c r="E59" s="496"/>
      <c r="F59" s="496"/>
    </row>
    <row r="60" spans="2:6" ht="15.6" customHeight="1">
      <c r="B60" s="496" t="s">
        <v>620</v>
      </c>
      <c r="C60" s="496"/>
      <c r="D60" s="496"/>
      <c r="E60" s="496"/>
      <c r="F60" s="496"/>
    </row>
    <row r="61" spans="2:6" ht="16.5" customHeight="1">
      <c r="B61" s="496" t="s">
        <v>621</v>
      </c>
      <c r="C61" s="496"/>
      <c r="D61" s="496"/>
      <c r="E61" s="496"/>
      <c r="F61" s="496"/>
    </row>
    <row r="62" spans="2:6">
      <c r="B62" s="496" t="s">
        <v>622</v>
      </c>
      <c r="C62" s="496"/>
      <c r="D62" s="496"/>
      <c r="E62" s="496"/>
      <c r="F62" s="496"/>
    </row>
    <row r="63" spans="2:6">
      <c r="B63" s="497" t="s">
        <v>623</v>
      </c>
      <c r="C63" s="497"/>
      <c r="D63" s="497"/>
      <c r="E63" s="497"/>
      <c r="F63" s="497"/>
    </row>
    <row r="64" spans="2:6">
      <c r="B64" s="301"/>
      <c r="C64" s="108"/>
      <c r="D64" s="108"/>
      <c r="E64" s="108"/>
      <c r="F64" s="108"/>
    </row>
    <row r="65" spans="2:6" ht="29.1" customHeight="1">
      <c r="B65" s="496" t="s">
        <v>624</v>
      </c>
      <c r="C65" s="496"/>
      <c r="D65" s="496"/>
      <c r="E65" s="496"/>
      <c r="F65" s="496"/>
    </row>
    <row r="66" spans="2:6" ht="26.1" customHeight="1">
      <c r="B66" s="496" t="s">
        <v>625</v>
      </c>
      <c r="C66" s="496"/>
      <c r="D66" s="496"/>
      <c r="E66" s="496"/>
      <c r="F66" s="496"/>
    </row>
    <row r="67" spans="2:6" ht="41.45" customHeight="1">
      <c r="B67" s="496" t="s">
        <v>626</v>
      </c>
      <c r="C67" s="496"/>
      <c r="D67" s="496"/>
      <c r="E67" s="496"/>
      <c r="F67" s="496"/>
    </row>
    <row r="68" spans="2:6" ht="27.95" customHeight="1">
      <c r="B68" s="496" t="s">
        <v>627</v>
      </c>
      <c r="C68" s="496"/>
      <c r="D68" s="496"/>
      <c r="E68" s="496"/>
      <c r="F68" s="496"/>
    </row>
    <row r="69" spans="2:6" ht="41.1" customHeight="1">
      <c r="B69" s="496" t="s">
        <v>628</v>
      </c>
      <c r="C69" s="496"/>
      <c r="D69" s="496"/>
      <c r="E69" s="496"/>
      <c r="F69" s="496"/>
    </row>
  </sheetData>
  <mergeCells count="65">
    <mergeCell ref="B8:F8"/>
    <mergeCell ref="B3:F3"/>
    <mergeCell ref="B4:F4"/>
    <mergeCell ref="B5:F5"/>
    <mergeCell ref="B6:F6"/>
    <mergeCell ref="B7:F7"/>
    <mergeCell ref="B25:F25"/>
    <mergeCell ref="B14:F14"/>
    <mergeCell ref="B15:F15"/>
    <mergeCell ref="B16:F16"/>
    <mergeCell ref="B17:F17"/>
    <mergeCell ref="B18:F18"/>
    <mergeCell ref="B19:F19"/>
    <mergeCell ref="B20:F20"/>
    <mergeCell ref="B21:F21"/>
    <mergeCell ref="B22:F22"/>
    <mergeCell ref="B23:F23"/>
    <mergeCell ref="B24:F24"/>
    <mergeCell ref="B37:F37"/>
    <mergeCell ref="B26:F26"/>
    <mergeCell ref="B27:F27"/>
    <mergeCell ref="B28:F28"/>
    <mergeCell ref="B29:F29"/>
    <mergeCell ref="B30:F30"/>
    <mergeCell ref="B31:F31"/>
    <mergeCell ref="B32:F32"/>
    <mergeCell ref="B33:F33"/>
    <mergeCell ref="B34:F34"/>
    <mergeCell ref="B35:F35"/>
    <mergeCell ref="B36:F36"/>
    <mergeCell ref="B44:F44"/>
    <mergeCell ref="B45:F45"/>
    <mergeCell ref="B38:F38"/>
    <mergeCell ref="B39:F39"/>
    <mergeCell ref="B40:F40"/>
    <mergeCell ref="B41:F41"/>
    <mergeCell ref="B42:F42"/>
    <mergeCell ref="B43:F43"/>
    <mergeCell ref="B57:F57"/>
    <mergeCell ref="B58:F58"/>
    <mergeCell ref="B59:F59"/>
    <mergeCell ref="B60:F60"/>
    <mergeCell ref="B61:F61"/>
    <mergeCell ref="B46:F46"/>
    <mergeCell ref="B47:F47"/>
    <mergeCell ref="B48:F48"/>
    <mergeCell ref="B49:F49"/>
    <mergeCell ref="B56:F56"/>
    <mergeCell ref="B50:F50"/>
    <mergeCell ref="B52:F52"/>
    <mergeCell ref="B53:F53"/>
    <mergeCell ref="B54:F54"/>
    <mergeCell ref="B55:F55"/>
    <mergeCell ref="B9:F9"/>
    <mergeCell ref="B10:F10"/>
    <mergeCell ref="B11:F11"/>
    <mergeCell ref="B12:F12"/>
    <mergeCell ref="B13:F13"/>
    <mergeCell ref="B68:F68"/>
    <mergeCell ref="B69:F69"/>
    <mergeCell ref="B62:F62"/>
    <mergeCell ref="B63:F63"/>
    <mergeCell ref="B65:F65"/>
    <mergeCell ref="B66:F66"/>
    <mergeCell ref="B67:F67"/>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8"/>
  <sheetViews>
    <sheetView view="pageLayout" zoomScale="85" zoomScaleNormal="100" zoomScaleSheetLayoutView="98" zoomScalePageLayoutView="85" workbookViewId="0">
      <selection activeCell="E6" sqref="E6"/>
    </sheetView>
  </sheetViews>
  <sheetFormatPr defaultColWidth="8.7109375" defaultRowHeight="16.5"/>
  <cols>
    <col min="1" max="1" width="7.42578125" style="364" customWidth="1"/>
    <col min="2" max="2" width="35.140625" style="379" customWidth="1"/>
    <col min="3" max="3" width="11.28515625" style="96" customWidth="1"/>
    <col min="4" max="4" width="11.28515625" style="251" customWidth="1"/>
    <col min="5" max="5" width="10.140625" style="95" customWidth="1"/>
    <col min="6" max="6" width="12.5703125" style="95" customWidth="1"/>
    <col min="7" max="7" width="8.7109375" style="95"/>
    <col min="8" max="8" width="11.7109375" style="95" customWidth="1"/>
    <col min="9" max="16384" width="8.7109375" style="95"/>
  </cols>
  <sheetData>
    <row r="1" spans="1:8" s="108" customFormat="1" ht="17.25" thickBot="1">
      <c r="A1" s="359" t="s">
        <v>427</v>
      </c>
      <c r="B1" s="372"/>
      <c r="C1" s="89"/>
      <c r="D1" s="253"/>
      <c r="E1" s="107"/>
      <c r="F1" s="107"/>
    </row>
    <row r="2" spans="1:8" ht="17.25" thickTop="1">
      <c r="A2" s="369"/>
      <c r="B2" s="373"/>
      <c r="C2" s="92"/>
      <c r="D2" s="258"/>
      <c r="E2" s="110"/>
      <c r="F2" s="110"/>
    </row>
    <row r="3" spans="1:8" ht="26.25" customHeight="1">
      <c r="A3" s="418" t="s">
        <v>6</v>
      </c>
      <c r="B3" s="419" t="s">
        <v>7</v>
      </c>
      <c r="C3" s="420" t="s">
        <v>8</v>
      </c>
      <c r="D3" s="421" t="s">
        <v>9</v>
      </c>
      <c r="E3" s="422" t="s">
        <v>10</v>
      </c>
      <c r="F3" s="423" t="s">
        <v>11</v>
      </c>
    </row>
    <row r="4" spans="1:8" s="94" customFormat="1" ht="16.5" customHeight="1">
      <c r="A4" s="371"/>
      <c r="B4" s="375"/>
      <c r="C4" s="101"/>
      <c r="D4" s="259"/>
      <c r="E4" s="102"/>
      <c r="F4" s="102"/>
    </row>
    <row r="5" spans="1:8">
      <c r="A5" s="356"/>
      <c r="B5" s="376" t="s">
        <v>414</v>
      </c>
      <c r="C5" s="21"/>
      <c r="D5" s="260"/>
      <c r="E5" s="13"/>
      <c r="F5" s="13"/>
    </row>
    <row r="6" spans="1:8" ht="119.45" customHeight="1">
      <c r="A6" s="356" t="s">
        <v>0</v>
      </c>
      <c r="B6" s="146" t="s">
        <v>548</v>
      </c>
      <c r="C6" s="159"/>
      <c r="D6" s="254"/>
      <c r="E6" s="37"/>
      <c r="F6" s="37"/>
    </row>
    <row r="7" spans="1:8" ht="15" customHeight="1">
      <c r="A7" s="356"/>
      <c r="B7" s="119" t="s">
        <v>339</v>
      </c>
      <c r="C7" s="159" t="s">
        <v>337</v>
      </c>
      <c r="D7" s="254">
        <v>8</v>
      </c>
      <c r="E7" s="37">
        <v>0</v>
      </c>
      <c r="F7" s="37">
        <f>D7*E7</f>
        <v>0</v>
      </c>
      <c r="H7" s="232"/>
    </row>
    <row r="8" spans="1:8" ht="15" customHeight="1">
      <c r="A8" s="356"/>
      <c r="B8" s="119" t="s">
        <v>338</v>
      </c>
      <c r="C8" s="159" t="s">
        <v>1</v>
      </c>
      <c r="D8" s="254">
        <v>5</v>
      </c>
      <c r="E8" s="37">
        <v>0</v>
      </c>
      <c r="F8" s="37">
        <f>D8*E8</f>
        <v>0</v>
      </c>
    </row>
    <row r="9" spans="1:8" ht="15" customHeight="1">
      <c r="A9" s="356"/>
      <c r="B9" s="377" t="s">
        <v>340</v>
      </c>
      <c r="C9" s="159" t="s">
        <v>312</v>
      </c>
      <c r="D9" s="261">
        <v>720</v>
      </c>
      <c r="E9" s="37">
        <v>0</v>
      </c>
      <c r="F9" s="37">
        <f>D9*E9</f>
        <v>0</v>
      </c>
    </row>
    <row r="10" spans="1:8" ht="15" customHeight="1">
      <c r="A10" s="356"/>
      <c r="B10" s="377"/>
      <c r="C10" s="236"/>
      <c r="D10" s="261"/>
      <c r="E10" s="37"/>
      <c r="F10" s="37"/>
    </row>
    <row r="11" spans="1:8">
      <c r="A11" s="356"/>
      <c r="B11" s="376" t="s">
        <v>464</v>
      </c>
      <c r="C11" s="21"/>
      <c r="D11" s="260"/>
      <c r="E11" s="13"/>
      <c r="F11" s="13"/>
    </row>
    <row r="12" spans="1:8" ht="63.75">
      <c r="A12" s="358" t="s">
        <v>5</v>
      </c>
      <c r="B12" s="146" t="s">
        <v>466</v>
      </c>
      <c r="C12" s="236"/>
      <c r="D12" s="254"/>
      <c r="E12" s="37"/>
      <c r="F12" s="37"/>
    </row>
    <row r="13" spans="1:8" ht="15" customHeight="1">
      <c r="A13" s="356"/>
      <c r="B13" s="119" t="s">
        <v>339</v>
      </c>
      <c r="C13" s="236" t="s">
        <v>337</v>
      </c>
      <c r="D13" s="254">
        <v>1.5</v>
      </c>
      <c r="E13" s="37">
        <v>0</v>
      </c>
      <c r="F13" s="37">
        <f>D13*E13</f>
        <v>0</v>
      </c>
    </row>
    <row r="14" spans="1:8" ht="15" customHeight="1">
      <c r="A14" s="356"/>
      <c r="B14" s="119" t="s">
        <v>338</v>
      </c>
      <c r="C14" s="236" t="s">
        <v>1</v>
      </c>
      <c r="D14" s="254">
        <v>16</v>
      </c>
      <c r="E14" s="37">
        <v>0</v>
      </c>
      <c r="F14" s="37">
        <f>D14*E14</f>
        <v>0</v>
      </c>
    </row>
    <row r="15" spans="1:8" ht="15" customHeight="1">
      <c r="A15" s="356"/>
      <c r="B15" s="377" t="s">
        <v>340</v>
      </c>
      <c r="C15" s="236" t="s">
        <v>312</v>
      </c>
      <c r="D15" s="261">
        <v>260</v>
      </c>
      <c r="E15" s="37">
        <v>0</v>
      </c>
      <c r="F15" s="37">
        <f>D15*E15</f>
        <v>0</v>
      </c>
    </row>
    <row r="16" spans="1:8" ht="15" customHeight="1">
      <c r="A16" s="356"/>
      <c r="B16" s="377"/>
      <c r="C16" s="236"/>
      <c r="D16" s="261"/>
      <c r="E16" s="37"/>
      <c r="F16" s="37"/>
    </row>
    <row r="17" spans="1:6">
      <c r="A17" s="356"/>
      <c r="B17" s="376" t="s">
        <v>465</v>
      </c>
      <c r="C17" s="21"/>
      <c r="D17" s="260"/>
      <c r="E17" s="13"/>
      <c r="F17" s="13"/>
    </row>
    <row r="18" spans="1:6" ht="90.75" customHeight="1">
      <c r="A18" s="358" t="s">
        <v>2</v>
      </c>
      <c r="B18" s="146" t="s">
        <v>549</v>
      </c>
      <c r="C18" s="236"/>
      <c r="D18" s="254"/>
      <c r="E18" s="37"/>
      <c r="F18" s="37"/>
    </row>
    <row r="19" spans="1:6">
      <c r="A19" s="356"/>
      <c r="B19" s="119" t="s">
        <v>339</v>
      </c>
      <c r="C19" s="236" t="s">
        <v>337</v>
      </c>
      <c r="D19" s="254">
        <v>58</v>
      </c>
      <c r="E19" s="37">
        <v>0</v>
      </c>
      <c r="F19" s="37">
        <f>D19*E19</f>
        <v>0</v>
      </c>
    </row>
    <row r="20" spans="1:6">
      <c r="A20" s="356"/>
      <c r="B20" s="119" t="s">
        <v>338</v>
      </c>
      <c r="C20" s="236" t="s">
        <v>1</v>
      </c>
      <c r="D20" s="254">
        <v>315</v>
      </c>
      <c r="E20" s="37">
        <v>0</v>
      </c>
      <c r="F20" s="37">
        <f>D20*E20</f>
        <v>0</v>
      </c>
    </row>
    <row r="21" spans="1:6">
      <c r="A21" s="356"/>
      <c r="B21" s="377" t="s">
        <v>340</v>
      </c>
      <c r="C21" s="236" t="s">
        <v>312</v>
      </c>
      <c r="D21" s="261">
        <v>1200</v>
      </c>
      <c r="E21" s="37">
        <v>0</v>
      </c>
      <c r="F21" s="37">
        <f>D21*E21</f>
        <v>0</v>
      </c>
    </row>
    <row r="22" spans="1:6" ht="15" customHeight="1">
      <c r="A22" s="356"/>
      <c r="B22" s="377"/>
      <c r="C22" s="246"/>
      <c r="D22" s="261"/>
      <c r="E22" s="37"/>
      <c r="F22" s="37"/>
    </row>
    <row r="23" spans="1:6" ht="15" customHeight="1">
      <c r="A23" s="356"/>
      <c r="B23" s="376" t="s">
        <v>467</v>
      </c>
      <c r="C23" s="21"/>
      <c r="D23" s="260"/>
      <c r="E23" s="13"/>
      <c r="F23" s="13"/>
    </row>
    <row r="24" spans="1:6" ht="96.75" customHeight="1">
      <c r="A24" s="358" t="s">
        <v>4</v>
      </c>
      <c r="B24" s="146" t="s">
        <v>550</v>
      </c>
      <c r="C24" s="236"/>
      <c r="D24" s="254"/>
      <c r="E24" s="37"/>
      <c r="F24" s="37"/>
    </row>
    <row r="25" spans="1:6" ht="15" customHeight="1">
      <c r="A25" s="356"/>
      <c r="B25" s="119" t="s">
        <v>339</v>
      </c>
      <c r="C25" s="236" t="s">
        <v>1</v>
      </c>
      <c r="D25" s="254">
        <v>1600</v>
      </c>
      <c r="E25" s="37">
        <v>0</v>
      </c>
      <c r="F25" s="37">
        <f>D25*E25</f>
        <v>0</v>
      </c>
    </row>
    <row r="26" spans="1:6" ht="15" customHeight="1">
      <c r="A26" s="356"/>
      <c r="B26" s="119" t="s">
        <v>338</v>
      </c>
      <c r="C26" s="236" t="s">
        <v>1</v>
      </c>
      <c r="D26" s="254">
        <v>168</v>
      </c>
      <c r="E26" s="37">
        <v>0</v>
      </c>
      <c r="F26" s="37">
        <f>D26*E26</f>
        <v>0</v>
      </c>
    </row>
    <row r="27" spans="1:6" ht="15" customHeight="1">
      <c r="A27" s="356"/>
      <c r="B27" s="377" t="s">
        <v>340</v>
      </c>
      <c r="C27" s="236" t="s">
        <v>312</v>
      </c>
      <c r="D27" s="261">
        <v>7740</v>
      </c>
      <c r="E27" s="37">
        <v>0</v>
      </c>
      <c r="F27" s="37">
        <f>D27*E27</f>
        <v>0</v>
      </c>
    </row>
    <row r="28" spans="1:6">
      <c r="A28" s="366"/>
      <c r="B28" s="366"/>
      <c r="C28" s="95"/>
      <c r="D28" s="95"/>
    </row>
    <row r="29" spans="1:6">
      <c r="A29" s="356"/>
      <c r="B29" s="377"/>
      <c r="C29" s="236"/>
      <c r="D29" s="261"/>
      <c r="E29" s="37"/>
      <c r="F29" s="37"/>
    </row>
    <row r="30" spans="1:6">
      <c r="A30" s="356"/>
      <c r="B30" s="376" t="s">
        <v>468</v>
      </c>
      <c r="C30" s="21"/>
      <c r="D30" s="260"/>
      <c r="E30" s="13"/>
      <c r="F30" s="13"/>
    </row>
    <row r="31" spans="1:6" ht="102">
      <c r="A31" s="358" t="s">
        <v>109</v>
      </c>
      <c r="B31" s="146" t="s">
        <v>551</v>
      </c>
      <c r="C31" s="236"/>
      <c r="D31" s="254"/>
      <c r="E31" s="37"/>
      <c r="F31" s="37"/>
    </row>
    <row r="32" spans="1:6">
      <c r="A32" s="356"/>
      <c r="B32" s="119" t="s">
        <v>339</v>
      </c>
      <c r="C32" s="236" t="s">
        <v>1</v>
      </c>
      <c r="D32" s="254">
        <v>12870</v>
      </c>
      <c r="E32" s="37">
        <v>0</v>
      </c>
      <c r="F32" s="37">
        <f>D32*E32</f>
        <v>0</v>
      </c>
    </row>
    <row r="33" spans="1:6">
      <c r="A33" s="356"/>
      <c r="B33" s="377" t="s">
        <v>340</v>
      </c>
      <c r="C33" s="236" t="s">
        <v>312</v>
      </c>
      <c r="D33" s="261">
        <v>57135</v>
      </c>
      <c r="E33" s="37">
        <v>0</v>
      </c>
      <c r="F33" s="37">
        <f>D33*E33</f>
        <v>0</v>
      </c>
    </row>
    <row r="34" spans="1:6">
      <c r="A34" s="356"/>
      <c r="B34" s="377"/>
      <c r="C34" s="236"/>
      <c r="D34" s="261"/>
      <c r="E34" s="37"/>
      <c r="F34" s="37"/>
    </row>
    <row r="35" spans="1:6">
      <c r="A35" s="356"/>
      <c r="B35" s="376" t="s">
        <v>469</v>
      </c>
      <c r="C35" s="21"/>
      <c r="D35" s="260"/>
      <c r="E35" s="13"/>
      <c r="F35" s="13"/>
    </row>
    <row r="36" spans="1:6" ht="127.5" customHeight="1">
      <c r="A36" s="358" t="s">
        <v>341</v>
      </c>
      <c r="B36" s="146" t="s">
        <v>552</v>
      </c>
      <c r="C36" s="236"/>
      <c r="D36" s="254"/>
      <c r="E36" s="37"/>
      <c r="F36" s="37"/>
    </row>
    <row r="37" spans="1:6">
      <c r="A37" s="356"/>
      <c r="B37" s="119" t="s">
        <v>339</v>
      </c>
      <c r="C37" s="236" t="s">
        <v>337</v>
      </c>
      <c r="D37" s="254">
        <v>28</v>
      </c>
      <c r="E37" s="37">
        <v>0</v>
      </c>
      <c r="F37" s="37">
        <f>D37*E37</f>
        <v>0</v>
      </c>
    </row>
    <row r="38" spans="1:6">
      <c r="A38" s="356"/>
      <c r="B38" s="119" t="s">
        <v>338</v>
      </c>
      <c r="C38" s="236" t="s">
        <v>1</v>
      </c>
      <c r="D38" s="254">
        <v>145</v>
      </c>
      <c r="E38" s="37">
        <v>0</v>
      </c>
      <c r="F38" s="37">
        <f>D38*E38</f>
        <v>0</v>
      </c>
    </row>
    <row r="39" spans="1:6">
      <c r="A39" s="356"/>
      <c r="B39" s="377" t="s">
        <v>340</v>
      </c>
      <c r="C39" s="236" t="s">
        <v>312</v>
      </c>
      <c r="D39" s="261">
        <v>1925</v>
      </c>
      <c r="E39" s="37">
        <v>0</v>
      </c>
      <c r="F39" s="37">
        <f>D39*E39</f>
        <v>0</v>
      </c>
    </row>
    <row r="40" spans="1:6">
      <c r="A40" s="356"/>
      <c r="B40" s="377"/>
      <c r="C40" s="246"/>
      <c r="D40" s="261"/>
      <c r="E40" s="37"/>
      <c r="F40" s="37"/>
    </row>
    <row r="41" spans="1:6">
      <c r="A41" s="356"/>
      <c r="B41" s="376" t="s">
        <v>502</v>
      </c>
      <c r="C41" s="21"/>
      <c r="D41" s="260"/>
      <c r="E41" s="13"/>
      <c r="F41" s="13"/>
    </row>
    <row r="42" spans="1:6" ht="75.75" customHeight="1">
      <c r="A42" s="358" t="s">
        <v>341</v>
      </c>
      <c r="B42" s="146" t="s">
        <v>553</v>
      </c>
      <c r="C42" s="246"/>
      <c r="D42" s="254"/>
      <c r="E42" s="37"/>
      <c r="F42" s="37"/>
    </row>
    <row r="43" spans="1:6">
      <c r="A43" s="356"/>
      <c r="B43" s="378" t="s">
        <v>504</v>
      </c>
      <c r="C43" s="246" t="s">
        <v>3</v>
      </c>
      <c r="D43" s="254">
        <v>72</v>
      </c>
      <c r="E43" s="37">
        <v>0</v>
      </c>
      <c r="F43" s="37">
        <f>D43*E43</f>
        <v>0</v>
      </c>
    </row>
    <row r="44" spans="1:6">
      <c r="A44" s="356"/>
      <c r="B44" s="378" t="s">
        <v>503</v>
      </c>
      <c r="C44" s="246" t="s">
        <v>3</v>
      </c>
      <c r="D44" s="254">
        <v>78</v>
      </c>
      <c r="E44" s="37">
        <v>0</v>
      </c>
      <c r="F44" s="37">
        <f>D44*E44</f>
        <v>0</v>
      </c>
    </row>
    <row r="45" spans="1:6">
      <c r="A45" s="356"/>
      <c r="B45" s="377"/>
      <c r="C45" s="246"/>
      <c r="D45" s="261"/>
      <c r="E45" s="37"/>
      <c r="F45" s="37"/>
    </row>
    <row r="46" spans="1:6">
      <c r="A46" s="356"/>
      <c r="B46" s="297"/>
      <c r="C46" s="159"/>
      <c r="D46" s="254"/>
      <c r="E46" s="37"/>
      <c r="F46" s="37"/>
    </row>
    <row r="47" spans="1:6">
      <c r="A47" s="509" t="s">
        <v>313</v>
      </c>
      <c r="B47" s="510"/>
      <c r="C47" s="105"/>
      <c r="D47" s="257"/>
      <c r="E47" s="511">
        <f>SUM(F6:F39)</f>
        <v>0</v>
      </c>
      <c r="F47" s="512"/>
    </row>
    <row r="48" spans="1:6">
      <c r="A48" s="356"/>
      <c r="B48" s="377"/>
      <c r="C48" s="159"/>
      <c r="D48" s="261"/>
      <c r="E48" s="37"/>
      <c r="F48" s="37"/>
    </row>
  </sheetData>
  <mergeCells count="2">
    <mergeCell ref="A47:B47"/>
    <mergeCell ref="E47:F47"/>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0"/>
  <sheetViews>
    <sheetView view="pageLayout" topLeftCell="A55" zoomScaleNormal="100" zoomScaleSheetLayoutView="100" workbookViewId="0">
      <selection activeCell="B3" sqref="B3:F3"/>
    </sheetView>
  </sheetViews>
  <sheetFormatPr defaultColWidth="8.7109375" defaultRowHeight="16.5"/>
  <cols>
    <col min="1" max="1" width="7.42578125" style="96" customWidth="1"/>
    <col min="2" max="2" width="35.140625" style="111" customWidth="1"/>
    <col min="3" max="3" width="11.28515625" style="96" customWidth="1"/>
    <col min="4" max="4" width="11.28515625" style="103" customWidth="1"/>
    <col min="5" max="6" width="11.28515625" style="95" customWidth="1"/>
    <col min="7" max="16384" width="8.7109375" style="95"/>
  </cols>
  <sheetData>
    <row r="1" spans="1:6" s="108" customFormat="1" ht="17.25" thickBot="1">
      <c r="A1" s="88" t="s">
        <v>428</v>
      </c>
      <c r="B1" s="106"/>
      <c r="C1" s="89"/>
      <c r="D1" s="90"/>
      <c r="E1" s="107"/>
      <c r="F1" s="107"/>
    </row>
    <row r="2" spans="1:6" ht="17.25" thickTop="1">
      <c r="A2" s="91"/>
      <c r="B2" s="109"/>
      <c r="C2" s="92"/>
      <c r="D2" s="93"/>
      <c r="E2" s="110"/>
      <c r="F2" s="110"/>
    </row>
    <row r="3" spans="1:6" ht="27" customHeight="1">
      <c r="B3" s="513" t="s">
        <v>629</v>
      </c>
      <c r="C3" s="513"/>
      <c r="D3" s="513"/>
      <c r="E3" s="513"/>
      <c r="F3" s="513"/>
    </row>
    <row r="4" spans="1:6">
      <c r="B4" s="302"/>
      <c r="C4" s="95"/>
      <c r="D4" s="95"/>
    </row>
    <row r="5" spans="1:6">
      <c r="B5" s="302" t="s">
        <v>162</v>
      </c>
      <c r="C5" s="95"/>
      <c r="D5" s="95"/>
    </row>
    <row r="6" spans="1:6" ht="93" customHeight="1">
      <c r="B6" s="496" t="s">
        <v>163</v>
      </c>
      <c r="C6" s="496"/>
      <c r="D6" s="496"/>
      <c r="E6" s="496"/>
      <c r="F6" s="496"/>
    </row>
    <row r="7" spans="1:6">
      <c r="B7" s="500" t="s">
        <v>164</v>
      </c>
      <c r="C7" s="500"/>
      <c r="D7" s="500"/>
      <c r="E7" s="500"/>
      <c r="F7" s="500"/>
    </row>
    <row r="8" spans="1:6">
      <c r="B8" s="500" t="s">
        <v>165</v>
      </c>
      <c r="C8" s="500"/>
      <c r="D8" s="500"/>
      <c r="E8" s="500"/>
      <c r="F8" s="500"/>
    </row>
    <row r="9" spans="1:6">
      <c r="B9" s="500" t="s">
        <v>166</v>
      </c>
      <c r="C9" s="500"/>
      <c r="D9" s="500"/>
      <c r="E9" s="500"/>
      <c r="F9" s="500"/>
    </row>
    <row r="10" spans="1:6">
      <c r="B10" s="500" t="s">
        <v>167</v>
      </c>
      <c r="C10" s="500"/>
      <c r="D10" s="500"/>
      <c r="E10" s="500"/>
      <c r="F10" s="500"/>
    </row>
    <row r="11" spans="1:6">
      <c r="B11" s="500" t="s">
        <v>168</v>
      </c>
      <c r="C11" s="500"/>
      <c r="D11" s="500"/>
      <c r="E11" s="500"/>
      <c r="F11" s="500"/>
    </row>
    <row r="12" spans="1:6">
      <c r="B12" s="500" t="s">
        <v>15</v>
      </c>
      <c r="C12" s="500"/>
      <c r="D12" s="500"/>
      <c r="E12" s="500"/>
      <c r="F12" s="500"/>
    </row>
    <row r="13" spans="1:6">
      <c r="B13" s="301"/>
      <c r="C13" s="95"/>
      <c r="D13" s="95"/>
    </row>
    <row r="14" spans="1:6">
      <c r="B14" s="513" t="s">
        <v>169</v>
      </c>
      <c r="C14" s="513"/>
      <c r="D14" s="513"/>
      <c r="E14" s="513"/>
      <c r="F14" s="513"/>
    </row>
    <row r="15" spans="1:6" ht="56.1" customHeight="1">
      <c r="B15" s="515" t="s">
        <v>170</v>
      </c>
      <c r="C15" s="515"/>
      <c r="D15" s="515"/>
      <c r="E15" s="515"/>
      <c r="F15" s="515"/>
    </row>
    <row r="16" spans="1:6">
      <c r="B16" s="221"/>
      <c r="C16" s="95"/>
      <c r="D16" s="95"/>
    </row>
    <row r="17" spans="2:6" ht="132.6" customHeight="1">
      <c r="B17" s="515" t="s">
        <v>171</v>
      </c>
      <c r="C17" s="515"/>
      <c r="D17" s="515"/>
      <c r="E17" s="515"/>
      <c r="F17" s="515"/>
    </row>
    <row r="18" spans="2:6" ht="93" customHeight="1">
      <c r="B18" s="515" t="s">
        <v>172</v>
      </c>
      <c r="C18" s="515"/>
      <c r="D18" s="515"/>
      <c r="E18" s="515"/>
      <c r="F18" s="515"/>
    </row>
    <row r="19" spans="2:6" ht="69.599999999999994" customHeight="1">
      <c r="B19" s="515" t="s">
        <v>173</v>
      </c>
      <c r="C19" s="515"/>
      <c r="D19" s="515"/>
      <c r="E19" s="515"/>
      <c r="F19" s="515"/>
    </row>
    <row r="20" spans="2:6" ht="121.5" customHeight="1">
      <c r="B20" s="515" t="s">
        <v>174</v>
      </c>
      <c r="C20" s="515"/>
      <c r="D20" s="515"/>
      <c r="E20" s="515"/>
      <c r="F20" s="515"/>
    </row>
    <row r="21" spans="2:6" ht="122.1" customHeight="1">
      <c r="B21" s="515" t="s">
        <v>175</v>
      </c>
      <c r="C21" s="515"/>
      <c r="D21" s="515"/>
      <c r="E21" s="515"/>
      <c r="F21" s="515"/>
    </row>
    <row r="22" spans="2:6" ht="71.25" customHeight="1">
      <c r="B22" s="515" t="s">
        <v>176</v>
      </c>
      <c r="C22" s="515"/>
      <c r="D22" s="515"/>
      <c r="E22" s="515"/>
      <c r="F22" s="515"/>
    </row>
    <row r="23" spans="2:6" ht="98.25" customHeight="1">
      <c r="B23" s="515" t="s">
        <v>177</v>
      </c>
      <c r="C23" s="515"/>
      <c r="D23" s="515"/>
      <c r="E23" s="515"/>
      <c r="F23" s="515"/>
    </row>
    <row r="24" spans="2:6" ht="16.5" customHeight="1">
      <c r="B24" s="515" t="s">
        <v>178</v>
      </c>
      <c r="C24" s="515"/>
      <c r="D24" s="515"/>
      <c r="E24" s="515"/>
      <c r="F24" s="515"/>
    </row>
    <row r="25" spans="2:6">
      <c r="B25" s="515" t="s">
        <v>179</v>
      </c>
      <c r="C25" s="515"/>
      <c r="D25" s="515"/>
      <c r="E25" s="515"/>
      <c r="F25" s="515"/>
    </row>
    <row r="26" spans="2:6">
      <c r="B26" s="515" t="s">
        <v>180</v>
      </c>
      <c r="C26" s="515"/>
      <c r="D26" s="515"/>
      <c r="E26" s="515"/>
      <c r="F26" s="515"/>
    </row>
    <row r="27" spans="2:6">
      <c r="B27" s="500" t="s">
        <v>181</v>
      </c>
      <c r="C27" s="500"/>
      <c r="D27" s="500"/>
      <c r="E27" s="500"/>
      <c r="F27" s="500"/>
    </row>
    <row r="28" spans="2:6">
      <c r="B28" s="500" t="s">
        <v>12</v>
      </c>
      <c r="C28" s="500"/>
      <c r="D28" s="500"/>
      <c r="E28" s="500"/>
      <c r="F28" s="500"/>
    </row>
    <row r="29" spans="2:6">
      <c r="B29" s="500" t="s">
        <v>13</v>
      </c>
      <c r="C29" s="500"/>
      <c r="D29" s="500"/>
      <c r="E29" s="500"/>
      <c r="F29" s="500"/>
    </row>
    <row r="30" spans="2:6">
      <c r="B30" s="500" t="s">
        <v>14</v>
      </c>
      <c r="C30" s="500"/>
      <c r="D30" s="500"/>
      <c r="E30" s="500"/>
      <c r="F30" s="500"/>
    </row>
    <row r="31" spans="2:6">
      <c r="B31" s="500" t="s">
        <v>182</v>
      </c>
      <c r="C31" s="500"/>
      <c r="D31" s="500"/>
      <c r="E31" s="500"/>
      <c r="F31" s="500"/>
    </row>
    <row r="32" spans="2:6">
      <c r="B32" s="500" t="s">
        <v>183</v>
      </c>
      <c r="C32" s="500"/>
      <c r="D32" s="500"/>
      <c r="E32" s="500"/>
      <c r="F32" s="500"/>
    </row>
    <row r="33" spans="2:6">
      <c r="B33" s="500" t="s">
        <v>15</v>
      </c>
      <c r="C33" s="500"/>
      <c r="D33" s="500"/>
      <c r="E33" s="500"/>
      <c r="F33" s="500"/>
    </row>
    <row r="34" spans="2:6">
      <c r="B34" s="301"/>
      <c r="C34" s="95"/>
      <c r="D34" s="95"/>
    </row>
    <row r="35" spans="2:6">
      <c r="B35" s="501" t="s">
        <v>184</v>
      </c>
      <c r="C35" s="501"/>
      <c r="D35" s="501"/>
      <c r="E35" s="501"/>
      <c r="F35" s="501"/>
    </row>
    <row r="36" spans="2:6" ht="42.6" customHeight="1">
      <c r="B36" s="496" t="s">
        <v>185</v>
      </c>
      <c r="C36" s="496"/>
      <c r="D36" s="496"/>
      <c r="E36" s="496"/>
      <c r="F36" s="496"/>
    </row>
    <row r="37" spans="2:6" ht="27.95" customHeight="1">
      <c r="B37" s="496" t="s">
        <v>186</v>
      </c>
      <c r="C37" s="496"/>
      <c r="D37" s="496"/>
      <c r="E37" s="496"/>
      <c r="F37" s="496"/>
    </row>
    <row r="38" spans="2:6" ht="29.45" customHeight="1">
      <c r="B38" s="496" t="s">
        <v>187</v>
      </c>
      <c r="C38" s="496"/>
      <c r="D38" s="496"/>
      <c r="E38" s="496"/>
      <c r="F38" s="496"/>
    </row>
    <row r="39" spans="2:6" ht="15.95" customHeight="1">
      <c r="B39" s="496" t="s">
        <v>188</v>
      </c>
      <c r="C39" s="496"/>
      <c r="D39" s="496"/>
      <c r="E39" s="496"/>
      <c r="F39" s="496"/>
    </row>
    <row r="40" spans="2:6" ht="15" customHeight="1">
      <c r="B40" s="496" t="s">
        <v>189</v>
      </c>
      <c r="C40" s="496"/>
      <c r="D40" s="496"/>
      <c r="E40" s="496"/>
      <c r="F40" s="496"/>
    </row>
    <row r="41" spans="2:6">
      <c r="B41" s="496" t="s">
        <v>190</v>
      </c>
      <c r="C41" s="496"/>
      <c r="D41" s="496"/>
      <c r="E41" s="496"/>
      <c r="F41" s="496"/>
    </row>
    <row r="42" spans="2:6" ht="15.6" customHeight="1">
      <c r="B42" s="496" t="s">
        <v>191</v>
      </c>
      <c r="C42" s="496"/>
      <c r="D42" s="496"/>
      <c r="E42" s="496"/>
      <c r="F42" s="496"/>
    </row>
    <row r="43" spans="2:6">
      <c r="B43" s="496" t="s">
        <v>192</v>
      </c>
      <c r="C43" s="496"/>
      <c r="D43" s="496"/>
      <c r="E43" s="496"/>
      <c r="F43" s="496"/>
    </row>
    <row r="44" spans="2:6" ht="15.95" customHeight="1">
      <c r="B44" s="496" t="s">
        <v>193</v>
      </c>
      <c r="C44" s="496"/>
      <c r="D44" s="496"/>
      <c r="E44" s="496"/>
      <c r="F44" s="496"/>
    </row>
    <row r="45" spans="2:6" ht="15.6" customHeight="1">
      <c r="B45" s="496" t="s">
        <v>194</v>
      </c>
      <c r="C45" s="496"/>
      <c r="D45" s="496"/>
      <c r="E45" s="496"/>
      <c r="F45" s="496"/>
    </row>
    <row r="46" spans="2:6">
      <c r="B46" s="221"/>
      <c r="C46" s="95"/>
      <c r="D46" s="95"/>
    </row>
    <row r="47" spans="2:6" ht="16.5" customHeight="1">
      <c r="B47" s="496" t="s">
        <v>16</v>
      </c>
      <c r="C47" s="496"/>
      <c r="D47" s="496"/>
      <c r="E47" s="496"/>
      <c r="F47" s="496"/>
    </row>
    <row r="48" spans="2:6" ht="15.95" customHeight="1">
      <c r="B48" s="496" t="s">
        <v>17</v>
      </c>
      <c r="C48" s="496"/>
      <c r="D48" s="496"/>
      <c r="E48" s="496"/>
      <c r="F48" s="496"/>
    </row>
    <row r="49" spans="2:6" ht="15.6" customHeight="1">
      <c r="B49" s="496" t="s">
        <v>115</v>
      </c>
      <c r="C49" s="496"/>
      <c r="D49" s="496"/>
      <c r="E49" s="496"/>
      <c r="F49" s="496"/>
    </row>
    <row r="50" spans="2:6" ht="30.6" customHeight="1">
      <c r="B50" s="496" t="s">
        <v>612</v>
      </c>
      <c r="C50" s="496"/>
      <c r="D50" s="496"/>
      <c r="E50" s="496"/>
      <c r="F50" s="496"/>
    </row>
    <row r="51" spans="2:6">
      <c r="B51" s="301"/>
      <c r="C51" s="95"/>
      <c r="D51" s="95"/>
    </row>
    <row r="52" spans="2:6">
      <c r="B52" s="496" t="s">
        <v>249</v>
      </c>
      <c r="C52" s="496"/>
      <c r="D52" s="496"/>
      <c r="E52" s="496"/>
      <c r="F52" s="496"/>
    </row>
    <row r="53" spans="2:6">
      <c r="B53" s="502" t="s">
        <v>613</v>
      </c>
      <c r="C53" s="502"/>
      <c r="D53" s="502"/>
      <c r="E53" s="502"/>
      <c r="F53" s="502"/>
    </row>
    <row r="54" spans="2:6">
      <c r="B54" s="496" t="s">
        <v>614</v>
      </c>
      <c r="C54" s="496"/>
      <c r="D54" s="496"/>
      <c r="E54" s="496"/>
      <c r="F54" s="496"/>
    </row>
    <row r="55" spans="2:6" ht="15" customHeight="1">
      <c r="B55" s="502" t="s">
        <v>615</v>
      </c>
      <c r="C55" s="502"/>
      <c r="D55" s="502"/>
      <c r="E55" s="502"/>
      <c r="F55" s="502"/>
    </row>
    <row r="56" spans="2:6" ht="15" customHeight="1">
      <c r="B56" s="502" t="s">
        <v>616</v>
      </c>
      <c r="C56" s="502"/>
      <c r="D56" s="502"/>
      <c r="E56" s="502"/>
      <c r="F56" s="502"/>
    </row>
    <row r="57" spans="2:6" ht="16.5" customHeight="1">
      <c r="B57" s="496" t="s">
        <v>617</v>
      </c>
      <c r="C57" s="496"/>
      <c r="D57" s="496"/>
      <c r="E57" s="496"/>
      <c r="F57" s="496"/>
    </row>
    <row r="58" spans="2:6" ht="15.6" customHeight="1">
      <c r="B58" s="496" t="s">
        <v>618</v>
      </c>
      <c r="C58" s="496"/>
      <c r="D58" s="496"/>
      <c r="E58" s="496"/>
      <c r="F58" s="496"/>
    </row>
    <row r="59" spans="2:6">
      <c r="B59" s="496" t="s">
        <v>619</v>
      </c>
      <c r="C59" s="496"/>
      <c r="D59" s="496"/>
      <c r="E59" s="496"/>
      <c r="F59" s="496"/>
    </row>
    <row r="60" spans="2:6" ht="15" customHeight="1">
      <c r="B60" s="496" t="s">
        <v>620</v>
      </c>
      <c r="C60" s="496"/>
      <c r="D60" s="496"/>
      <c r="E60" s="496"/>
      <c r="F60" s="496"/>
    </row>
    <row r="61" spans="2:6" ht="15.95" customHeight="1">
      <c r="B61" s="496" t="s">
        <v>621</v>
      </c>
      <c r="C61" s="496"/>
      <c r="D61" s="496"/>
      <c r="E61" s="496"/>
      <c r="F61" s="496"/>
    </row>
    <row r="62" spans="2:6">
      <c r="B62" s="496" t="s">
        <v>622</v>
      </c>
      <c r="C62" s="496"/>
      <c r="D62" s="496"/>
      <c r="E62" s="496"/>
      <c r="F62" s="496"/>
    </row>
    <row r="63" spans="2:6">
      <c r="B63" s="497" t="s">
        <v>623</v>
      </c>
      <c r="C63" s="497"/>
      <c r="D63" s="497"/>
      <c r="E63" s="497"/>
      <c r="F63" s="497"/>
    </row>
    <row r="64" spans="2:6">
      <c r="B64" s="301"/>
      <c r="C64" s="95"/>
      <c r="D64" s="95"/>
    </row>
    <row r="65" spans="2:6" ht="27.6" customHeight="1">
      <c r="B65" s="496" t="s">
        <v>624</v>
      </c>
      <c r="C65" s="496"/>
      <c r="D65" s="496"/>
      <c r="E65" s="496"/>
      <c r="F65" s="496"/>
    </row>
    <row r="66" spans="2:6" ht="16.5" customHeight="1">
      <c r="B66" s="496" t="s">
        <v>625</v>
      </c>
      <c r="C66" s="496"/>
      <c r="D66" s="496"/>
      <c r="E66" s="496"/>
      <c r="F66" s="496"/>
    </row>
    <row r="67" spans="2:6" ht="41.45" customHeight="1">
      <c r="B67" s="496" t="s">
        <v>626</v>
      </c>
      <c r="C67" s="496"/>
      <c r="D67" s="496"/>
      <c r="E67" s="496"/>
      <c r="F67" s="496"/>
    </row>
    <row r="68" spans="2:6" ht="27" customHeight="1">
      <c r="B68" s="496" t="s">
        <v>627</v>
      </c>
      <c r="C68" s="496"/>
      <c r="D68" s="496"/>
      <c r="E68" s="496"/>
      <c r="F68" s="496"/>
    </row>
    <row r="69" spans="2:6" ht="45.6" customHeight="1">
      <c r="B69" s="496" t="s">
        <v>628</v>
      </c>
      <c r="C69" s="496"/>
      <c r="D69" s="496"/>
      <c r="E69" s="496"/>
      <c r="F69" s="496"/>
    </row>
    <row r="70" spans="2:6">
      <c r="B70" s="514"/>
      <c r="C70" s="514"/>
      <c r="D70" s="514"/>
      <c r="E70" s="514"/>
      <c r="F70" s="514"/>
    </row>
  </sheetData>
  <mergeCells count="60">
    <mergeCell ref="B6:F6"/>
    <mergeCell ref="B7:F7"/>
    <mergeCell ref="B8:F8"/>
    <mergeCell ref="B9:F9"/>
    <mergeCell ref="B10:F10"/>
    <mergeCell ref="B11:F11"/>
    <mergeCell ref="B12:F12"/>
    <mergeCell ref="B14:F14"/>
    <mergeCell ref="B15:F15"/>
    <mergeCell ref="B17:F17"/>
    <mergeCell ref="B18:F18"/>
    <mergeCell ref="B19:F19"/>
    <mergeCell ref="B20:F20"/>
    <mergeCell ref="B32:F32"/>
    <mergeCell ref="B21:F21"/>
    <mergeCell ref="B23:F23"/>
    <mergeCell ref="B24:F24"/>
    <mergeCell ref="B25:F25"/>
    <mergeCell ref="B26:F26"/>
    <mergeCell ref="B27:F27"/>
    <mergeCell ref="B28:F28"/>
    <mergeCell ref="B29:F29"/>
    <mergeCell ref="B30:F30"/>
    <mergeCell ref="B31:F31"/>
    <mergeCell ref="B22:F22"/>
    <mergeCell ref="B33:F33"/>
    <mergeCell ref="B35:F35"/>
    <mergeCell ref="B36:F36"/>
    <mergeCell ref="B37:F37"/>
    <mergeCell ref="B38:F38"/>
    <mergeCell ref="B48:F48"/>
    <mergeCell ref="B49:F49"/>
    <mergeCell ref="B50:F50"/>
    <mergeCell ref="B39:F39"/>
    <mergeCell ref="B40:F40"/>
    <mergeCell ref="B41:F41"/>
    <mergeCell ref="B42:F42"/>
    <mergeCell ref="B43:F43"/>
    <mergeCell ref="B44:F44"/>
    <mergeCell ref="B69:F69"/>
    <mergeCell ref="B3:F3"/>
    <mergeCell ref="B70:F70"/>
    <mergeCell ref="B57:F57"/>
    <mergeCell ref="B58:F58"/>
    <mergeCell ref="B59:F59"/>
    <mergeCell ref="B60:F60"/>
    <mergeCell ref="B61:F61"/>
    <mergeCell ref="B62:F62"/>
    <mergeCell ref="B52:F52"/>
    <mergeCell ref="B53:F53"/>
    <mergeCell ref="B54:F54"/>
    <mergeCell ref="B55:F55"/>
    <mergeCell ref="B56:F56"/>
    <mergeCell ref="B45:F45"/>
    <mergeCell ref="B47:F47"/>
    <mergeCell ref="B63:F63"/>
    <mergeCell ref="B65:F65"/>
    <mergeCell ref="B66:F66"/>
    <mergeCell ref="B67:F67"/>
    <mergeCell ref="B68:F68"/>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51"/>
  <sheetViews>
    <sheetView view="pageLayout" topLeftCell="A4" zoomScale="115" zoomScaleNormal="100" zoomScaleSheetLayoutView="98" zoomScalePageLayoutView="115" workbookViewId="0">
      <selection activeCell="A14" sqref="A14:D14"/>
    </sheetView>
  </sheetViews>
  <sheetFormatPr defaultColWidth="8.7109375" defaultRowHeight="16.5"/>
  <cols>
    <col min="1" max="1" width="7.42578125" style="389" customWidth="1"/>
    <col min="2" max="2" width="35.140625" style="379" customWidth="1"/>
    <col min="3" max="3" width="11.28515625" style="96" customWidth="1"/>
    <col min="4" max="4" width="11.28515625" style="251" customWidth="1"/>
    <col min="5" max="6" width="11.28515625" style="95" customWidth="1"/>
    <col min="7" max="8" width="8.7109375" style="95"/>
    <col min="9" max="9" width="40" style="95" customWidth="1"/>
    <col min="10" max="16384" width="8.7109375" style="95"/>
  </cols>
  <sheetData>
    <row r="1" spans="1:6" s="108" customFormat="1" ht="17.25" thickBot="1">
      <c r="A1" s="380" t="s">
        <v>429</v>
      </c>
      <c r="B1" s="372"/>
      <c r="C1" s="89"/>
      <c r="D1" s="253"/>
      <c r="E1" s="107"/>
      <c r="F1" s="107"/>
    </row>
    <row r="2" spans="1:6" ht="17.25" thickTop="1">
      <c r="A2" s="381"/>
      <c r="B2" s="373"/>
      <c r="C2" s="92"/>
      <c r="D2" s="258"/>
      <c r="E2" s="110"/>
      <c r="F2" s="110"/>
    </row>
    <row r="3" spans="1:6" ht="15" customHeight="1">
      <c r="A3" s="370" t="s">
        <v>6</v>
      </c>
      <c r="B3" s="374" t="s">
        <v>7</v>
      </c>
      <c r="C3" s="97" t="s">
        <v>8</v>
      </c>
      <c r="D3" s="98" t="s">
        <v>9</v>
      </c>
      <c r="E3" s="99" t="s">
        <v>10</v>
      </c>
      <c r="F3" s="100" t="s">
        <v>11</v>
      </c>
    </row>
    <row r="4" spans="1:6" ht="15" customHeight="1">
      <c r="A4" s="382"/>
      <c r="B4" s="516" t="s">
        <v>555</v>
      </c>
      <c r="C4" s="516"/>
      <c r="D4" s="516"/>
      <c r="E4" s="516"/>
      <c r="F4" s="516"/>
    </row>
    <row r="5" spans="1:6" ht="15" customHeight="1">
      <c r="A5" s="382"/>
      <c r="B5" s="393"/>
      <c r="C5" s="152"/>
      <c r="D5" s="153"/>
      <c r="E5" s="154"/>
      <c r="F5" s="155"/>
    </row>
    <row r="6" spans="1:6" ht="15" customHeight="1">
      <c r="A6" s="382"/>
      <c r="B6" s="394" t="s">
        <v>416</v>
      </c>
      <c r="C6" s="152"/>
      <c r="D6" s="153"/>
      <c r="E6" s="154"/>
      <c r="F6" s="155"/>
    </row>
    <row r="7" spans="1:6" ht="142.5" customHeight="1">
      <c r="A7" s="382" t="s">
        <v>0</v>
      </c>
      <c r="B7" s="247" t="s">
        <v>556</v>
      </c>
      <c r="C7" s="152"/>
      <c r="D7" s="153"/>
      <c r="E7" s="154"/>
      <c r="F7" s="155"/>
    </row>
    <row r="8" spans="1:6" s="172" customFormat="1" ht="15" customHeight="1">
      <c r="A8" s="367"/>
      <c r="B8" s="395" t="s">
        <v>494</v>
      </c>
      <c r="C8" s="148" t="s">
        <v>1</v>
      </c>
      <c r="D8" s="231">
        <v>1315</v>
      </c>
      <c r="E8" s="104">
        <v>0</v>
      </c>
      <c r="F8" s="104">
        <f>D8*E8</f>
        <v>0</v>
      </c>
    </row>
    <row r="9" spans="1:6" s="172" customFormat="1" ht="15" customHeight="1">
      <c r="A9" s="367"/>
      <c r="B9" s="395" t="s">
        <v>495</v>
      </c>
      <c r="C9" s="148" t="s">
        <v>1</v>
      </c>
      <c r="D9" s="231">
        <v>11555</v>
      </c>
      <c r="E9" s="104">
        <v>0</v>
      </c>
      <c r="F9" s="104">
        <f>D9*E9</f>
        <v>0</v>
      </c>
    </row>
    <row r="10" spans="1:6" s="172" customFormat="1" ht="16.5" customHeight="1">
      <c r="A10" s="367"/>
      <c r="B10" s="262"/>
      <c r="C10" s="96"/>
      <c r="D10" s="251"/>
      <c r="E10" s="104"/>
      <c r="F10" s="104"/>
    </row>
    <row r="11" spans="1:6" s="172" customFormat="1" ht="16.5" customHeight="1">
      <c r="A11" s="367"/>
      <c r="B11" s="396" t="s">
        <v>470</v>
      </c>
      <c r="C11" s="96"/>
      <c r="D11" s="251"/>
      <c r="E11" s="104"/>
      <c r="F11" s="104"/>
    </row>
    <row r="12" spans="1:6" s="172" customFormat="1" ht="90.75" customHeight="1">
      <c r="A12" s="367" t="s">
        <v>5</v>
      </c>
      <c r="B12" s="237" t="s">
        <v>471</v>
      </c>
      <c r="C12" s="228" t="s">
        <v>337</v>
      </c>
      <c r="D12" s="248">
        <v>15</v>
      </c>
      <c r="E12" s="229">
        <v>0</v>
      </c>
      <c r="F12" s="229">
        <f>D12*E12</f>
        <v>0</v>
      </c>
    </row>
    <row r="13" spans="1:6" s="172" customFormat="1" ht="16.5" customHeight="1">
      <c r="A13" s="367"/>
      <c r="B13" s="262"/>
      <c r="C13" s="228"/>
      <c r="D13" s="248"/>
      <c r="E13" s="229"/>
      <c r="F13" s="229"/>
    </row>
    <row r="14" spans="1:6" s="172" customFormat="1" ht="54" customHeight="1">
      <c r="A14" s="367" t="s">
        <v>2</v>
      </c>
      <c r="B14" s="262" t="s">
        <v>850</v>
      </c>
      <c r="C14" s="228" t="s">
        <v>1</v>
      </c>
      <c r="D14" s="248">
        <v>425</v>
      </c>
      <c r="E14" s="229">
        <v>0</v>
      </c>
      <c r="F14" s="229">
        <f>D14*E14</f>
        <v>0</v>
      </c>
    </row>
    <row r="15" spans="1:6" s="172" customFormat="1" ht="16.5" customHeight="1">
      <c r="A15" s="367"/>
      <c r="B15" s="262"/>
      <c r="D15" s="263"/>
    </row>
    <row r="16" spans="1:6" s="172" customFormat="1" ht="54" customHeight="1">
      <c r="A16" s="367" t="s">
        <v>4</v>
      </c>
      <c r="B16" s="262" t="s">
        <v>557</v>
      </c>
      <c r="C16" s="228" t="s">
        <v>1</v>
      </c>
      <c r="D16" s="248">
        <v>265</v>
      </c>
      <c r="E16" s="229">
        <v>0</v>
      </c>
      <c r="F16" s="229">
        <f>D16*E16</f>
        <v>0</v>
      </c>
    </row>
    <row r="17" spans="1:6" s="172" customFormat="1" ht="15" customHeight="1">
      <c r="A17" s="367"/>
      <c r="B17" s="262"/>
      <c r="C17" s="228"/>
      <c r="D17" s="248"/>
      <c r="E17" s="229"/>
      <c r="F17" s="229"/>
    </row>
    <row r="18" spans="1:6" s="172" customFormat="1" ht="15" customHeight="1">
      <c r="A18" s="367"/>
      <c r="B18" s="397" t="s">
        <v>472</v>
      </c>
      <c r="C18" s="148"/>
      <c r="D18" s="231"/>
      <c r="E18" s="104"/>
      <c r="F18" s="104"/>
    </row>
    <row r="19" spans="1:6" s="172" customFormat="1" ht="156.75" customHeight="1">
      <c r="A19" s="383" t="s">
        <v>109</v>
      </c>
      <c r="B19" s="238" t="s">
        <v>554</v>
      </c>
      <c r="C19" s="239" t="s">
        <v>1</v>
      </c>
      <c r="D19" s="240">
        <v>380</v>
      </c>
      <c r="E19" s="241"/>
      <c r="F19" s="229">
        <f>D19*E19</f>
        <v>0</v>
      </c>
    </row>
    <row r="20" spans="1:6" s="172" customFormat="1" ht="15.75" customHeight="1">
      <c r="A20" s="367"/>
      <c r="B20" s="262"/>
      <c r="C20" s="228"/>
      <c r="D20" s="248"/>
      <c r="E20" s="229"/>
      <c r="F20" s="229"/>
    </row>
    <row r="21" spans="1:6" s="94" customFormat="1" ht="14.45" customHeight="1">
      <c r="A21" s="384"/>
      <c r="B21" s="398" t="s">
        <v>420</v>
      </c>
      <c r="C21" s="96"/>
      <c r="D21" s="251"/>
      <c r="E21" s="104"/>
      <c r="F21" s="104"/>
    </row>
    <row r="22" spans="1:6" s="94" customFormat="1" ht="261" customHeight="1">
      <c r="A22" s="385" t="s">
        <v>341</v>
      </c>
      <c r="B22" s="247" t="s">
        <v>715</v>
      </c>
      <c r="C22" s="274" t="s">
        <v>1</v>
      </c>
      <c r="D22" s="275">
        <v>2806</v>
      </c>
      <c r="E22" s="229">
        <v>0</v>
      </c>
      <c r="F22" s="229">
        <f>D22*E22</f>
        <v>0</v>
      </c>
    </row>
    <row r="23" spans="1:6" s="94" customFormat="1" ht="14.45" customHeight="1">
      <c r="A23" s="384"/>
      <c r="B23" s="399"/>
      <c r="C23" s="96"/>
      <c r="D23" s="251"/>
      <c r="E23" s="104"/>
      <c r="F23" s="104"/>
    </row>
    <row r="24" spans="1:6" s="94" customFormat="1" ht="14.45" customHeight="1">
      <c r="A24" s="384"/>
      <c r="B24" s="398" t="s">
        <v>449</v>
      </c>
      <c r="C24" s="96"/>
      <c r="D24" s="251"/>
      <c r="E24" s="104"/>
      <c r="F24" s="104"/>
    </row>
    <row r="25" spans="1:6" s="94" customFormat="1" ht="195.75" customHeight="1">
      <c r="A25" s="385" t="s">
        <v>112</v>
      </c>
      <c r="B25" s="247" t="s">
        <v>517</v>
      </c>
      <c r="C25" s="274" t="s">
        <v>1</v>
      </c>
      <c r="D25" s="275">
        <v>120</v>
      </c>
      <c r="E25" s="229">
        <v>0</v>
      </c>
      <c r="F25" s="229">
        <f>D25*E25</f>
        <v>0</v>
      </c>
    </row>
    <row r="26" spans="1:6" s="94" customFormat="1" ht="14.45" customHeight="1">
      <c r="A26" s="375"/>
      <c r="B26" s="375"/>
      <c r="D26" s="292"/>
    </row>
    <row r="27" spans="1:6" s="94" customFormat="1" ht="106.5" customHeight="1">
      <c r="A27" s="385" t="s">
        <v>110</v>
      </c>
      <c r="B27" s="264" t="s">
        <v>515</v>
      </c>
      <c r="C27" s="265"/>
      <c r="D27" s="266"/>
      <c r="E27" s="267"/>
      <c r="F27" s="268"/>
    </row>
    <row r="28" spans="1:6" s="94" customFormat="1" ht="26.25" customHeight="1">
      <c r="A28" s="384"/>
      <c r="B28" s="269" t="s">
        <v>507</v>
      </c>
      <c r="C28" s="265"/>
      <c r="D28" s="266"/>
      <c r="E28" s="267"/>
      <c r="F28" s="268"/>
    </row>
    <row r="29" spans="1:6" s="94" customFormat="1" ht="14.45" customHeight="1">
      <c r="A29" s="384"/>
      <c r="B29" s="269" t="s">
        <v>508</v>
      </c>
      <c r="C29" s="265"/>
      <c r="D29" s="266"/>
      <c r="E29" s="267"/>
      <c r="F29" s="268"/>
    </row>
    <row r="30" spans="1:6" s="94" customFormat="1" ht="14.45" customHeight="1">
      <c r="A30" s="384"/>
      <c r="B30" s="269" t="s">
        <v>514</v>
      </c>
      <c r="C30" s="272" t="s">
        <v>1</v>
      </c>
      <c r="D30" s="273">
        <v>450</v>
      </c>
      <c r="E30" s="104">
        <v>0</v>
      </c>
      <c r="F30" s="104">
        <f>D30*E30</f>
        <v>0</v>
      </c>
    </row>
    <row r="31" spans="1:6" s="94" customFormat="1" ht="14.45" customHeight="1">
      <c r="A31" s="384"/>
      <c r="B31" s="269"/>
      <c r="D31" s="292"/>
    </row>
    <row r="32" spans="1:6" s="94" customFormat="1" ht="104.25" customHeight="1">
      <c r="A32" s="386" t="s">
        <v>113</v>
      </c>
      <c r="B32" s="264" t="s">
        <v>516</v>
      </c>
      <c r="C32" s="265"/>
      <c r="D32" s="270"/>
      <c r="E32" s="267"/>
      <c r="F32" s="268"/>
    </row>
    <row r="33" spans="1:6" s="94" customFormat="1" ht="14.45" customHeight="1">
      <c r="A33" s="384"/>
      <c r="B33" s="269" t="s">
        <v>509</v>
      </c>
      <c r="C33" s="265"/>
      <c r="D33" s="266"/>
      <c r="E33" s="267"/>
      <c r="F33" s="268"/>
    </row>
    <row r="34" spans="1:6" s="94" customFormat="1" ht="15" customHeight="1">
      <c r="A34" s="384"/>
      <c r="B34" s="269" t="s">
        <v>510</v>
      </c>
      <c r="C34" s="265"/>
      <c r="D34" s="266"/>
      <c r="E34" s="267"/>
      <c r="F34" s="268"/>
    </row>
    <row r="35" spans="1:6" s="94" customFormat="1" ht="15" customHeight="1">
      <c r="A35" s="387"/>
      <c r="B35" s="269" t="s">
        <v>514</v>
      </c>
      <c r="C35" s="265"/>
      <c r="D35" s="266"/>
      <c r="E35" s="267"/>
      <c r="F35" s="268"/>
    </row>
    <row r="36" spans="1:6" s="94" customFormat="1" ht="15" customHeight="1">
      <c r="A36" s="387"/>
      <c r="B36" s="271" t="s">
        <v>511</v>
      </c>
      <c r="C36" s="272" t="s">
        <v>457</v>
      </c>
      <c r="D36" s="273">
        <v>248</v>
      </c>
      <c r="E36" s="104">
        <v>0</v>
      </c>
      <c r="F36" s="104">
        <f>D36*E36</f>
        <v>0</v>
      </c>
    </row>
    <row r="37" spans="1:6" s="94" customFormat="1" ht="15" customHeight="1">
      <c r="A37" s="387"/>
      <c r="B37" s="271" t="s">
        <v>512</v>
      </c>
      <c r="C37" s="272" t="s">
        <v>457</v>
      </c>
      <c r="D37" s="273">
        <v>128</v>
      </c>
      <c r="E37" s="104">
        <v>0</v>
      </c>
      <c r="F37" s="104">
        <f>D37*E37</f>
        <v>0</v>
      </c>
    </row>
    <row r="38" spans="1:6" s="94" customFormat="1" ht="15" customHeight="1">
      <c r="A38" s="387"/>
      <c r="B38" s="271" t="s">
        <v>513</v>
      </c>
      <c r="C38" s="272" t="s">
        <v>457</v>
      </c>
      <c r="D38" s="273">
        <v>52</v>
      </c>
      <c r="E38" s="104">
        <v>0</v>
      </c>
      <c r="F38" s="104">
        <f>D38*E38</f>
        <v>0</v>
      </c>
    </row>
    <row r="39" spans="1:6" s="94" customFormat="1" ht="15" customHeight="1">
      <c r="A39" s="387"/>
      <c r="B39" s="387"/>
      <c r="C39" s="96"/>
      <c r="D39" s="251"/>
      <c r="E39" s="95"/>
      <c r="F39" s="95"/>
    </row>
    <row r="40" spans="1:6" s="94" customFormat="1" ht="16.5" customHeight="1">
      <c r="A40" s="387"/>
      <c r="B40" s="387" t="s">
        <v>24</v>
      </c>
      <c r="C40" s="96"/>
      <c r="D40" s="251"/>
      <c r="E40" s="95"/>
      <c r="F40" s="95"/>
    </row>
    <row r="41" spans="1:6" s="150" customFormat="1" ht="96" customHeight="1">
      <c r="A41" s="388" t="s">
        <v>505</v>
      </c>
      <c r="B41" s="262" t="s">
        <v>343</v>
      </c>
      <c r="C41" s="148"/>
      <c r="D41" s="231"/>
      <c r="E41" s="104"/>
      <c r="F41" s="104"/>
    </row>
    <row r="42" spans="1:6" s="150" customFormat="1" ht="15" customHeight="1">
      <c r="A42" s="388"/>
      <c r="B42" s="147" t="s">
        <v>558</v>
      </c>
      <c r="C42" s="148" t="s">
        <v>457</v>
      </c>
      <c r="D42" s="231">
        <v>340</v>
      </c>
      <c r="E42" s="104">
        <v>0</v>
      </c>
      <c r="F42" s="104">
        <f>D42*E42</f>
        <v>0</v>
      </c>
    </row>
    <row r="43" spans="1:6" s="150" customFormat="1" ht="15" customHeight="1">
      <c r="A43" s="388"/>
      <c r="B43" s="147" t="s">
        <v>559</v>
      </c>
      <c r="C43" s="148" t="s">
        <v>457</v>
      </c>
      <c r="D43" s="231">
        <v>600</v>
      </c>
      <c r="E43" s="104">
        <v>0</v>
      </c>
      <c r="F43" s="104">
        <f>D43*E43</f>
        <v>0</v>
      </c>
    </row>
    <row r="44" spans="1:6" s="150" customFormat="1" ht="15" customHeight="1">
      <c r="A44" s="388"/>
      <c r="B44" s="400" t="s">
        <v>702</v>
      </c>
      <c r="C44" s="148" t="s">
        <v>457</v>
      </c>
      <c r="D44" s="231">
        <v>250</v>
      </c>
      <c r="E44" s="104">
        <v>0</v>
      </c>
      <c r="F44" s="104">
        <f>D44*E44</f>
        <v>0</v>
      </c>
    </row>
    <row r="45" spans="1:6" ht="15" customHeight="1">
      <c r="B45" s="142"/>
      <c r="E45" s="104"/>
      <c r="F45" s="104"/>
    </row>
    <row r="46" spans="1:6" s="94" customFormat="1" ht="145.5" customHeight="1">
      <c r="A46" s="390" t="s">
        <v>506</v>
      </c>
      <c r="B46" s="262" t="s">
        <v>703</v>
      </c>
      <c r="C46" s="274" t="s">
        <v>1</v>
      </c>
      <c r="D46" s="275">
        <v>6600</v>
      </c>
      <c r="E46" s="229">
        <v>0</v>
      </c>
      <c r="F46" s="229">
        <f>D46*E46</f>
        <v>0</v>
      </c>
    </row>
    <row r="47" spans="1:6" s="94" customFormat="1" ht="16.5" customHeight="1">
      <c r="A47" s="391"/>
      <c r="B47" s="262"/>
      <c r="C47" s="96"/>
      <c r="D47" s="251"/>
      <c r="E47" s="104"/>
      <c r="F47" s="104"/>
    </row>
    <row r="48" spans="1:6" s="94" customFormat="1" ht="17.25" customHeight="1">
      <c r="A48" s="390"/>
      <c r="B48" s="262"/>
      <c r="C48" s="274"/>
      <c r="D48" s="275"/>
      <c r="E48" s="229"/>
      <c r="F48" s="229"/>
    </row>
    <row r="49" spans="1:6" s="13" customFormat="1">
      <c r="A49" s="356"/>
      <c r="B49" s="297"/>
      <c r="C49" s="145"/>
      <c r="D49" s="254"/>
      <c r="E49" s="37"/>
      <c r="F49" s="37"/>
    </row>
    <row r="50" spans="1:6" s="94" customFormat="1" ht="16.5" customHeight="1">
      <c r="A50" s="509" t="s">
        <v>18</v>
      </c>
      <c r="B50" s="510"/>
      <c r="C50" s="105"/>
      <c r="D50" s="257"/>
      <c r="E50" s="511">
        <f>SUM(F8:F49)</f>
        <v>0</v>
      </c>
      <c r="F50" s="512"/>
    </row>
    <row r="51" spans="1:6" s="94" customFormat="1" ht="16.5" customHeight="1">
      <c r="A51" s="392"/>
      <c r="B51" s="399"/>
      <c r="C51" s="96"/>
      <c r="D51" s="251"/>
      <c r="E51" s="104"/>
      <c r="F51" s="104"/>
    </row>
  </sheetData>
  <mergeCells count="3">
    <mergeCell ref="A50:B50"/>
    <mergeCell ref="E50:F50"/>
    <mergeCell ref="B4:F4"/>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8"/>
  <sheetViews>
    <sheetView view="pageLayout" topLeftCell="A64" zoomScaleNormal="100" zoomScaleSheetLayoutView="100" workbookViewId="0">
      <selection activeCell="B3" sqref="B3:F3"/>
    </sheetView>
  </sheetViews>
  <sheetFormatPr defaultColWidth="8.7109375" defaultRowHeight="16.5"/>
  <cols>
    <col min="1" max="1" width="7.42578125" style="46" customWidth="1"/>
    <col min="2" max="2" width="35.140625" style="409" customWidth="1"/>
    <col min="3" max="3" width="11.28515625" style="356" customWidth="1"/>
    <col min="4" max="4" width="11.28515625" style="410" customWidth="1"/>
    <col min="5" max="6" width="11.28515625" style="315" customWidth="1"/>
    <col min="7" max="16384" width="8.7109375" style="15"/>
  </cols>
  <sheetData>
    <row r="1" spans="1:6" ht="17.25" thickBot="1">
      <c r="A1" s="4" t="s">
        <v>430</v>
      </c>
      <c r="B1" s="401"/>
      <c r="C1" s="402"/>
      <c r="D1" s="403"/>
      <c r="E1" s="404"/>
      <c r="F1" s="404"/>
    </row>
    <row r="2" spans="1:6" ht="17.25" thickTop="1">
      <c r="A2" s="50"/>
      <c r="B2" s="405"/>
      <c r="C2" s="406"/>
      <c r="D2" s="407"/>
      <c r="E2" s="408"/>
      <c r="F2" s="408"/>
    </row>
    <row r="3" spans="1:6" customFormat="1" ht="15">
      <c r="A3" s="82"/>
      <c r="B3" s="519" t="s">
        <v>26</v>
      </c>
      <c r="C3" s="519"/>
      <c r="D3" s="519"/>
      <c r="E3" s="519"/>
      <c r="F3" s="519"/>
    </row>
    <row r="4" spans="1:6" customFormat="1" ht="15">
      <c r="A4" s="82"/>
      <c r="B4" s="519" t="s">
        <v>116</v>
      </c>
      <c r="C4" s="519"/>
      <c r="D4" s="519"/>
      <c r="E4" s="519"/>
      <c r="F4" s="519"/>
    </row>
    <row r="5" spans="1:6" customFormat="1" ht="15">
      <c r="A5" s="81"/>
      <c r="B5" s="517" t="s">
        <v>117</v>
      </c>
      <c r="C5" s="517"/>
      <c r="D5" s="517"/>
      <c r="E5" s="517"/>
      <c r="F5" s="517"/>
    </row>
    <row r="6" spans="1:6" customFormat="1" ht="15">
      <c r="A6" s="81"/>
      <c r="B6" s="517" t="s">
        <v>118</v>
      </c>
      <c r="C6" s="517"/>
      <c r="D6" s="517"/>
      <c r="E6" s="517"/>
      <c r="F6" s="517"/>
    </row>
    <row r="7" spans="1:6" customFormat="1" ht="15">
      <c r="A7" s="81"/>
      <c r="B7" s="517" t="s">
        <v>119</v>
      </c>
      <c r="C7" s="517"/>
      <c r="D7" s="517"/>
      <c r="E7" s="517"/>
      <c r="F7" s="517"/>
    </row>
    <row r="8" spans="1:6" customFormat="1" ht="30.75" customHeight="1">
      <c r="A8" s="81"/>
      <c r="B8" s="519" t="s">
        <v>708</v>
      </c>
      <c r="C8" s="519"/>
      <c r="D8" s="519"/>
      <c r="E8" s="519"/>
      <c r="F8" s="519"/>
    </row>
    <row r="9" spans="1:6" customFormat="1" ht="15">
      <c r="A9" s="81"/>
      <c r="B9" s="517"/>
      <c r="C9" s="517"/>
      <c r="D9" s="517"/>
      <c r="E9" s="517"/>
      <c r="F9" s="517"/>
    </row>
    <row r="10" spans="1:6" customFormat="1" ht="28.35" customHeight="1">
      <c r="A10" s="81"/>
      <c r="B10" s="517" t="s">
        <v>120</v>
      </c>
      <c r="C10" s="517"/>
      <c r="D10" s="517"/>
      <c r="E10" s="517"/>
      <c r="F10" s="517"/>
    </row>
    <row r="11" spans="1:6" customFormat="1" ht="15">
      <c r="A11" s="81"/>
      <c r="B11" s="517"/>
      <c r="C11" s="517"/>
      <c r="D11" s="517"/>
      <c r="E11" s="517"/>
      <c r="F11" s="517"/>
    </row>
    <row r="12" spans="1:6" customFormat="1" ht="41.25" customHeight="1">
      <c r="A12" s="81"/>
      <c r="B12" s="517" t="s">
        <v>121</v>
      </c>
      <c r="C12" s="517"/>
      <c r="D12" s="517"/>
      <c r="E12" s="517"/>
      <c r="F12" s="517"/>
    </row>
    <row r="13" spans="1:6" customFormat="1" ht="63.75" customHeight="1">
      <c r="A13" s="81"/>
      <c r="B13" s="517" t="s">
        <v>44</v>
      </c>
      <c r="C13" s="517"/>
      <c r="D13" s="517"/>
      <c r="E13" s="517"/>
      <c r="F13" s="517"/>
    </row>
    <row r="14" spans="1:6" customFormat="1" ht="12.75" customHeight="1">
      <c r="A14" s="81"/>
      <c r="B14" s="517" t="s">
        <v>122</v>
      </c>
      <c r="C14" s="517"/>
      <c r="D14" s="517"/>
      <c r="E14" s="517"/>
      <c r="F14" s="517"/>
    </row>
    <row r="15" spans="1:6" customFormat="1" ht="66.75" customHeight="1">
      <c r="A15" s="81"/>
      <c r="B15" s="517" t="s">
        <v>123</v>
      </c>
      <c r="C15" s="517"/>
      <c r="D15" s="517"/>
      <c r="E15" s="517"/>
      <c r="F15" s="517"/>
    </row>
    <row r="16" spans="1:6" customFormat="1" ht="52.5" customHeight="1">
      <c r="A16" s="81"/>
      <c r="B16" s="517" t="s">
        <v>124</v>
      </c>
      <c r="C16" s="517"/>
      <c r="D16" s="517"/>
      <c r="E16" s="517"/>
      <c r="F16" s="517"/>
    </row>
    <row r="17" spans="1:6" customFormat="1" ht="28.35" customHeight="1">
      <c r="A17" s="81"/>
      <c r="B17" s="517" t="s">
        <v>125</v>
      </c>
      <c r="C17" s="517"/>
      <c r="D17" s="517"/>
      <c r="E17" s="517"/>
      <c r="F17" s="517"/>
    </row>
    <row r="18" spans="1:6" customFormat="1" ht="12.75" customHeight="1">
      <c r="A18" s="81"/>
      <c r="B18" s="517" t="s">
        <v>126</v>
      </c>
      <c r="C18" s="517"/>
      <c r="D18" s="517"/>
      <c r="E18" s="517"/>
      <c r="F18" s="517"/>
    </row>
    <row r="19" spans="1:6" customFormat="1" ht="44.25" customHeight="1">
      <c r="A19" s="81"/>
      <c r="B19" s="517" t="s">
        <v>127</v>
      </c>
      <c r="C19" s="517"/>
      <c r="D19" s="517"/>
      <c r="E19" s="517"/>
      <c r="F19" s="517"/>
    </row>
    <row r="20" spans="1:6" customFormat="1" ht="28.5" customHeight="1">
      <c r="A20" s="81"/>
      <c r="B20" s="517" t="s">
        <v>128</v>
      </c>
      <c r="C20" s="517"/>
      <c r="D20" s="517"/>
      <c r="E20" s="517"/>
      <c r="F20" s="517"/>
    </row>
    <row r="21" spans="1:6" customFormat="1" ht="15">
      <c r="A21" s="81"/>
      <c r="B21" s="517"/>
      <c r="C21" s="517"/>
      <c r="D21" s="517"/>
      <c r="E21" s="517"/>
      <c r="F21" s="517"/>
    </row>
    <row r="22" spans="1:6" customFormat="1" ht="28.5" customHeight="1">
      <c r="A22" s="81"/>
      <c r="B22" s="517" t="s">
        <v>716</v>
      </c>
      <c r="C22" s="517"/>
      <c r="D22" s="517"/>
      <c r="E22" s="517"/>
      <c r="F22" s="517"/>
    </row>
    <row r="23" spans="1:6" customFormat="1" ht="27.75" customHeight="1">
      <c r="A23" s="81"/>
      <c r="B23" s="517" t="s">
        <v>717</v>
      </c>
      <c r="C23" s="517"/>
      <c r="D23" s="517"/>
      <c r="E23" s="517"/>
      <c r="F23" s="517"/>
    </row>
    <row r="24" spans="1:6" customFormat="1" ht="39" customHeight="1">
      <c r="A24" s="81"/>
      <c r="B24" s="517" t="s">
        <v>129</v>
      </c>
      <c r="C24" s="517"/>
      <c r="D24" s="517"/>
      <c r="E24" s="517"/>
      <c r="F24" s="517"/>
    </row>
    <row r="25" spans="1:6" customFormat="1" ht="15">
      <c r="A25" s="81"/>
      <c r="B25" s="517"/>
      <c r="C25" s="517"/>
      <c r="D25" s="517"/>
      <c r="E25" s="517"/>
      <c r="F25" s="517"/>
    </row>
    <row r="26" spans="1:6" customFormat="1" ht="28.35" customHeight="1">
      <c r="A26" s="81"/>
      <c r="B26" s="517" t="s">
        <v>130</v>
      </c>
      <c r="C26" s="517"/>
      <c r="D26" s="517"/>
      <c r="E26" s="517"/>
      <c r="F26" s="517"/>
    </row>
    <row r="27" spans="1:6" customFormat="1" ht="15">
      <c r="A27" s="81"/>
      <c r="B27" s="517"/>
      <c r="C27" s="517"/>
      <c r="D27" s="517"/>
      <c r="E27" s="517"/>
      <c r="F27" s="517"/>
    </row>
    <row r="28" spans="1:6" customFormat="1" ht="15">
      <c r="A28" s="82"/>
      <c r="B28" s="519" t="s">
        <v>709</v>
      </c>
      <c r="C28" s="519"/>
      <c r="D28" s="519"/>
      <c r="E28" s="519"/>
      <c r="F28" s="519"/>
    </row>
    <row r="29" spans="1:6" customFormat="1" ht="15">
      <c r="A29" s="82"/>
      <c r="B29" s="517" t="s">
        <v>132</v>
      </c>
      <c r="C29" s="517"/>
      <c r="D29" s="517"/>
      <c r="E29" s="517"/>
      <c r="F29" s="517"/>
    </row>
    <row r="30" spans="1:6" customFormat="1" ht="15">
      <c r="A30" s="81"/>
      <c r="B30" s="517" t="s">
        <v>718</v>
      </c>
      <c r="C30" s="517"/>
      <c r="D30" s="517"/>
      <c r="E30" s="517"/>
      <c r="F30" s="517"/>
    </row>
    <row r="31" spans="1:6" customFormat="1" ht="15">
      <c r="A31" s="82"/>
      <c r="B31" s="517" t="s">
        <v>719</v>
      </c>
      <c r="C31" s="517"/>
      <c r="D31" s="517"/>
      <c r="E31" s="517"/>
      <c r="F31" s="517"/>
    </row>
    <row r="32" spans="1:6" customFormat="1" ht="15">
      <c r="A32" s="82"/>
      <c r="B32" s="517" t="s">
        <v>720</v>
      </c>
      <c r="C32" s="517"/>
      <c r="D32" s="517"/>
      <c r="E32" s="517"/>
      <c r="F32" s="517"/>
    </row>
    <row r="33" spans="1:6" customFormat="1" ht="15">
      <c r="A33" s="81"/>
      <c r="B33" s="517" t="s">
        <v>721</v>
      </c>
      <c r="C33" s="517"/>
      <c r="D33" s="517"/>
      <c r="E33" s="517"/>
      <c r="F33" s="517"/>
    </row>
    <row r="34" spans="1:6" customFormat="1" ht="15">
      <c r="A34" s="81"/>
      <c r="B34" s="517" t="s">
        <v>722</v>
      </c>
      <c r="C34" s="517"/>
      <c r="D34" s="517"/>
      <c r="E34" s="517"/>
      <c r="F34" s="517"/>
    </row>
    <row r="35" spans="1:6" customFormat="1" ht="15">
      <c r="A35" s="81"/>
      <c r="B35" s="517" t="s">
        <v>723</v>
      </c>
      <c r="C35" s="517"/>
      <c r="D35" s="517"/>
      <c r="E35" s="517"/>
      <c r="F35" s="517"/>
    </row>
    <row r="36" spans="1:6" customFormat="1" ht="15">
      <c r="A36" s="82"/>
      <c r="B36" s="517" t="s">
        <v>724</v>
      </c>
      <c r="C36" s="517"/>
      <c r="D36" s="517"/>
      <c r="E36" s="517"/>
      <c r="F36" s="517"/>
    </row>
    <row r="37" spans="1:6" customFormat="1" ht="15">
      <c r="A37" s="82"/>
      <c r="B37" s="517" t="s">
        <v>725</v>
      </c>
      <c r="C37" s="517"/>
      <c r="D37" s="517"/>
      <c r="E37" s="517"/>
      <c r="F37" s="517"/>
    </row>
    <row r="38" spans="1:6" customFormat="1" ht="15">
      <c r="A38" s="82"/>
      <c r="B38" s="517" t="s">
        <v>726</v>
      </c>
      <c r="C38" s="517"/>
      <c r="D38" s="517"/>
      <c r="E38" s="517"/>
      <c r="F38" s="517"/>
    </row>
    <row r="39" spans="1:6" customFormat="1" ht="15">
      <c r="A39" s="82"/>
      <c r="B39" s="517" t="s">
        <v>727</v>
      </c>
      <c r="C39" s="517"/>
      <c r="D39" s="517"/>
      <c r="E39" s="517"/>
      <c r="F39" s="517"/>
    </row>
    <row r="40" spans="1:6" customFormat="1" ht="15">
      <c r="A40" s="82"/>
      <c r="B40" s="517" t="s">
        <v>728</v>
      </c>
      <c r="C40" s="517"/>
      <c r="D40" s="517"/>
      <c r="E40" s="517"/>
      <c r="F40" s="517"/>
    </row>
    <row r="41" spans="1:6" customFormat="1" ht="15">
      <c r="A41" s="82"/>
      <c r="B41" s="517" t="s">
        <v>729</v>
      </c>
      <c r="C41" s="517"/>
      <c r="D41" s="517"/>
      <c r="E41" s="517"/>
      <c r="F41" s="517"/>
    </row>
    <row r="42" spans="1:6" customFormat="1" ht="15">
      <c r="A42" s="82"/>
      <c r="B42" s="517" t="s">
        <v>730</v>
      </c>
      <c r="C42" s="517"/>
      <c r="D42" s="517"/>
      <c r="E42" s="517"/>
      <c r="F42" s="517"/>
    </row>
    <row r="43" spans="1:6" customFormat="1" ht="15">
      <c r="A43" s="82"/>
      <c r="B43" s="517" t="s">
        <v>731</v>
      </c>
      <c r="C43" s="517"/>
      <c r="D43" s="517"/>
      <c r="E43" s="517"/>
      <c r="F43" s="517"/>
    </row>
    <row r="44" spans="1:6" customFormat="1" ht="15">
      <c r="A44" s="85"/>
      <c r="B44" s="517" t="s">
        <v>732</v>
      </c>
      <c r="C44" s="517"/>
      <c r="D44" s="517"/>
      <c r="E44" s="517"/>
      <c r="F44" s="517"/>
    </row>
    <row r="45" spans="1:6" customFormat="1" ht="15">
      <c r="A45" s="85"/>
      <c r="B45" s="517" t="s">
        <v>733</v>
      </c>
      <c r="C45" s="517"/>
      <c r="D45" s="517"/>
      <c r="E45" s="517"/>
      <c r="F45" s="517"/>
    </row>
    <row r="46" spans="1:6" customFormat="1" ht="15">
      <c r="A46" s="85"/>
      <c r="B46" s="517" t="s">
        <v>734</v>
      </c>
      <c r="C46" s="517"/>
      <c r="D46" s="517"/>
      <c r="E46" s="517"/>
      <c r="F46" s="517"/>
    </row>
    <row r="47" spans="1:6" customFormat="1" ht="15">
      <c r="A47" s="85"/>
      <c r="B47" s="517" t="s">
        <v>735</v>
      </c>
      <c r="C47" s="517"/>
      <c r="D47" s="517"/>
      <c r="E47" s="517"/>
      <c r="F47" s="517"/>
    </row>
    <row r="48" spans="1:6" customFormat="1" ht="15">
      <c r="A48" s="85"/>
      <c r="B48" s="517" t="s">
        <v>736</v>
      </c>
      <c r="C48" s="517"/>
      <c r="D48" s="517"/>
      <c r="E48" s="517"/>
      <c r="F48" s="517"/>
    </row>
    <row r="49" spans="1:6" customFormat="1" ht="31.15" customHeight="1">
      <c r="A49" s="85"/>
      <c r="B49" s="520" t="s">
        <v>737</v>
      </c>
      <c r="C49" s="517"/>
      <c r="D49" s="517"/>
      <c r="E49" s="517"/>
      <c r="F49" s="517"/>
    </row>
    <row r="50" spans="1:6" customFormat="1" ht="53.25" customHeight="1">
      <c r="A50" s="85"/>
      <c r="B50" s="517" t="s">
        <v>133</v>
      </c>
      <c r="C50" s="517"/>
      <c r="D50" s="517"/>
      <c r="E50" s="517"/>
      <c r="F50" s="517"/>
    </row>
    <row r="51" spans="1:6" customFormat="1" ht="15">
      <c r="A51" s="82"/>
      <c r="B51" s="519" t="s">
        <v>134</v>
      </c>
      <c r="C51" s="519"/>
      <c r="D51" s="519"/>
      <c r="E51" s="519"/>
      <c r="F51" s="519"/>
    </row>
    <row r="52" spans="1:6" customFormat="1" ht="28.35" customHeight="1">
      <c r="A52" s="82"/>
      <c r="B52" s="517" t="s">
        <v>135</v>
      </c>
      <c r="C52" s="517"/>
      <c r="D52" s="517"/>
      <c r="E52" s="517"/>
      <c r="F52" s="517"/>
    </row>
    <row r="53" spans="1:6" customFormat="1" ht="15">
      <c r="A53" s="85"/>
      <c r="B53" s="517" t="s">
        <v>136</v>
      </c>
      <c r="C53" s="517"/>
      <c r="D53" s="517"/>
      <c r="E53" s="517"/>
      <c r="F53" s="517"/>
    </row>
    <row r="54" spans="1:6" customFormat="1" ht="15">
      <c r="A54" s="85"/>
      <c r="B54" s="517" t="s">
        <v>137</v>
      </c>
      <c r="C54" s="517"/>
      <c r="D54" s="517"/>
      <c r="E54" s="517"/>
      <c r="F54" s="517"/>
    </row>
    <row r="55" spans="1:6" customFormat="1" ht="15">
      <c r="A55" s="85"/>
      <c r="B55" s="517" t="s">
        <v>138</v>
      </c>
      <c r="C55" s="517"/>
      <c r="D55" s="517"/>
      <c r="E55" s="517"/>
      <c r="F55" s="517"/>
    </row>
    <row r="56" spans="1:6" customFormat="1" ht="15">
      <c r="A56" s="85"/>
      <c r="B56" s="517" t="s">
        <v>139</v>
      </c>
      <c r="C56" s="517"/>
      <c r="D56" s="517"/>
      <c r="E56" s="517"/>
      <c r="F56" s="517"/>
    </row>
    <row r="57" spans="1:6" customFormat="1" ht="15">
      <c r="A57" s="85"/>
      <c r="B57" s="517" t="s">
        <v>140</v>
      </c>
      <c r="C57" s="517"/>
      <c r="D57" s="517"/>
      <c r="E57" s="517"/>
      <c r="F57" s="517"/>
    </row>
    <row r="58" spans="1:6" customFormat="1" ht="15">
      <c r="A58" s="85"/>
      <c r="B58" s="517" t="s">
        <v>141</v>
      </c>
      <c r="C58" s="517"/>
      <c r="D58" s="517"/>
      <c r="E58" s="517"/>
      <c r="F58" s="517"/>
    </row>
    <row r="59" spans="1:6" customFormat="1" ht="15">
      <c r="A59" s="85"/>
      <c r="B59" s="517" t="s">
        <v>142</v>
      </c>
      <c r="C59" s="517"/>
      <c r="D59" s="517"/>
      <c r="E59" s="517"/>
      <c r="F59" s="517"/>
    </row>
    <row r="60" spans="1:6" customFormat="1" ht="15">
      <c r="A60" s="85"/>
      <c r="B60" s="517" t="s">
        <v>143</v>
      </c>
      <c r="C60" s="517"/>
      <c r="D60" s="517"/>
      <c r="E60" s="517"/>
      <c r="F60" s="517"/>
    </row>
    <row r="61" spans="1:6" customFormat="1" ht="15">
      <c r="A61" s="85"/>
      <c r="B61" s="517" t="s">
        <v>144</v>
      </c>
      <c r="C61" s="517"/>
      <c r="D61" s="517"/>
      <c r="E61" s="517"/>
      <c r="F61" s="517"/>
    </row>
    <row r="62" spans="1:6" customFormat="1" ht="15">
      <c r="A62" s="85"/>
      <c r="B62" s="517" t="s">
        <v>145</v>
      </c>
      <c r="C62" s="517"/>
      <c r="D62" s="517"/>
      <c r="E62" s="517"/>
      <c r="F62" s="517"/>
    </row>
    <row r="63" spans="1:6" customFormat="1" ht="15">
      <c r="A63" s="82"/>
      <c r="B63" s="517" t="s">
        <v>146</v>
      </c>
      <c r="C63" s="517"/>
      <c r="D63" s="517"/>
      <c r="E63" s="517"/>
      <c r="F63" s="517"/>
    </row>
    <row r="64" spans="1:6" customFormat="1" ht="15">
      <c r="A64" s="82"/>
      <c r="B64" s="517" t="s">
        <v>147</v>
      </c>
      <c r="C64" s="517"/>
      <c r="D64" s="517"/>
      <c r="E64" s="517"/>
      <c r="F64" s="517"/>
    </row>
    <row r="65" spans="1:6" customFormat="1" ht="15">
      <c r="A65" s="82"/>
      <c r="B65" s="517" t="s">
        <v>148</v>
      </c>
      <c r="C65" s="517"/>
      <c r="D65" s="517"/>
      <c r="E65" s="517"/>
      <c r="F65" s="517"/>
    </row>
    <row r="66" spans="1:6" customFormat="1" ht="15">
      <c r="A66" s="82"/>
      <c r="B66" s="517"/>
      <c r="C66" s="517"/>
      <c r="D66" s="517"/>
      <c r="E66" s="517"/>
      <c r="F66" s="517"/>
    </row>
    <row r="67" spans="1:6" customFormat="1" ht="12.75" customHeight="1">
      <c r="A67" s="82"/>
      <c r="B67" s="517" t="s">
        <v>149</v>
      </c>
      <c r="C67" s="517"/>
      <c r="D67" s="517"/>
      <c r="E67" s="517"/>
      <c r="F67" s="517"/>
    </row>
    <row r="68" spans="1:6" customFormat="1" ht="28.35" customHeight="1">
      <c r="A68" s="82"/>
      <c r="B68" s="517" t="s">
        <v>150</v>
      </c>
      <c r="C68" s="517"/>
      <c r="D68" s="517"/>
      <c r="E68" s="517"/>
      <c r="F68" s="517"/>
    </row>
    <row r="69" spans="1:6" customFormat="1" ht="28.35" customHeight="1">
      <c r="A69" s="82"/>
      <c r="B69" s="517" t="s">
        <v>151</v>
      </c>
      <c r="C69" s="517"/>
      <c r="D69" s="517"/>
      <c r="E69" s="517"/>
      <c r="F69" s="517"/>
    </row>
    <row r="70" spans="1:6" customFormat="1" ht="15">
      <c r="A70" s="82"/>
      <c r="B70" s="519"/>
      <c r="C70" s="519"/>
      <c r="D70" s="519"/>
      <c r="E70" s="519"/>
      <c r="F70" s="519"/>
    </row>
    <row r="71" spans="1:6" customFormat="1" ht="15">
      <c r="A71" s="82"/>
      <c r="B71" s="519" t="s">
        <v>27</v>
      </c>
      <c r="C71" s="519"/>
      <c r="D71" s="519"/>
      <c r="E71" s="519"/>
      <c r="F71" s="519"/>
    </row>
    <row r="72" spans="1:6" customFormat="1" ht="15">
      <c r="A72" s="82"/>
      <c r="B72" s="519" t="s">
        <v>116</v>
      </c>
      <c r="C72" s="519"/>
      <c r="D72" s="519"/>
      <c r="E72" s="519"/>
      <c r="F72" s="519"/>
    </row>
    <row r="73" spans="1:6" customFormat="1" ht="15">
      <c r="A73" s="82"/>
      <c r="B73" s="517" t="s">
        <v>738</v>
      </c>
      <c r="C73" s="517"/>
      <c r="D73" s="517"/>
      <c r="E73" s="517"/>
      <c r="F73" s="517"/>
    </row>
    <row r="74" spans="1:6" customFormat="1" ht="15">
      <c r="A74" s="82"/>
      <c r="B74" s="517" t="s">
        <v>152</v>
      </c>
      <c r="C74" s="517"/>
      <c r="D74" s="517"/>
      <c r="E74" s="517"/>
      <c r="F74" s="517"/>
    </row>
    <row r="75" spans="1:6" customFormat="1" ht="15">
      <c r="A75" s="82"/>
      <c r="B75" s="517" t="s">
        <v>153</v>
      </c>
      <c r="C75" s="517"/>
      <c r="D75" s="517"/>
      <c r="E75" s="517"/>
      <c r="F75" s="517"/>
    </row>
    <row r="76" spans="1:6" customFormat="1" ht="15">
      <c r="A76" s="82"/>
      <c r="B76" s="517" t="s">
        <v>154</v>
      </c>
      <c r="C76" s="517"/>
      <c r="D76" s="517"/>
      <c r="E76" s="517"/>
      <c r="F76" s="517"/>
    </row>
    <row r="77" spans="1:6" customFormat="1" ht="15">
      <c r="A77" s="82"/>
      <c r="B77" s="304" t="s">
        <v>710</v>
      </c>
      <c r="C77" s="304"/>
      <c r="D77" s="304"/>
      <c r="E77" s="304"/>
      <c r="F77" s="304"/>
    </row>
    <row r="78" spans="1:6" customFormat="1" ht="15">
      <c r="A78" s="82"/>
      <c r="B78" s="519" t="s">
        <v>131</v>
      </c>
      <c r="C78" s="519"/>
      <c r="D78" s="519"/>
      <c r="E78" s="519"/>
      <c r="F78" s="519"/>
    </row>
    <row r="79" spans="1:6" customFormat="1" ht="15">
      <c r="A79" s="82"/>
      <c r="B79" s="517" t="s">
        <v>155</v>
      </c>
      <c r="C79" s="517"/>
      <c r="D79" s="517"/>
      <c r="E79" s="517"/>
      <c r="F79" s="517"/>
    </row>
    <row r="80" spans="1:6" customFormat="1" ht="28.35" customHeight="1">
      <c r="A80" s="82"/>
      <c r="B80" s="517" t="s">
        <v>156</v>
      </c>
      <c r="C80" s="517"/>
      <c r="D80" s="517"/>
      <c r="E80" s="517"/>
      <c r="F80" s="517"/>
    </row>
    <row r="81" spans="1:6" customFormat="1" ht="45" customHeight="1">
      <c r="A81" s="82"/>
      <c r="B81" s="517" t="s">
        <v>157</v>
      </c>
      <c r="C81" s="517"/>
      <c r="D81" s="517"/>
      <c r="E81" s="517"/>
      <c r="F81" s="517"/>
    </row>
    <row r="82" spans="1:6" customFormat="1" ht="146.25" customHeight="1">
      <c r="A82" s="82"/>
      <c r="B82" s="518" t="s">
        <v>739</v>
      </c>
      <c r="C82" s="518"/>
      <c r="D82" s="518"/>
      <c r="E82" s="518"/>
      <c r="F82" s="518"/>
    </row>
    <row r="83" spans="1:6" customFormat="1" ht="196.15" customHeight="1">
      <c r="A83" s="82"/>
      <c r="B83" s="518" t="s">
        <v>740</v>
      </c>
      <c r="C83" s="518"/>
      <c r="D83" s="518"/>
      <c r="E83" s="518"/>
      <c r="F83" s="518"/>
    </row>
    <row r="84" spans="1:6" customFormat="1" ht="78.75" customHeight="1">
      <c r="A84" s="82"/>
      <c r="B84" s="519" t="s">
        <v>741</v>
      </c>
      <c r="C84" s="519"/>
      <c r="D84" s="519"/>
      <c r="E84" s="519"/>
      <c r="F84" s="519"/>
    </row>
    <row r="85" spans="1:6" customFormat="1" ht="126.75" customHeight="1">
      <c r="A85" s="82"/>
      <c r="B85" s="520" t="s">
        <v>742</v>
      </c>
      <c r="C85" s="520"/>
      <c r="D85" s="520"/>
      <c r="E85" s="520"/>
      <c r="F85" s="520"/>
    </row>
    <row r="86" spans="1:6" customFormat="1" ht="15">
      <c r="A86" s="82"/>
      <c r="B86" s="517"/>
      <c r="C86" s="517"/>
      <c r="D86" s="517"/>
      <c r="E86" s="517"/>
      <c r="F86" s="517"/>
    </row>
    <row r="87" spans="1:6" customFormat="1" ht="15">
      <c r="A87" s="82"/>
      <c r="B87" s="519" t="s">
        <v>134</v>
      </c>
      <c r="C87" s="519"/>
      <c r="D87" s="519"/>
      <c r="E87" s="519"/>
      <c r="F87" s="519"/>
    </row>
    <row r="88" spans="1:6" customFormat="1" ht="15">
      <c r="A88" s="82"/>
      <c r="B88" s="517" t="s">
        <v>158</v>
      </c>
      <c r="C88" s="517"/>
      <c r="D88" s="517"/>
      <c r="E88" s="517"/>
      <c r="F88" s="517"/>
    </row>
    <row r="89" spans="1:6" customFormat="1" ht="15">
      <c r="A89" s="82"/>
      <c r="B89" s="517" t="s">
        <v>136</v>
      </c>
      <c r="C89" s="517"/>
      <c r="D89" s="517"/>
      <c r="E89" s="517"/>
      <c r="F89" s="517"/>
    </row>
    <row r="90" spans="1:6" customFormat="1" ht="15">
      <c r="A90" s="82"/>
      <c r="B90" s="517" t="s">
        <v>137</v>
      </c>
      <c r="C90" s="517"/>
      <c r="D90" s="517"/>
      <c r="E90" s="517"/>
      <c r="F90" s="517"/>
    </row>
    <row r="91" spans="1:6" customFormat="1" ht="15">
      <c r="A91" s="82"/>
      <c r="B91" s="517" t="s">
        <v>140</v>
      </c>
      <c r="C91" s="517"/>
      <c r="D91" s="517"/>
      <c r="E91" s="517"/>
      <c r="F91" s="517"/>
    </row>
    <row r="92" spans="1:6" customFormat="1" ht="15">
      <c r="A92" s="82"/>
      <c r="B92" s="517" t="s">
        <v>141</v>
      </c>
      <c r="C92" s="517"/>
      <c r="D92" s="517"/>
      <c r="E92" s="517"/>
      <c r="F92" s="517"/>
    </row>
    <row r="93" spans="1:6" customFormat="1" ht="15">
      <c r="A93" s="82"/>
      <c r="B93" s="517" t="s">
        <v>159</v>
      </c>
      <c r="C93" s="517"/>
      <c r="D93" s="517"/>
      <c r="E93" s="517"/>
      <c r="F93" s="517"/>
    </row>
    <row r="94" spans="1:6" customFormat="1" ht="15">
      <c r="A94" s="82"/>
      <c r="B94" s="517" t="s">
        <v>144</v>
      </c>
      <c r="C94" s="517"/>
      <c r="D94" s="517"/>
      <c r="E94" s="517"/>
      <c r="F94" s="517"/>
    </row>
    <row r="95" spans="1:6" customFormat="1" ht="15">
      <c r="A95" s="82"/>
      <c r="B95" s="517" t="s">
        <v>160</v>
      </c>
      <c r="C95" s="517"/>
      <c r="D95" s="517"/>
      <c r="E95" s="517"/>
      <c r="F95" s="517"/>
    </row>
    <row r="96" spans="1:6" customFormat="1" ht="15">
      <c r="A96" s="82"/>
      <c r="B96" s="517" t="s">
        <v>146</v>
      </c>
      <c r="C96" s="517"/>
      <c r="D96" s="517"/>
      <c r="E96" s="517"/>
      <c r="F96" s="517"/>
    </row>
    <row r="97" spans="1:6" customFormat="1" ht="15">
      <c r="A97" s="82"/>
      <c r="B97" s="517" t="s">
        <v>161</v>
      </c>
      <c r="C97" s="517"/>
      <c r="D97" s="517"/>
      <c r="E97" s="517"/>
      <c r="F97" s="517"/>
    </row>
    <row r="98" spans="1:6" customFormat="1" ht="15">
      <c r="A98" s="82"/>
      <c r="B98" s="517" t="s">
        <v>148</v>
      </c>
      <c r="C98" s="517"/>
      <c r="D98" s="517"/>
      <c r="E98" s="517"/>
      <c r="F98" s="517"/>
    </row>
  </sheetData>
  <mergeCells count="95">
    <mergeCell ref="B19:F19"/>
    <mergeCell ref="B20:F20"/>
    <mergeCell ref="B4:F4"/>
    <mergeCell ref="B5:F5"/>
    <mergeCell ref="B6:F6"/>
    <mergeCell ref="B7:F7"/>
    <mergeCell ref="B8:F8"/>
    <mergeCell ref="B9:F9"/>
    <mergeCell ref="B16:F16"/>
    <mergeCell ref="B10:F10"/>
    <mergeCell ref="B11:F11"/>
    <mergeCell ref="B17:F17"/>
    <mergeCell ref="B18:F18"/>
    <mergeCell ref="B3:F3"/>
    <mergeCell ref="B12:F12"/>
    <mergeCell ref="B13:F13"/>
    <mergeCell ref="B14:F14"/>
    <mergeCell ref="B15:F15"/>
    <mergeCell ref="B32:F32"/>
    <mergeCell ref="B21:F21"/>
    <mergeCell ref="B22:F22"/>
    <mergeCell ref="B23:F23"/>
    <mergeCell ref="B24:F24"/>
    <mergeCell ref="B25:F25"/>
    <mergeCell ref="B26:F26"/>
    <mergeCell ref="B27:F27"/>
    <mergeCell ref="B28:F28"/>
    <mergeCell ref="B29:F29"/>
    <mergeCell ref="B30:F30"/>
    <mergeCell ref="B31:F31"/>
    <mergeCell ref="B44:F44"/>
    <mergeCell ref="B33:F33"/>
    <mergeCell ref="B34:F34"/>
    <mergeCell ref="B35:F35"/>
    <mergeCell ref="B36:F36"/>
    <mergeCell ref="B37:F37"/>
    <mergeCell ref="B38:F38"/>
    <mergeCell ref="B39:F39"/>
    <mergeCell ref="B40:F40"/>
    <mergeCell ref="B41:F41"/>
    <mergeCell ref="B42:F42"/>
    <mergeCell ref="B43:F43"/>
    <mergeCell ref="B56:F56"/>
    <mergeCell ref="B45:F45"/>
    <mergeCell ref="B46:F46"/>
    <mergeCell ref="B47:F47"/>
    <mergeCell ref="B48:F48"/>
    <mergeCell ref="B49:F49"/>
    <mergeCell ref="B50:F50"/>
    <mergeCell ref="B51:F51"/>
    <mergeCell ref="B52:F52"/>
    <mergeCell ref="B53:F53"/>
    <mergeCell ref="B54:F54"/>
    <mergeCell ref="B55:F55"/>
    <mergeCell ref="B68:F68"/>
    <mergeCell ref="B57:F57"/>
    <mergeCell ref="B58:F58"/>
    <mergeCell ref="B59:F59"/>
    <mergeCell ref="B60:F60"/>
    <mergeCell ref="B61:F61"/>
    <mergeCell ref="B62:F62"/>
    <mergeCell ref="B63:F63"/>
    <mergeCell ref="B64:F64"/>
    <mergeCell ref="B65:F65"/>
    <mergeCell ref="B66:F66"/>
    <mergeCell ref="B67:F67"/>
    <mergeCell ref="B81:F81"/>
    <mergeCell ref="B69:F69"/>
    <mergeCell ref="B70:F70"/>
    <mergeCell ref="B71:F71"/>
    <mergeCell ref="B72:F72"/>
    <mergeCell ref="B73:F73"/>
    <mergeCell ref="B74:F74"/>
    <mergeCell ref="B75:F75"/>
    <mergeCell ref="B76:F76"/>
    <mergeCell ref="B78:F78"/>
    <mergeCell ref="B79:F79"/>
    <mergeCell ref="B80:F80"/>
    <mergeCell ref="B93:F93"/>
    <mergeCell ref="B82:F82"/>
    <mergeCell ref="B83:F83"/>
    <mergeCell ref="B84:F84"/>
    <mergeCell ref="B85:F85"/>
    <mergeCell ref="B86:F86"/>
    <mergeCell ref="B87:F87"/>
    <mergeCell ref="B88:F88"/>
    <mergeCell ref="B89:F89"/>
    <mergeCell ref="B90:F90"/>
    <mergeCell ref="B91:F91"/>
    <mergeCell ref="B92:F92"/>
    <mergeCell ref="B94:F94"/>
    <mergeCell ref="B95:F95"/>
    <mergeCell ref="B96:F96"/>
    <mergeCell ref="B97:F97"/>
    <mergeCell ref="B98:F98"/>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21</vt:i4>
      </vt:variant>
      <vt:variant>
        <vt:lpstr>Imenovani rasponi</vt:lpstr>
      </vt:variant>
      <vt:variant>
        <vt:i4>8</vt:i4>
      </vt:variant>
    </vt:vector>
  </HeadingPairs>
  <TitlesOfParts>
    <vt:vector size="29" baseType="lpstr">
      <vt:lpstr>Naslovnica</vt:lpstr>
      <vt:lpstr>OPĆI UVJETI IZVOĐENJA</vt:lpstr>
      <vt:lpstr>A.00 PRIPREMNI RADOVI</vt:lpstr>
      <vt:lpstr>A.01 RAZGRADNJE I DEMONTAŽE</vt:lpstr>
      <vt:lpstr>A.02 BETONSKI I AB OU</vt:lpstr>
      <vt:lpstr>A.02 BETONSKI I AB RADOVI</vt:lpstr>
      <vt:lpstr>A.03 ZIDARSKI RADOVI OU</vt:lpstr>
      <vt:lpstr>A.03 ZIDARSKI RADOVI</vt:lpstr>
      <vt:lpstr>A.04 IZOLATERSKI RADOVI OU</vt:lpstr>
      <vt:lpstr>A.04 IZOLATERSKI RADOVI</vt:lpstr>
      <vt:lpstr>A.05 TESARSKI RADOVI OU</vt:lpstr>
      <vt:lpstr>A.05 TESARSKI RADOVI</vt:lpstr>
      <vt:lpstr>A.06 ČELIČK OU</vt:lpstr>
      <vt:lpstr>A.06 ČELIK </vt:lpstr>
      <vt:lpstr>A_GRAĐEVINSKI UKUPNO</vt:lpstr>
      <vt:lpstr>B.01 BRAVARSKI RADOVI OU</vt:lpstr>
      <vt:lpstr>B.01 BRAVARSKI RADOVI PP VRATA</vt:lpstr>
      <vt:lpstr>B.02 GIPSKARTONSKI RADOVI OU</vt:lpstr>
      <vt:lpstr>B.02 GIPSKARTONSKI RADOVI</vt:lpstr>
      <vt:lpstr>B_OBRTNIČKI UKUPNO</vt:lpstr>
      <vt:lpstr>REKAPITULACIJA</vt:lpstr>
      <vt:lpstr>Naslovnica!Excel_BuiltIn_Print_Area_1</vt:lpstr>
      <vt:lpstr>'A.01 RAZGRADNJE I DEMONTAŽE'!Podrucje_ispisa</vt:lpstr>
      <vt:lpstr>'A.02 BETONSKI I AB RADOVI'!Podrucje_ispisa</vt:lpstr>
      <vt:lpstr>'A.03 ZIDARSKI RADOVI'!Podrucje_ispisa</vt:lpstr>
      <vt:lpstr>'A.04 IZOLATERSKI RADOVI'!Podrucje_ispisa</vt:lpstr>
      <vt:lpstr>'A.06 ČELIK '!Podrucje_ispisa</vt:lpstr>
      <vt:lpstr>'B.02 GIPSKARTONSKI RADOVI'!Podrucje_ispisa</vt:lpstr>
      <vt:lpstr>Naslovnica!Podrucje_ispisa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UNTER</dc:creator>
  <cp:lastModifiedBy>Autor</cp:lastModifiedBy>
  <cp:lastPrinted>2022-05-17T07:02:22Z</cp:lastPrinted>
  <dcterms:created xsi:type="dcterms:W3CDTF">2017-05-23T13:26:51Z</dcterms:created>
  <dcterms:modified xsi:type="dcterms:W3CDTF">2022-06-02T07:05:31Z</dcterms:modified>
</cp:coreProperties>
</file>