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66925"/>
  <mc:AlternateContent xmlns:mc="http://schemas.openxmlformats.org/markup-compatibility/2006">
    <mc:Choice Requires="x15">
      <x15ac:absPath xmlns:x15ac="http://schemas.microsoft.com/office/spreadsheetml/2010/11/ac" url="D:\Jure Barbalić\Downloads\"/>
    </mc:Choice>
  </mc:AlternateContent>
  <xr:revisionPtr revIDLastSave="0" documentId="13_ncr:1_{97D2E798-F784-4661-8693-194F3621C36D}" xr6:coauthVersionLast="45" xr6:coauthVersionMax="47" xr10:uidLastSave="{00000000-0000-0000-0000-000000000000}"/>
  <bookViews>
    <workbookView xWindow="25080" yWindow="-570" windowWidth="29040" windowHeight="16440" tabRatio="840" xr2:uid="{00000000-000D-0000-FFFF-FFFF00000000}"/>
  </bookViews>
  <sheets>
    <sheet name="00. rekapitulacija" sheetId="9" r:id="rId1"/>
    <sheet name="01. pripremni radovi" sheetId="1" r:id="rId2"/>
    <sheet name="02. radovi demontaže i rušenja" sheetId="11" r:id="rId3"/>
    <sheet name="03. zidarski radovi" sheetId="4" r:id="rId4"/>
    <sheet name="04. ostali radovi" sheetId="8" r:id="rId5"/>
  </sheets>
  <definedNames>
    <definedName name="_xlnm.Print_Area" localSheetId="4">'04. ostali radovi'!$A$1:$F$8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0" i="9" l="1"/>
  <c r="F6" i="8" l="1"/>
  <c r="F14" i="4"/>
  <c r="F12" i="4"/>
  <c r="F11" i="4"/>
  <c r="F8" i="4"/>
  <c r="F6" i="4"/>
  <c r="F17" i="11"/>
  <c r="F15" i="11"/>
  <c r="F10" i="11"/>
  <c r="F11" i="11"/>
  <c r="F13" i="11"/>
  <c r="F9" i="11"/>
  <c r="F8" i="11"/>
  <c r="F7" i="11"/>
  <c r="F28" i="1"/>
  <c r="F26" i="1"/>
  <c r="F24" i="1"/>
  <c r="F22" i="1"/>
  <c r="F20" i="1"/>
  <c r="F18" i="1"/>
  <c r="F16" i="1"/>
  <c r="F14" i="1"/>
  <c r="F12" i="1"/>
  <c r="F10" i="1"/>
  <c r="F8" i="1"/>
  <c r="F6" i="1"/>
  <c r="F19" i="11" l="1"/>
  <c r="E6" i="9" s="1"/>
  <c r="F16" i="4" l="1"/>
  <c r="F8" i="8" l="1"/>
  <c r="E8" i="9"/>
  <c r="F30" i="1" l="1"/>
  <c r="E4" i="9" s="1"/>
  <c r="E12" i="9" s="1"/>
</calcChain>
</file>

<file path=xl/sharedStrings.xml><?xml version="1.0" encoding="utf-8"?>
<sst xmlns="http://schemas.openxmlformats.org/spreadsheetml/2006/main" count="137" uniqueCount="83">
  <si>
    <t>01.</t>
  </si>
  <si>
    <t>PRIPREMNI RADOVI</t>
  </si>
  <si>
    <t>01.01.</t>
  </si>
  <si>
    <t>a)</t>
  </si>
  <si>
    <t>kompl</t>
  </si>
  <si>
    <t>b)</t>
  </si>
  <si>
    <t>01.02.</t>
  </si>
  <si>
    <t>01.03.</t>
  </si>
  <si>
    <t>kom</t>
  </si>
  <si>
    <t>OPIS STAVKE</t>
  </si>
  <si>
    <t>REDNI BROJ</t>
  </si>
  <si>
    <t>KOLIČINA</t>
  </si>
  <si>
    <t>JEDINIČNA CIJENA</t>
  </si>
  <si>
    <t>UKUPNO</t>
  </si>
  <si>
    <r>
      <t>JEDINICA</t>
    </r>
    <r>
      <rPr>
        <b/>
        <sz val="8"/>
        <color theme="1"/>
        <rFont val="Calibri"/>
        <family val="2"/>
        <charset val="238"/>
        <scheme val="minor"/>
      </rPr>
      <t xml:space="preserve"> </t>
    </r>
    <r>
      <rPr>
        <b/>
        <sz val="10"/>
        <color theme="1"/>
        <rFont val="Calibri"/>
        <family val="2"/>
        <charset val="238"/>
        <scheme val="minor"/>
      </rPr>
      <t>MJERE</t>
    </r>
  </si>
  <si>
    <t>m1</t>
  </si>
  <si>
    <t>01.04.</t>
  </si>
  <si>
    <t>01.05.</t>
  </si>
  <si>
    <t>01.06.</t>
  </si>
  <si>
    <t>Organizacija gradilišta za izvedbu radova. Stavka obuhvaća dopremu i izvedbu svih potrebnih gradilišnih objekata, skladišta, odlagališta, dodatnih ograda i znakovlja,  dopremu građevinskih strojeva, alata, opreme i materijala. Nakon završetka radova privremeno zauzete površine vratiti u prvobitno stanje.  Komplet.</t>
  </si>
  <si>
    <t>Obilazak terena i priprema gradilišta za izvedbu radova prije početka radova. U obzir uzeti prisutnost postojeće komunalne infrastrukture, blizinu postojećih građevina i parkirališta na lokaciji, određivanje mjesta za privremeno odlaganje građevinskog materijala, osiguranje nesmetanog prilaza mehanizacije i dopremu materijala te opreme. Komplet.</t>
  </si>
  <si>
    <t>01.07.</t>
  </si>
  <si>
    <t>01.08.</t>
  </si>
  <si>
    <t>Izrada Elaborata privremene regulacije prometa prije početka radova.</t>
  </si>
  <si>
    <t>Izrada, dobava i postava natpisne ploče sa podacima o građevini, investitoru, rješenju o građenju, projektantu, nadzoru i izvođaču. Komplet.</t>
  </si>
  <si>
    <t>m3</t>
  </si>
  <si>
    <t>01.10.</t>
  </si>
  <si>
    <t>01.11.</t>
  </si>
  <si>
    <t>m2</t>
  </si>
  <si>
    <t>01.12.</t>
  </si>
  <si>
    <t>Izvedba zaštite elemenata prozora i bravarije za cijelo vrijeme radova (elementi se ne liče). U slučaju oštečenja zaštite potrebno je odmah istu popraviti (o trošku Izvođača, ako isto nije bilo nužno s obzirom na tehnologiju radova). Zaštitu izvesti iz sloja PE folije minimalne debljine 0,2 mm, učvršćenog ljepljivim trakama. Obračun po m2 površine ugrađene zaštite.</t>
  </si>
  <si>
    <t>03.</t>
  </si>
  <si>
    <t>04.</t>
  </si>
  <si>
    <t>sat</t>
  </si>
  <si>
    <t>rad KV radnika</t>
  </si>
  <si>
    <t>rad VKV radnika</t>
  </si>
  <si>
    <t>ZIDARSKI RADOVI</t>
  </si>
  <si>
    <t>ZIDARSKI  RADOVI ukupno kn:</t>
  </si>
  <si>
    <t>02.</t>
  </si>
  <si>
    <t>RADOVI DEMONTAŽE I RUŠENJA</t>
  </si>
  <si>
    <t>c)</t>
  </si>
  <si>
    <t>02.04.</t>
  </si>
  <si>
    <t>Ishođenje dozvole za korištenje kolnog prilaza zgrade (opločenog prstena s prometnim trakom uz fontanu) u svrhu organizacije gradilišta, a prije početka radova i do završetka radova. Komplet.</t>
  </si>
  <si>
    <t>Izrada, dobava i postava privremene ograde gradilišta sa potrebnim ulaznim vratima od materijala po izboru izvođača radova. Stavka uključuje ogradu uz vanjski rub kolnog prilaza. Obračun prema m1 postavljene ograde.</t>
  </si>
  <si>
    <t>Dobava, postavljanje, održavanje, demontaža i otprema prometne signalizacije (prometnih znakova) na javno prometnim površinama prema zahtjevima iz Elaborata privremene prometne regulacije, ako će biti potrebno. Obračun po komadu prometne signalizacije.</t>
  </si>
  <si>
    <t>Manji popravci i režijski rad. Uključen sav materijal i rad. Obračun po satu rada VKV radnika.</t>
  </si>
  <si>
    <t>Višekratno čišćenje gradilišta za vrijeme građenja i po dovršetku radova s pranjem i struganjem ostataka nećistoća, pranjem prozora, bravarije i opločenja te odvoz otpada na gradilišnu deponiju. Obračun po m2 brutto radne površine.</t>
  </si>
  <si>
    <t>01.09.</t>
  </si>
  <si>
    <t>Dobava, montaža, demontaža i otprema radnih i pomočnih skela za pristup mjestu obavljanja radova uz i unutar objekta, uključivo svi spojni i pomoćni elementi te ukrućenja i sidrenja, pomična, visine do 8 m. Platforma radne skele radne skele u minimalnoj širini od 80 cm i duljini od 240 cm. Oslanjanje skele izvesti na čvrstoj podlozi, sa svim potrebnim ukrućenjima, podnicama, ljestvama za prelazak na radnu etažu, zaštitom podnica od pada materijala i alata, leđobranima i sl. Bazišta, odnosno, radna ploha izvodi se od mosnica. Zaštitne jutene ili plastificirane trake međusobno vezati te pričvrstiti za nosivu konstrukciju skele. Prije izvedbe skele Izvođač je dužan osigurat certifikat za skelu, sa svim mjerama zaštite radnika.  Potrebna nosivost skele 3 kN/m2. Obračun po m2 tlocrtne projekcije skele za cijeli opseg građevine.</t>
  </si>
  <si>
    <t>Izvedba zaštite podova i zidova za cijelo vrijeme radova. U slučaju oštečenja zaštite potrebno je odmah istu popraviti (o trošku izvođača, ako isto nije bilo nužno s obzirom na tehnologiju radova). Zaštitu podova izvesti iz donjeg sloja 500g geotekstila te gornjeg sloja iz OSB/3 ploča minimalne debljine 10mm. Zaštita potrebna radi sprečavanja oštečenja kamena od udaraca uslijed pada, transporta i drugih radova. Uključen sav materijal i rad. Obračun po m2 brutto radne površine.</t>
  </si>
  <si>
    <t>komplet</t>
  </si>
  <si>
    <t>04.01.</t>
  </si>
  <si>
    <t>02.01.</t>
  </si>
  <si>
    <t>Pažljivo otucanje žbuke i trošnih dijelova podgleda trijema. Rad na visini do 8 m. Uključen sav pomoćni materijal i rad. Obračun po m2 obrađenog lica podgleda.</t>
  </si>
  <si>
    <t>02.02.</t>
  </si>
  <si>
    <t>PRIPREMNI RADOVI ukupno EUR:</t>
  </si>
  <si>
    <t>RADOVI RUŠENJA I DEMONTAŽE ukupno EUR:</t>
  </si>
  <si>
    <t>ZIDARSKI RADOVI ukupno EUR:</t>
  </si>
  <si>
    <t>OSTALI RADOVI ukupno EUR:</t>
  </si>
  <si>
    <t>SVI RADOVI ukupno EUR:</t>
  </si>
  <si>
    <t>02.03.</t>
  </si>
  <si>
    <t>Transport i utovar otpadnih materijala, s utovarom u kamion i prijevozom na gradsko odlagalište. Stavkom obuhvaćen utovar, istovar i sortiranje otpada te plaćanje svih potrebnih taksi. Obračun po m3 otpadnog materijala.</t>
  </si>
  <si>
    <t>komlet</t>
  </si>
  <si>
    <t>Zidarska pripomoć pri analizi stanja i obnovi/pojačanju međukatne konstrukcije. Utrošeno vrijeme bit će evidentirano u građevinskom dnevniku i priznato uz odobrenje Nadzora. Obračun po satu rada KV i VKV radnika.</t>
  </si>
  <si>
    <t>OSTALI RADOVI</t>
  </si>
  <si>
    <t>Kontrola sustava prilikom pojedine demontaže. Komplet.</t>
  </si>
  <si>
    <t>Kontrola sustava prilikom pojedine ponovne montaže. Komplet.</t>
  </si>
  <si>
    <t>Demontaža i ponovna montaža elektro instalacija rasvjete trijema. Radnje se vrše segmentno, kako se odvijaju ostali radovi na podgledu trijema. Osim demontirnog dijela, ostala rasvjeta mora biti u funkciji. Prije početka radova obavezno provjeriri stanje na glavnom razvodnom ormaru i isključiti struju za sve intalacije koje se uklanjaju. Rad se sastoji od sljedećih faza:</t>
  </si>
  <si>
    <t>Pažljiva demontaža rasvjetnih tijela nad trijemom sa svim pričvrsnim materijalom i odlaganje istih nunutar objekta na mjestu prema dogovoru s Investitorom. Prilikom demontaže osigurati napajanje preostalih rasvjetnih tijela koja nisu demontirana na način da ne smeta izvođenju ostalih radova. Rad na visini od 8 m. Uključen sav materijal, transport i rad. Obračun po m1 demontiranog rasvjetnog tijela.</t>
  </si>
  <si>
    <t>Pažljiva ponovna montaža demontiranih rasvjetnih tijela nad trijemom sa svim pričvrsnim materijalom. Rad na visini od 8 m. Uključen sav materijal, transport i rad. Obračun po m1 montiranog rasvjetnog tijela.</t>
  </si>
  <si>
    <t>e)</t>
  </si>
  <si>
    <t>f)</t>
  </si>
  <si>
    <t>Pažljiva demontaža svih preostalih elektro instalacija, uključujući kanalice, kutije, kablove, utičnice sklopke i tipkala, konzerviranje spoja u sustav i odlaganje navedenih elemenata na gradilišnoj deponiji. Komplet.</t>
  </si>
  <si>
    <t>Pažljivo ručno otvaranje sonde u podu kata na mjestu radne reške podne ploče. Sonda se otvara u cilju analize stvarnog stanja međukatne konstrukcije i definicije tehnologije obnove/pojačanja. Izrada sonde podrazumijeva pažljivo uklanjanje svih slojeva poda do razine međukatne konstrukcije u polju tlocrtinih dimenija 100/100 cm. Pozicija sonde definira se u dogovoru s projektantom konstrukcije, konzervatorom i Investitorom. Nakon izvršene analize stanja, slojeve poda potrebno je vratiti u početno stanje. Komplet.</t>
  </si>
  <si>
    <t>RADOVI DEMONTAŽE I RUŠENJA ukupno EUR:</t>
  </si>
  <si>
    <t>03.04.</t>
  </si>
  <si>
    <t>03.03.</t>
  </si>
  <si>
    <t>03.02.</t>
  </si>
  <si>
    <t>03.01.</t>
  </si>
  <si>
    <t>Dobava materijala te zatvaranje radnih reški međukatne konstrukcije sanacijskim mortom nakon otucanja žbuke, u svemu prema uputi proizvođača morta. Radnja je nužna radi potrebe injektiranja radnih reški. Potrebna prethodna suglasnost projektanta konstrukcije i konzervatora za nominirani sanacijski mort. Rad na visini od 8 m. Predviđeno približno 20% površine podgleda trijema. Uključen sav materijal, transport i rad. Obračun po m2 obrađene površine.</t>
  </si>
  <si>
    <r>
      <t xml:space="preserve">Dobava materijala i injektiranje radnih reški međukatne konstrukcije u području trijema. Radovi se izvode sljedećim redosljedom. Nakon očvršćavanja sanacijskog morta potrebno je izvesti bušenje niza rupa u zoni uradne reške svrdlom </t>
    </r>
    <r>
      <rPr>
        <sz val="10"/>
        <color theme="1"/>
        <rFont val="Calibri"/>
        <family val="2"/>
        <charset val="238"/>
      </rPr>
      <t>Ø</t>
    </r>
    <r>
      <rPr>
        <sz val="10"/>
        <color theme="1"/>
        <rFont val="Calibri"/>
        <family val="2"/>
        <charset val="238"/>
        <scheme val="minor"/>
      </rPr>
      <t xml:space="preserve">10mm do dubine jednake -10 cm debljine međukatne konstrukcije, u cik-cak formaciji, pri čemu su razmaci između bušotina najviše 20 cm. Čišćenje izbušenih rupa zrakom pod tlakom tehnikom ispuhivanja. Namještanje injektora sa zatvaračem za ubrizgavanje injekcijskog materijala. Injektiranje injekcijskog materijala kroz injektore pomoću pumpi za injetiranje, sve prema uputama proizvođača. Injektiranje se obavlja linijski te se injektira do kontakta sa sljedećom bušotinom. Nakon stvrdnjavanja injekcijskog materijala vrši se uklanjanje injektora i zatvaranje preostalih rupa brtvenim mortom. Rad se izvodi strojno, certificiranim pumpama na kojima je moguće regulirati i kontrolirati radni tlak i koje osiguravaju održavanje zadanog tlaka i nakon što je bušotina zapunjena. Potrebna prethodna suglasnost projektanta konstrukcije i konzervatora za nominirani injekcijski materijal. Rad na visini od 8 m. Uključen sav materijal, transport i rad. Obračun po m1 radne reške. </t>
    </r>
  </si>
  <si>
    <t>Grubo i fino žbukanje podgleda trijema cementnim mortom sa predhodno nanesenim cementnim špricom na očišćenu podlogu. Prosječna debljina žbuke je 2 cm. Potrebna prethodna suglasnost projektanta konstrukcije i konzervatora za nominirani materijal žbuke. Rad na visini od 8 m. U cijenu je uključen i nanošenje završnog sloja prema definiciji konzervatora. Uključen sav rad, transport i materijal. Obračun prema m2 ožbukane površine.</t>
  </si>
  <si>
    <t>Prijenos kutija sa staklenim prizmama. Prijenos se vrši ručno, od kolnog prilaza građevini do prostorije u podrumu građevine. Prijenost podrazumijeva prolazak kroz uže hodnike i stubište kojim se prilazi podrumskoj etaži. Kutije su drvene, opremljene ukrutama i ručkama. Težina kutije s teretom u njima je do 50kg. Uključen sav pomoćni materijal, transport i rad. Obračun po komadu prenesene kutije.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</si>
</sst>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k_n"/>
  </numFmts>
  <fonts count="12" x14ac:knownFonts="1">
    <font>
      <sz val="11"/>
      <color theme="1"/>
      <name val="Calibri"/>
      <family val="2"/>
      <charset val="238"/>
      <scheme val="minor"/>
    </font>
    <font>
      <sz val="11"/>
      <color theme="1"/>
      <name val="Arial"/>
      <family val="2"/>
      <charset val="238"/>
    </font>
    <font>
      <sz val="10"/>
      <color theme="1"/>
      <name val="Calibri"/>
      <family val="2"/>
      <charset val="238"/>
      <scheme val="minor"/>
    </font>
    <font>
      <b/>
      <sz val="12"/>
      <color theme="1"/>
      <name val="Calibri"/>
      <family val="2"/>
      <charset val="238"/>
      <scheme val="minor"/>
    </font>
    <font>
      <b/>
      <sz val="10"/>
      <color theme="1"/>
      <name val="Calibri"/>
      <family val="2"/>
      <charset val="238"/>
      <scheme val="minor"/>
    </font>
    <font>
      <b/>
      <sz val="8"/>
      <color theme="1"/>
      <name val="Calibri"/>
      <family val="2"/>
      <charset val="238"/>
      <scheme val="minor"/>
    </font>
    <font>
      <sz val="10"/>
      <color theme="0" tint="-0.499984740745262"/>
      <name val="Arial"/>
      <family val="2"/>
      <charset val="238"/>
    </font>
    <font>
      <sz val="10"/>
      <color rgb="FFFF0000"/>
      <name val="Calibri"/>
      <family val="2"/>
      <charset val="238"/>
      <scheme val="minor"/>
    </font>
    <font>
      <sz val="10"/>
      <name val="Calibri"/>
      <family val="2"/>
      <charset val="238"/>
      <scheme val="minor"/>
    </font>
    <font>
      <sz val="10"/>
      <name val="Arial"/>
      <family val="2"/>
      <charset val="238"/>
    </font>
    <font>
      <sz val="10"/>
      <name val="Helv"/>
    </font>
    <font>
      <sz val="10"/>
      <color theme="1"/>
      <name val="Calibri"/>
      <family val="2"/>
      <charset val="238"/>
    </font>
  </fonts>
  <fills count="4">
    <fill>
      <patternFill patternType="none"/>
    </fill>
    <fill>
      <patternFill patternType="gray125"/>
    </fill>
    <fill>
      <patternFill patternType="solid">
        <fgColor theme="0" tint="-0.249977111117893"/>
        <bgColor indexed="64"/>
      </patternFill>
    </fill>
    <fill>
      <patternFill patternType="solid">
        <fgColor theme="0" tint="-0.499984740745262"/>
        <bgColor indexed="64"/>
      </patternFill>
    </fill>
  </fills>
  <borders count="2">
    <border>
      <left/>
      <right/>
      <top/>
      <bottom/>
      <diagonal/>
    </border>
    <border>
      <left/>
      <right/>
      <top style="thin">
        <color indexed="64"/>
      </top>
      <bottom style="thin">
        <color indexed="64"/>
      </bottom>
      <diagonal/>
    </border>
  </borders>
  <cellStyleXfs count="7">
    <xf numFmtId="0" fontId="0" fillId="0" borderId="0"/>
    <xf numFmtId="0" fontId="9" fillId="0" borderId="0"/>
    <xf numFmtId="0" fontId="9" fillId="0" borderId="0"/>
    <xf numFmtId="0" fontId="9" fillId="0" borderId="0"/>
    <xf numFmtId="0" fontId="9" fillId="0" borderId="0"/>
    <xf numFmtId="0" fontId="9" fillId="0" borderId="0"/>
    <xf numFmtId="0" fontId="10" fillId="0" borderId="0"/>
  </cellStyleXfs>
  <cellXfs count="32">
    <xf numFmtId="0" fontId="0" fillId="0" borderId="0" xfId="0"/>
    <xf numFmtId="164" fontId="1" fillId="0" borderId="0" xfId="0" applyNumberFormat="1" applyFont="1" applyAlignment="1">
      <alignment horizontal="right" vertical="center" wrapText="1"/>
    </xf>
    <xf numFmtId="0" fontId="0" fillId="0" borderId="0" xfId="0" applyAlignment="1">
      <alignment vertical="center" wrapText="1"/>
    </xf>
    <xf numFmtId="0" fontId="0" fillId="0" borderId="0" xfId="0" applyAlignment="1">
      <alignment horizontal="center" vertical="top" wrapText="1"/>
    </xf>
    <xf numFmtId="0" fontId="0" fillId="0" borderId="0" xfId="0" applyAlignment="1">
      <alignment wrapText="1"/>
    </xf>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horizontal="center" vertical="top" wrapText="1"/>
    </xf>
    <xf numFmtId="2" fontId="2" fillId="0" borderId="0" xfId="0" applyNumberFormat="1" applyFont="1" applyAlignment="1">
      <alignment horizontal="right" vertical="center" wrapText="1"/>
    </xf>
    <xf numFmtId="4" fontId="2" fillId="0" borderId="0" xfId="0" applyNumberFormat="1" applyFont="1" applyAlignment="1">
      <alignment horizontal="right" vertical="center" wrapText="1"/>
    </xf>
    <xf numFmtId="4" fontId="6" fillId="0" borderId="0" xfId="0" applyNumberFormat="1" applyFont="1" applyAlignment="1">
      <alignment horizontal="right" vertical="center"/>
    </xf>
    <xf numFmtId="0" fontId="2" fillId="0" borderId="0" xfId="0" applyFont="1"/>
    <xf numFmtId="2" fontId="2" fillId="0" borderId="0" xfId="0" applyNumberFormat="1" applyFont="1" applyAlignment="1">
      <alignment horizontal="right" wrapText="1"/>
    </xf>
    <xf numFmtId="4" fontId="2" fillId="0" borderId="0" xfId="0" applyNumberFormat="1" applyFont="1" applyAlignment="1">
      <alignment horizontal="right" wrapText="1"/>
    </xf>
    <xf numFmtId="0" fontId="2" fillId="0" borderId="0" xfId="0" applyFont="1" applyAlignment="1">
      <alignment vertical="center"/>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 fontId="3" fillId="2" borderId="1" xfId="0" applyNumberFormat="1" applyFont="1" applyFill="1" applyBorder="1" applyAlignment="1">
      <alignment horizontal="right" vertical="center" wrapText="1"/>
    </xf>
    <xf numFmtId="2" fontId="7" fillId="0" borderId="0" xfId="0" applyNumberFormat="1" applyFont="1" applyAlignment="1">
      <alignment horizontal="right" wrapText="1"/>
    </xf>
    <xf numFmtId="2" fontId="8" fillId="0" borderId="0" xfId="0" applyNumberFormat="1" applyFont="1" applyAlignment="1">
      <alignment horizontal="right" wrapText="1"/>
    </xf>
    <xf numFmtId="0" fontId="3" fillId="0" borderId="1" xfId="0" applyFont="1" applyBorder="1" applyAlignment="1">
      <alignment horizontal="center" vertical="center" wrapText="1"/>
    </xf>
    <xf numFmtId="4" fontId="3" fillId="2" borderId="1" xfId="0" applyNumberFormat="1" applyFont="1" applyFill="1" applyBorder="1" applyAlignment="1">
      <alignment vertical="center" wrapText="1"/>
    </xf>
    <xf numFmtId="0" fontId="3" fillId="2" borderId="1" xfId="0" applyFont="1" applyFill="1" applyBorder="1" applyAlignment="1">
      <alignment horizontal="left" vertical="center" wrapText="1"/>
    </xf>
    <xf numFmtId="4" fontId="3" fillId="2" borderId="1" xfId="0" applyNumberFormat="1" applyFont="1" applyFill="1" applyBorder="1" applyAlignment="1">
      <alignment horizontal="right" vertical="center" wrapText="1"/>
    </xf>
    <xf numFmtId="0" fontId="2" fillId="0" borderId="1" xfId="0" applyFont="1" applyBorder="1" applyAlignment="1">
      <alignment horizontal="center" vertical="top" wrapText="1"/>
    </xf>
    <xf numFmtId="0" fontId="2" fillId="0" borderId="1" xfId="0" applyFont="1" applyBorder="1" applyAlignment="1">
      <alignment horizontal="center"/>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2" fillId="0" borderId="0" xfId="0" applyFont="1" applyAlignment="1">
      <alignment horizontal="center" vertical="top" wrapText="1"/>
    </xf>
    <xf numFmtId="0" fontId="3" fillId="2" borderId="1" xfId="0" applyFont="1" applyFill="1" applyBorder="1" applyAlignment="1">
      <alignment horizontal="center" vertical="center" wrapText="1"/>
    </xf>
  </cellXfs>
  <cellStyles count="7">
    <cellStyle name="Normal 10" xfId="4" xr:uid="{00000000-0005-0000-0000-000001000000}"/>
    <cellStyle name="Normal 15" xfId="3" xr:uid="{00000000-0005-0000-0000-000002000000}"/>
    <cellStyle name="Normal 2 11 2" xfId="1" xr:uid="{00000000-0005-0000-0000-000003000000}"/>
    <cellStyle name="Normal 5" xfId="2" xr:uid="{00000000-0005-0000-0000-000004000000}"/>
    <cellStyle name="Normal 63" xfId="5" xr:uid="{00000000-0005-0000-0000-000005000000}"/>
    <cellStyle name="Normalno" xfId="0" builtinId="0"/>
    <cellStyle name="Obično_JAKA I SLABA STRUJA"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3"/>
  <sheetViews>
    <sheetView tabSelected="1" zoomScale="70" zoomScaleNormal="70" workbookViewId="0"/>
  </sheetViews>
  <sheetFormatPr defaultColWidth="8.85546875" defaultRowHeight="15" x14ac:dyDescent="0.25"/>
  <cols>
    <col min="1" max="1" width="10.7109375" style="3" customWidth="1"/>
    <col min="2" max="2" width="40.7109375" style="2" customWidth="1"/>
    <col min="3" max="6" width="10.7109375" style="4" customWidth="1"/>
  </cols>
  <sheetData>
    <row r="2" spans="1:7" ht="25.5" x14ac:dyDescent="0.25">
      <c r="A2" s="18" t="s">
        <v>10</v>
      </c>
      <c r="B2" s="18" t="s">
        <v>9</v>
      </c>
      <c r="C2" s="18" t="s">
        <v>14</v>
      </c>
      <c r="D2" s="18" t="s">
        <v>11</v>
      </c>
      <c r="E2" s="18" t="s">
        <v>12</v>
      </c>
      <c r="F2" s="18" t="s">
        <v>13</v>
      </c>
    </row>
    <row r="3" spans="1:7" ht="20.100000000000001" customHeight="1" x14ac:dyDescent="0.25">
      <c r="A3" s="30"/>
      <c r="B3" s="30"/>
      <c r="C3" s="30"/>
      <c r="D3" s="30"/>
      <c r="E3" s="30"/>
      <c r="F3" s="30"/>
    </row>
    <row r="4" spans="1:7" ht="20.100000000000001" customHeight="1" x14ac:dyDescent="0.25">
      <c r="A4" s="22" t="s">
        <v>0</v>
      </c>
      <c r="B4" s="28" t="s">
        <v>55</v>
      </c>
      <c r="C4" s="28"/>
      <c r="D4" s="28"/>
      <c r="E4" s="29">
        <f>'01. pripremni radovi'!F30</f>
        <v>0</v>
      </c>
      <c r="F4" s="29"/>
      <c r="G4" s="1"/>
    </row>
    <row r="5" spans="1:7" s="13" customFormat="1" ht="9.9499999999999993" customHeight="1" x14ac:dyDescent="0.2">
      <c r="A5" s="26"/>
      <c r="B5" s="26"/>
      <c r="C5" s="26"/>
      <c r="D5" s="26"/>
      <c r="E5" s="26"/>
      <c r="F5" s="26"/>
      <c r="G5" s="12"/>
    </row>
    <row r="6" spans="1:7" s="13" customFormat="1" ht="20.100000000000001" customHeight="1" x14ac:dyDescent="0.2">
      <c r="A6" s="22" t="s">
        <v>38</v>
      </c>
      <c r="B6" s="28" t="s">
        <v>56</v>
      </c>
      <c r="C6" s="28"/>
      <c r="D6" s="28"/>
      <c r="E6" s="29">
        <f>'02. radovi demontaže i rušenja'!F19</f>
        <v>0</v>
      </c>
      <c r="F6" s="29"/>
      <c r="G6" s="12"/>
    </row>
    <row r="7" spans="1:7" s="13" customFormat="1" ht="9.9499999999999993" customHeight="1" x14ac:dyDescent="0.2">
      <c r="A7" s="26"/>
      <c r="B7" s="26"/>
      <c r="C7" s="26"/>
      <c r="D7" s="26"/>
      <c r="E7" s="26"/>
      <c r="F7" s="26"/>
      <c r="G7" s="12"/>
    </row>
    <row r="8" spans="1:7" s="13" customFormat="1" ht="20.100000000000001" customHeight="1" x14ac:dyDescent="0.2">
      <c r="A8" s="22" t="s">
        <v>31</v>
      </c>
      <c r="B8" s="28" t="s">
        <v>57</v>
      </c>
      <c r="C8" s="28"/>
      <c r="D8" s="28"/>
      <c r="E8" s="29">
        <f>'03. zidarski radovi'!F16</f>
        <v>0</v>
      </c>
      <c r="F8" s="29"/>
    </row>
    <row r="9" spans="1:7" s="13" customFormat="1" ht="9.9499999999999993" customHeight="1" x14ac:dyDescent="0.2">
      <c r="A9" s="26"/>
      <c r="B9" s="26"/>
      <c r="C9" s="26"/>
      <c r="D9" s="26"/>
      <c r="E9" s="26"/>
      <c r="F9" s="26"/>
    </row>
    <row r="10" spans="1:7" s="13" customFormat="1" ht="20.100000000000001" customHeight="1" x14ac:dyDescent="0.2">
      <c r="A10" s="22" t="s">
        <v>32</v>
      </c>
      <c r="B10" s="28" t="s">
        <v>58</v>
      </c>
      <c r="C10" s="28"/>
      <c r="D10" s="28"/>
      <c r="E10" s="29">
        <f>'04. ostali radovi'!F8</f>
        <v>0</v>
      </c>
      <c r="F10" s="29"/>
    </row>
    <row r="11" spans="1:7" s="13" customFormat="1" ht="20.100000000000001" customHeight="1" x14ac:dyDescent="0.2">
      <c r="A11" s="27"/>
      <c r="B11" s="27"/>
      <c r="C11" s="27"/>
      <c r="D11" s="27"/>
      <c r="E11" s="27"/>
      <c r="F11" s="27"/>
    </row>
    <row r="12" spans="1:7" s="13" customFormat="1" ht="20.100000000000001" customHeight="1" x14ac:dyDescent="0.2">
      <c r="A12" s="17"/>
      <c r="B12" s="24" t="s">
        <v>59</v>
      </c>
      <c r="C12" s="24"/>
      <c r="D12" s="24"/>
      <c r="E12" s="25">
        <f>SUM(E4,E6,E8,E10)</f>
        <v>0</v>
      </c>
      <c r="F12" s="25"/>
    </row>
    <row r="13" spans="1:7" s="13" customFormat="1" ht="12.75" x14ac:dyDescent="0.2">
      <c r="A13" s="9"/>
      <c r="B13" s="6"/>
      <c r="C13" s="5"/>
      <c r="D13" s="5"/>
      <c r="E13" s="5"/>
      <c r="F13" s="5"/>
    </row>
    <row r="14" spans="1:7" s="13" customFormat="1" ht="12.75" x14ac:dyDescent="0.2">
      <c r="A14" s="9"/>
      <c r="B14" s="6"/>
      <c r="C14" s="5"/>
      <c r="D14" s="5"/>
      <c r="E14" s="5"/>
      <c r="F14" s="5"/>
    </row>
    <row r="15" spans="1:7" s="13" customFormat="1" ht="12.75" x14ac:dyDescent="0.2">
      <c r="B15" s="16"/>
      <c r="C15" s="5"/>
      <c r="D15" s="5"/>
      <c r="E15" s="5"/>
      <c r="F15" s="5"/>
    </row>
    <row r="16" spans="1:7" s="13" customFormat="1" ht="12.75" x14ac:dyDescent="0.2">
      <c r="A16" s="9"/>
      <c r="B16" s="6"/>
      <c r="C16" s="5"/>
      <c r="D16" s="5"/>
      <c r="E16" s="5"/>
      <c r="F16" s="5"/>
    </row>
    <row r="17" spans="1:6" s="13" customFormat="1" ht="12.75" x14ac:dyDescent="0.2">
      <c r="A17" s="9"/>
      <c r="B17" s="6"/>
      <c r="C17" s="5"/>
      <c r="D17" s="5"/>
      <c r="E17" s="5"/>
      <c r="F17" s="5"/>
    </row>
    <row r="18" spans="1:6" s="13" customFormat="1" ht="12.75" x14ac:dyDescent="0.2">
      <c r="A18" s="9"/>
      <c r="B18" s="6"/>
      <c r="C18" s="5"/>
      <c r="D18" s="5"/>
      <c r="E18" s="5"/>
      <c r="F18" s="5"/>
    </row>
    <row r="19" spans="1:6" s="13" customFormat="1" ht="12.75" x14ac:dyDescent="0.2">
      <c r="A19" s="9"/>
      <c r="B19" s="6"/>
      <c r="C19" s="5"/>
      <c r="D19" s="5"/>
      <c r="E19" s="5"/>
      <c r="F19" s="5"/>
    </row>
    <row r="20" spans="1:6" s="13" customFormat="1" ht="12.75" x14ac:dyDescent="0.2">
      <c r="A20" s="9"/>
      <c r="B20" s="6"/>
      <c r="C20" s="5"/>
      <c r="D20" s="5"/>
      <c r="E20" s="5"/>
      <c r="F20" s="5"/>
    </row>
    <row r="21" spans="1:6" s="13" customFormat="1" ht="12.75" x14ac:dyDescent="0.2">
      <c r="A21" s="9"/>
      <c r="B21" s="6"/>
      <c r="C21" s="5"/>
      <c r="D21" s="5"/>
      <c r="E21" s="5"/>
      <c r="F21" s="5"/>
    </row>
    <row r="22" spans="1:6" s="13" customFormat="1" ht="12.75" x14ac:dyDescent="0.2">
      <c r="A22" s="9"/>
      <c r="B22" s="6"/>
      <c r="C22" s="5"/>
      <c r="D22" s="5"/>
      <c r="E22" s="5"/>
      <c r="F22" s="5"/>
    </row>
    <row r="23" spans="1:6" s="13" customFormat="1" ht="12.75" x14ac:dyDescent="0.2">
      <c r="A23" s="9"/>
      <c r="B23" s="6"/>
      <c r="C23" s="5"/>
      <c r="D23" s="5"/>
      <c r="E23" s="5"/>
      <c r="F23" s="5"/>
    </row>
  </sheetData>
  <mergeCells count="15">
    <mergeCell ref="A3:F3"/>
    <mergeCell ref="B4:D4"/>
    <mergeCell ref="E4:F4"/>
    <mergeCell ref="B6:D6"/>
    <mergeCell ref="E6:F6"/>
    <mergeCell ref="A5:F5"/>
    <mergeCell ref="B12:D12"/>
    <mergeCell ref="E12:F12"/>
    <mergeCell ref="A7:F7"/>
    <mergeCell ref="A11:F11"/>
    <mergeCell ref="B10:D10"/>
    <mergeCell ref="E10:F10"/>
    <mergeCell ref="A9:F9"/>
    <mergeCell ref="B8:D8"/>
    <mergeCell ref="E8:F8"/>
  </mergeCells>
  <pageMargins left="0.7" right="0.7" top="0.75" bottom="0.75" header="0.3" footer="0.3"/>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42"/>
  <sheetViews>
    <sheetView zoomScale="70" zoomScaleNormal="70" workbookViewId="0"/>
  </sheetViews>
  <sheetFormatPr defaultColWidth="8.85546875" defaultRowHeight="15" x14ac:dyDescent="0.25"/>
  <cols>
    <col min="1" max="1" width="10.7109375" style="3" customWidth="1"/>
    <col min="2" max="2" width="40.7109375" style="2" customWidth="1"/>
    <col min="3" max="5" width="10.7109375" style="4" customWidth="1"/>
    <col min="6" max="6" width="11" style="4" bestFit="1" customWidth="1"/>
  </cols>
  <sheetData>
    <row r="2" spans="1:7" ht="25.5" x14ac:dyDescent="0.25">
      <c r="A2" s="18" t="s">
        <v>10</v>
      </c>
      <c r="B2" s="18" t="s">
        <v>9</v>
      </c>
      <c r="C2" s="18" t="s">
        <v>14</v>
      </c>
      <c r="D2" s="18" t="s">
        <v>11</v>
      </c>
      <c r="E2" s="18" t="s">
        <v>12</v>
      </c>
      <c r="F2" s="18" t="s">
        <v>13</v>
      </c>
    </row>
    <row r="3" spans="1:7" ht="20.100000000000001" customHeight="1" x14ac:dyDescent="0.25">
      <c r="A3" s="30"/>
      <c r="B3" s="30"/>
      <c r="C3" s="30"/>
      <c r="D3" s="30"/>
      <c r="E3" s="30"/>
      <c r="F3" s="30"/>
    </row>
    <row r="4" spans="1:7" ht="20.100000000000001" customHeight="1" x14ac:dyDescent="0.25">
      <c r="A4" s="17" t="s">
        <v>0</v>
      </c>
      <c r="B4" s="31" t="s">
        <v>1</v>
      </c>
      <c r="C4" s="31"/>
      <c r="D4" s="31"/>
      <c r="E4" s="31"/>
      <c r="F4" s="31"/>
      <c r="G4" s="1"/>
    </row>
    <row r="5" spans="1:7" s="13" customFormat="1" ht="9.9499999999999993" customHeight="1" x14ac:dyDescent="0.2">
      <c r="A5" s="9"/>
      <c r="B5" s="6"/>
      <c r="C5" s="7"/>
      <c r="D5" s="10"/>
      <c r="E5" s="11"/>
      <c r="F5" s="11"/>
      <c r="G5" s="12"/>
    </row>
    <row r="6" spans="1:7" s="13" customFormat="1" ht="102" x14ac:dyDescent="0.2">
      <c r="A6" s="9" t="s">
        <v>2</v>
      </c>
      <c r="B6" s="6" t="s">
        <v>20</v>
      </c>
      <c r="C6" s="8" t="s">
        <v>50</v>
      </c>
      <c r="D6" s="14">
        <v>1</v>
      </c>
      <c r="E6" s="15"/>
      <c r="F6" s="15">
        <f>ROUND(D6*E6,2)</f>
        <v>0</v>
      </c>
      <c r="G6" s="12"/>
    </row>
    <row r="7" spans="1:7" s="13" customFormat="1" ht="9.9499999999999993" customHeight="1" x14ac:dyDescent="0.2">
      <c r="A7" s="9"/>
      <c r="B7" s="6"/>
      <c r="C7" s="7"/>
      <c r="D7" s="10"/>
      <c r="E7" s="11"/>
      <c r="F7" s="11"/>
      <c r="G7" s="12"/>
    </row>
    <row r="8" spans="1:7" s="13" customFormat="1" ht="25.5" x14ac:dyDescent="0.2">
      <c r="A8" s="9" t="s">
        <v>6</v>
      </c>
      <c r="B8" s="6" t="s">
        <v>23</v>
      </c>
      <c r="C8" s="8" t="s">
        <v>50</v>
      </c>
      <c r="D8" s="14">
        <v>1</v>
      </c>
      <c r="E8" s="15"/>
      <c r="F8" s="15">
        <f>ROUND(D8*E8,2)</f>
        <v>0</v>
      </c>
      <c r="G8" s="12"/>
    </row>
    <row r="9" spans="1:7" s="13" customFormat="1" ht="9.9499999999999993" customHeight="1" x14ac:dyDescent="0.2">
      <c r="A9" s="9"/>
      <c r="B9" s="6"/>
      <c r="C9" s="7"/>
      <c r="D9" s="10"/>
      <c r="E9" s="11"/>
      <c r="F9" s="11"/>
      <c r="G9" s="12"/>
    </row>
    <row r="10" spans="1:7" s="13" customFormat="1" ht="51.75" customHeight="1" x14ac:dyDescent="0.2">
      <c r="A10" s="9" t="s">
        <v>7</v>
      </c>
      <c r="B10" s="6" t="s">
        <v>42</v>
      </c>
      <c r="C10" s="8" t="s">
        <v>50</v>
      </c>
      <c r="D10" s="14">
        <v>1</v>
      </c>
      <c r="E10" s="15"/>
      <c r="F10" s="15">
        <f>ROUND(D10*E10,2)</f>
        <v>0</v>
      </c>
      <c r="G10" s="12"/>
    </row>
    <row r="11" spans="1:7" s="13" customFormat="1" ht="9.9499999999999993" customHeight="1" x14ac:dyDescent="0.2">
      <c r="A11" s="9"/>
      <c r="B11" s="6"/>
      <c r="C11" s="7"/>
      <c r="D11" s="10"/>
      <c r="E11" s="11"/>
      <c r="F11" s="11"/>
      <c r="G11" s="12"/>
    </row>
    <row r="12" spans="1:7" s="13" customFormat="1" ht="90.75" customHeight="1" x14ac:dyDescent="0.2">
      <c r="A12" s="9" t="s">
        <v>16</v>
      </c>
      <c r="B12" s="6" t="s">
        <v>19</v>
      </c>
      <c r="C12" s="8" t="s">
        <v>50</v>
      </c>
      <c r="D12" s="14">
        <v>1</v>
      </c>
      <c r="E12" s="15"/>
      <c r="F12" s="15">
        <f>ROUND(D12*E12,2)</f>
        <v>0</v>
      </c>
      <c r="G12" s="6"/>
    </row>
    <row r="13" spans="1:7" s="13" customFormat="1" ht="9.9499999999999993" customHeight="1" x14ac:dyDescent="0.2">
      <c r="A13" s="9"/>
      <c r="B13" s="6"/>
      <c r="C13" s="7"/>
      <c r="D13" s="10"/>
      <c r="E13" s="11"/>
      <c r="F13" s="11"/>
      <c r="G13" s="6"/>
    </row>
    <row r="14" spans="1:7" s="13" customFormat="1" ht="64.5" customHeight="1" x14ac:dyDescent="0.2">
      <c r="A14" s="9" t="s">
        <v>17</v>
      </c>
      <c r="B14" s="6" t="s">
        <v>43</v>
      </c>
      <c r="C14" s="8" t="s">
        <v>15</v>
      </c>
      <c r="D14" s="14">
        <v>320</v>
      </c>
      <c r="E14" s="15"/>
      <c r="F14" s="15">
        <f>ROUND(D14*E14,2)</f>
        <v>0</v>
      </c>
    </row>
    <row r="15" spans="1:7" s="13" customFormat="1" ht="9.9499999999999993" customHeight="1" x14ac:dyDescent="0.2">
      <c r="A15" s="9"/>
      <c r="B15" s="6"/>
      <c r="C15" s="7"/>
      <c r="D15" s="10"/>
      <c r="E15" s="11"/>
      <c r="F15" s="11"/>
    </row>
    <row r="16" spans="1:7" s="13" customFormat="1" ht="76.5" x14ac:dyDescent="0.2">
      <c r="A16" s="9" t="s">
        <v>18</v>
      </c>
      <c r="B16" s="6" t="s">
        <v>44</v>
      </c>
      <c r="C16" s="8" t="s">
        <v>8</v>
      </c>
      <c r="D16" s="14">
        <v>4</v>
      </c>
      <c r="E16" s="15"/>
      <c r="F16" s="15">
        <f>ROUND(D16*E16,2)</f>
        <v>0</v>
      </c>
    </row>
    <row r="17" spans="1:6" s="13" customFormat="1" ht="9.9499999999999993" customHeight="1" x14ac:dyDescent="0.2">
      <c r="A17" s="9"/>
      <c r="B17" s="6"/>
      <c r="C17" s="7"/>
      <c r="D17" s="10"/>
      <c r="E17" s="11"/>
      <c r="F17" s="11"/>
    </row>
    <row r="18" spans="1:6" s="13" customFormat="1" ht="51" x14ac:dyDescent="0.2">
      <c r="A18" s="9" t="s">
        <v>21</v>
      </c>
      <c r="B18" s="6" t="s">
        <v>24</v>
      </c>
      <c r="C18" s="8" t="s">
        <v>50</v>
      </c>
      <c r="D18" s="14">
        <v>1</v>
      </c>
      <c r="E18" s="15"/>
      <c r="F18" s="15">
        <f>ROUND(D18*E18,2)</f>
        <v>0</v>
      </c>
    </row>
    <row r="19" spans="1:6" s="13" customFormat="1" ht="9.9499999999999993" customHeight="1" x14ac:dyDescent="0.2">
      <c r="A19" s="9"/>
      <c r="B19" s="6"/>
      <c r="C19" s="7"/>
      <c r="D19" s="10"/>
      <c r="E19" s="11"/>
      <c r="F19" s="11"/>
    </row>
    <row r="20" spans="1:6" s="13" customFormat="1" ht="220.5" customHeight="1" x14ac:dyDescent="0.2">
      <c r="A20" s="9" t="s">
        <v>22</v>
      </c>
      <c r="B20" s="6" t="s">
        <v>48</v>
      </c>
      <c r="C20" s="8" t="s">
        <v>28</v>
      </c>
      <c r="D20" s="14">
        <v>140</v>
      </c>
      <c r="E20" s="15"/>
      <c r="F20" s="15">
        <f>ROUND(D20*E20,2)</f>
        <v>0</v>
      </c>
    </row>
    <row r="21" spans="1:6" s="13" customFormat="1" ht="9.9499999999999993" customHeight="1" x14ac:dyDescent="0.2">
      <c r="A21" s="9"/>
      <c r="B21" s="6"/>
      <c r="C21" s="8"/>
      <c r="D21" s="14"/>
      <c r="E21" s="15"/>
      <c r="F21" s="15"/>
    </row>
    <row r="22" spans="1:6" s="13" customFormat="1" ht="102" x14ac:dyDescent="0.2">
      <c r="A22" s="9" t="s">
        <v>47</v>
      </c>
      <c r="B22" s="6" t="s">
        <v>30</v>
      </c>
      <c r="C22" s="8" t="s">
        <v>28</v>
      </c>
      <c r="D22" s="14">
        <v>400</v>
      </c>
      <c r="E22" s="15"/>
      <c r="F22" s="15">
        <f>ROUND(D22*E22,2)</f>
        <v>0</v>
      </c>
    </row>
    <row r="23" spans="1:6" s="13" customFormat="1" ht="9.9499999999999993" customHeight="1" x14ac:dyDescent="0.2">
      <c r="A23" s="9"/>
      <c r="B23" s="6"/>
      <c r="C23" s="8"/>
      <c r="D23" s="14"/>
      <c r="E23" s="15"/>
      <c r="F23" s="15"/>
    </row>
    <row r="24" spans="1:6" s="13" customFormat="1" ht="140.25" x14ac:dyDescent="0.2">
      <c r="A24" s="9" t="s">
        <v>26</v>
      </c>
      <c r="B24" s="6" t="s">
        <v>49</v>
      </c>
      <c r="C24" s="8" t="s">
        <v>28</v>
      </c>
      <c r="D24" s="14">
        <v>900</v>
      </c>
      <c r="E24" s="15"/>
      <c r="F24" s="15">
        <f>ROUND(D24*E24,2)</f>
        <v>0</v>
      </c>
    </row>
    <row r="25" spans="1:6" s="13" customFormat="1" ht="9.9499999999999993" customHeight="1" x14ac:dyDescent="0.2">
      <c r="A25" s="9"/>
      <c r="B25" s="6"/>
      <c r="C25" s="8"/>
      <c r="D25" s="14"/>
      <c r="E25" s="15"/>
      <c r="F25" s="15"/>
    </row>
    <row r="26" spans="1:6" s="13" customFormat="1" ht="28.5" customHeight="1" x14ac:dyDescent="0.2">
      <c r="A26" s="9" t="s">
        <v>27</v>
      </c>
      <c r="B26" s="6" t="s">
        <v>45</v>
      </c>
      <c r="C26" s="8" t="s">
        <v>33</v>
      </c>
      <c r="D26" s="14">
        <v>100</v>
      </c>
      <c r="E26" s="15"/>
      <c r="F26" s="15">
        <f>ROUND(D26*E26,2)</f>
        <v>0</v>
      </c>
    </row>
    <row r="27" spans="1:6" s="13" customFormat="1" ht="9.9499999999999993" customHeight="1" x14ac:dyDescent="0.2">
      <c r="A27" s="9"/>
      <c r="B27" s="16"/>
      <c r="C27" s="5"/>
      <c r="D27" s="5"/>
      <c r="E27" s="5"/>
      <c r="F27" s="5"/>
    </row>
    <row r="28" spans="1:6" s="13" customFormat="1" ht="69" customHeight="1" x14ac:dyDescent="0.2">
      <c r="A28" s="9" t="s">
        <v>29</v>
      </c>
      <c r="B28" s="6" t="s">
        <v>46</v>
      </c>
      <c r="C28" s="8" t="s">
        <v>28</v>
      </c>
      <c r="D28" s="14">
        <v>2500</v>
      </c>
      <c r="E28" s="15"/>
      <c r="F28" s="15">
        <f>ROUND(D28*E28,2)</f>
        <v>0</v>
      </c>
    </row>
    <row r="29" spans="1:6" s="13" customFormat="1" ht="9.9499999999999993" customHeight="1" x14ac:dyDescent="0.2">
      <c r="A29" s="9"/>
      <c r="B29" s="6"/>
      <c r="C29" s="5"/>
      <c r="D29" s="5"/>
      <c r="E29" s="5"/>
      <c r="F29" s="5"/>
    </row>
    <row r="30" spans="1:6" s="13" customFormat="1" ht="20.100000000000001" customHeight="1" x14ac:dyDescent="0.2">
      <c r="A30" s="17" t="s">
        <v>0</v>
      </c>
      <c r="B30" s="24" t="s">
        <v>55</v>
      </c>
      <c r="C30" s="24"/>
      <c r="D30" s="24"/>
      <c r="E30" s="19"/>
      <c r="F30" s="19">
        <f>SUM(F6:F28)</f>
        <v>0</v>
      </c>
    </row>
    <row r="31" spans="1:6" s="13" customFormat="1" ht="20.100000000000001" customHeight="1" x14ac:dyDescent="0.2">
      <c r="A31" s="9"/>
      <c r="B31" s="6"/>
      <c r="C31" s="5"/>
      <c r="D31" s="5"/>
      <c r="E31" s="5"/>
      <c r="F31" s="5"/>
    </row>
    <row r="32" spans="1:6" s="13" customFormat="1" ht="12.75" x14ac:dyDescent="0.2">
      <c r="A32" s="9"/>
      <c r="B32" s="6"/>
      <c r="C32" s="5"/>
      <c r="D32" s="5"/>
      <c r="E32" s="5"/>
      <c r="F32" s="5"/>
    </row>
    <row r="33" spans="1:6" s="13" customFormat="1" ht="12.75" x14ac:dyDescent="0.2">
      <c r="A33" s="9"/>
      <c r="B33" s="6"/>
      <c r="C33" s="5"/>
      <c r="D33" s="5"/>
      <c r="E33" s="5"/>
      <c r="F33" s="5"/>
    </row>
    <row r="34" spans="1:6" s="13" customFormat="1" ht="12.75" x14ac:dyDescent="0.2">
      <c r="B34" s="16"/>
      <c r="C34" s="5"/>
      <c r="D34" s="5"/>
      <c r="E34" s="5"/>
      <c r="F34" s="5"/>
    </row>
    <row r="35" spans="1:6" s="13" customFormat="1" ht="12.75" x14ac:dyDescent="0.2">
      <c r="A35" s="9"/>
      <c r="B35" s="6"/>
      <c r="C35" s="5"/>
      <c r="D35" s="5"/>
      <c r="E35" s="5"/>
      <c r="F35" s="5"/>
    </row>
    <row r="36" spans="1:6" s="13" customFormat="1" ht="12.75" x14ac:dyDescent="0.2">
      <c r="A36" s="9"/>
      <c r="B36" s="6"/>
      <c r="C36" s="5"/>
      <c r="D36" s="5"/>
      <c r="E36" s="5"/>
      <c r="F36" s="5"/>
    </row>
    <row r="37" spans="1:6" s="13" customFormat="1" ht="12.75" x14ac:dyDescent="0.2">
      <c r="A37" s="9"/>
      <c r="B37" s="6"/>
      <c r="C37" s="5"/>
      <c r="D37" s="5"/>
      <c r="E37" s="5"/>
      <c r="F37" s="5"/>
    </row>
    <row r="38" spans="1:6" s="13" customFormat="1" ht="12.75" x14ac:dyDescent="0.2">
      <c r="A38" s="9"/>
      <c r="B38" s="6"/>
      <c r="C38" s="5"/>
      <c r="D38" s="5"/>
      <c r="E38" s="5"/>
      <c r="F38" s="5"/>
    </row>
    <row r="39" spans="1:6" s="13" customFormat="1" ht="12.75" x14ac:dyDescent="0.2">
      <c r="A39" s="9"/>
      <c r="B39" s="6"/>
      <c r="C39" s="5"/>
      <c r="D39" s="5"/>
      <c r="E39" s="5"/>
      <c r="F39" s="5"/>
    </row>
    <row r="40" spans="1:6" s="13" customFormat="1" ht="12.75" x14ac:dyDescent="0.2">
      <c r="A40" s="9"/>
      <c r="B40" s="6"/>
      <c r="C40" s="5"/>
      <c r="D40" s="5"/>
      <c r="E40" s="5"/>
      <c r="F40" s="5"/>
    </row>
    <row r="41" spans="1:6" s="13" customFormat="1" ht="12.75" x14ac:dyDescent="0.2">
      <c r="A41" s="9"/>
      <c r="B41" s="6"/>
      <c r="C41" s="5"/>
      <c r="D41" s="5"/>
      <c r="E41" s="5"/>
      <c r="F41" s="5"/>
    </row>
    <row r="42" spans="1:6" s="13" customFormat="1" ht="12.75" x14ac:dyDescent="0.2">
      <c r="A42" s="9"/>
      <c r="B42" s="6"/>
      <c r="C42" s="5"/>
      <c r="D42" s="5"/>
      <c r="E42" s="5"/>
      <c r="F42" s="5"/>
    </row>
  </sheetData>
  <mergeCells count="3">
    <mergeCell ref="B4:F4"/>
    <mergeCell ref="A3:F3"/>
    <mergeCell ref="B30:D30"/>
  </mergeCells>
  <pageMargins left="0.7" right="0.7" top="0.75" bottom="0.75" header="0.3" footer="0.3"/>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G31"/>
  <sheetViews>
    <sheetView zoomScale="70" zoomScaleNormal="70" workbookViewId="0"/>
  </sheetViews>
  <sheetFormatPr defaultColWidth="8.85546875" defaultRowHeight="15" x14ac:dyDescent="0.25"/>
  <cols>
    <col min="1" max="1" width="10.7109375" style="3" customWidth="1"/>
    <col min="2" max="2" width="40.7109375" style="2" customWidth="1"/>
    <col min="3" max="6" width="10.7109375" style="4" customWidth="1"/>
  </cols>
  <sheetData>
    <row r="2" spans="1:7" ht="25.5" x14ac:dyDescent="0.25">
      <c r="A2" s="18" t="s">
        <v>10</v>
      </c>
      <c r="B2" s="18" t="s">
        <v>9</v>
      </c>
      <c r="C2" s="18" t="s">
        <v>14</v>
      </c>
      <c r="D2" s="18" t="s">
        <v>11</v>
      </c>
      <c r="E2" s="18" t="s">
        <v>12</v>
      </c>
      <c r="F2" s="18" t="s">
        <v>13</v>
      </c>
    </row>
    <row r="3" spans="1:7" ht="20.100000000000001" customHeight="1" x14ac:dyDescent="0.25">
      <c r="A3" s="30"/>
      <c r="B3" s="30"/>
      <c r="C3" s="30"/>
      <c r="D3" s="30"/>
      <c r="E3" s="30"/>
      <c r="F3" s="30"/>
    </row>
    <row r="4" spans="1:7" ht="20.100000000000001" customHeight="1" x14ac:dyDescent="0.25">
      <c r="A4" s="17" t="s">
        <v>38</v>
      </c>
      <c r="B4" s="31" t="s">
        <v>39</v>
      </c>
      <c r="C4" s="31"/>
      <c r="D4" s="31"/>
      <c r="E4" s="31"/>
      <c r="F4" s="31"/>
      <c r="G4" s="1"/>
    </row>
    <row r="5" spans="1:7" s="13" customFormat="1" ht="9.9499999999999993" customHeight="1" x14ac:dyDescent="0.2">
      <c r="A5" s="9"/>
      <c r="B5" s="6"/>
      <c r="C5" s="7"/>
      <c r="D5" s="10"/>
      <c r="E5" s="11"/>
      <c r="F5" s="11"/>
      <c r="G5" s="12"/>
    </row>
    <row r="6" spans="1:7" s="13" customFormat="1" ht="114" customHeight="1" x14ac:dyDescent="0.2">
      <c r="A6" s="9" t="s">
        <v>52</v>
      </c>
      <c r="B6" s="6" t="s">
        <v>67</v>
      </c>
      <c r="G6" s="12"/>
    </row>
    <row r="7" spans="1:7" s="13" customFormat="1" ht="27.6" customHeight="1" x14ac:dyDescent="0.2">
      <c r="A7" s="9" t="s">
        <v>3</v>
      </c>
      <c r="B7" s="6" t="s">
        <v>65</v>
      </c>
      <c r="C7" s="8" t="s">
        <v>50</v>
      </c>
      <c r="D7" s="14">
        <v>1</v>
      </c>
      <c r="E7" s="15"/>
      <c r="F7" s="15">
        <f>ROUND(D7*E7,2)</f>
        <v>0</v>
      </c>
      <c r="G7" s="12"/>
    </row>
    <row r="8" spans="1:7" s="13" customFormat="1" ht="125.45" customHeight="1" x14ac:dyDescent="0.2">
      <c r="A8" s="9" t="s">
        <v>5</v>
      </c>
      <c r="B8" s="6" t="s">
        <v>68</v>
      </c>
      <c r="C8" s="8" t="s">
        <v>15</v>
      </c>
      <c r="D8" s="14">
        <v>115</v>
      </c>
      <c r="E8" s="15"/>
      <c r="F8" s="15">
        <f>ROUND(D8*E8,2)</f>
        <v>0</v>
      </c>
      <c r="G8" s="12"/>
    </row>
    <row r="9" spans="1:7" s="13" customFormat="1" ht="65.25" customHeight="1" x14ac:dyDescent="0.2">
      <c r="A9" s="9" t="s">
        <v>40</v>
      </c>
      <c r="B9" s="6" t="s">
        <v>69</v>
      </c>
      <c r="C9" s="8" t="s">
        <v>15</v>
      </c>
      <c r="D9" s="14">
        <v>115</v>
      </c>
      <c r="E9" s="15"/>
      <c r="F9" s="15">
        <f>ROUND(D9*E9,2)</f>
        <v>0</v>
      </c>
      <c r="G9" s="12"/>
    </row>
    <row r="10" spans="1:7" s="13" customFormat="1" ht="33.75" customHeight="1" x14ac:dyDescent="0.2">
      <c r="A10" s="9" t="s">
        <v>70</v>
      </c>
      <c r="B10" s="6" t="s">
        <v>66</v>
      </c>
      <c r="C10" s="8" t="s">
        <v>50</v>
      </c>
      <c r="D10" s="14">
        <v>1</v>
      </c>
      <c r="E10" s="15"/>
      <c r="F10" s="15">
        <f t="shared" ref="F10:F17" si="0">ROUND(D10*E10,2)</f>
        <v>0</v>
      </c>
      <c r="G10" s="12"/>
    </row>
    <row r="11" spans="1:7" s="13" customFormat="1" ht="63.75" x14ac:dyDescent="0.2">
      <c r="A11" s="9" t="s">
        <v>71</v>
      </c>
      <c r="B11" s="6" t="s">
        <v>72</v>
      </c>
      <c r="C11" s="8" t="s">
        <v>4</v>
      </c>
      <c r="D11" s="14">
        <v>1</v>
      </c>
      <c r="E11" s="15"/>
      <c r="F11" s="15">
        <f t="shared" si="0"/>
        <v>0</v>
      </c>
      <c r="G11" s="12"/>
    </row>
    <row r="12" spans="1:7" s="13" customFormat="1" ht="9.9499999999999993" customHeight="1" x14ac:dyDescent="0.2">
      <c r="A12" s="9"/>
      <c r="B12" s="6"/>
      <c r="C12" s="7"/>
      <c r="D12" s="10"/>
      <c r="E12" s="11"/>
      <c r="F12" s="15"/>
      <c r="G12" s="12"/>
    </row>
    <row r="13" spans="1:7" s="13" customFormat="1" ht="51" x14ac:dyDescent="0.2">
      <c r="A13" s="9" t="s">
        <v>54</v>
      </c>
      <c r="B13" s="6" t="s">
        <v>53</v>
      </c>
      <c r="C13" s="8" t="s">
        <v>28</v>
      </c>
      <c r="D13" s="14">
        <v>400</v>
      </c>
      <c r="E13" s="15"/>
      <c r="F13" s="15">
        <f t="shared" si="0"/>
        <v>0</v>
      </c>
    </row>
    <row r="14" spans="1:7" s="13" customFormat="1" ht="9.9499999999999993" customHeight="1" x14ac:dyDescent="0.2">
      <c r="A14" s="9"/>
      <c r="B14" s="6"/>
      <c r="C14" s="7"/>
      <c r="D14" s="10"/>
      <c r="E14" s="11"/>
      <c r="F14" s="11"/>
    </row>
    <row r="15" spans="1:7" s="13" customFormat="1" ht="154.5" customHeight="1" x14ac:dyDescent="0.2">
      <c r="A15" s="9" t="s">
        <v>60</v>
      </c>
      <c r="B15" s="6" t="s">
        <v>73</v>
      </c>
      <c r="C15" s="8" t="s">
        <v>62</v>
      </c>
      <c r="D15" s="14">
        <v>1</v>
      </c>
      <c r="E15" s="15"/>
      <c r="F15" s="15">
        <f t="shared" si="0"/>
        <v>0</v>
      </c>
    </row>
    <row r="16" spans="1:7" s="13" customFormat="1" ht="9.9499999999999993" customHeight="1" x14ac:dyDescent="0.2">
      <c r="A16" s="9"/>
      <c r="B16" s="6"/>
      <c r="C16" s="5"/>
      <c r="D16" s="5"/>
      <c r="E16" s="5"/>
      <c r="F16" s="5"/>
    </row>
    <row r="17" spans="1:6" s="13" customFormat="1" ht="63.75" x14ac:dyDescent="0.2">
      <c r="A17" s="9" t="s">
        <v>41</v>
      </c>
      <c r="B17" s="5" t="s">
        <v>61</v>
      </c>
      <c r="C17" s="8" t="s">
        <v>25</v>
      </c>
      <c r="D17" s="14">
        <v>15</v>
      </c>
      <c r="E17" s="15"/>
      <c r="F17" s="15">
        <f t="shared" si="0"/>
        <v>0</v>
      </c>
    </row>
    <row r="18" spans="1:6" s="13" customFormat="1" ht="9.9499999999999993" customHeight="1" x14ac:dyDescent="0.2">
      <c r="A18" s="9"/>
      <c r="B18" s="6"/>
      <c r="C18" s="5"/>
      <c r="D18" s="5"/>
      <c r="E18" s="5"/>
      <c r="F18" s="5"/>
    </row>
    <row r="19" spans="1:6" s="13" customFormat="1" ht="20.100000000000001" customHeight="1" x14ac:dyDescent="0.2">
      <c r="A19" s="17" t="s">
        <v>38</v>
      </c>
      <c r="B19" s="24" t="s">
        <v>74</v>
      </c>
      <c r="C19" s="24"/>
      <c r="D19" s="24"/>
      <c r="E19" s="19"/>
      <c r="F19" s="19">
        <f>SUM(F6:F17)</f>
        <v>0</v>
      </c>
    </row>
    <row r="20" spans="1:6" s="13" customFormat="1" ht="20.100000000000001" customHeight="1" x14ac:dyDescent="0.2">
      <c r="A20" s="9"/>
      <c r="B20" s="6"/>
      <c r="C20" s="5"/>
      <c r="D20" s="5"/>
      <c r="E20" s="5"/>
      <c r="F20" s="5"/>
    </row>
    <row r="21" spans="1:6" s="13" customFormat="1" ht="12.75" x14ac:dyDescent="0.2">
      <c r="A21" s="9"/>
      <c r="B21" s="6"/>
      <c r="C21" s="5"/>
      <c r="D21" s="5"/>
      <c r="E21" s="5"/>
      <c r="F21" s="5"/>
    </row>
    <row r="22" spans="1:6" s="13" customFormat="1" ht="12.75" x14ac:dyDescent="0.2">
      <c r="A22" s="9"/>
      <c r="B22" s="6"/>
      <c r="C22" s="5"/>
      <c r="D22" s="5"/>
      <c r="E22" s="5"/>
      <c r="F22" s="5"/>
    </row>
    <row r="23" spans="1:6" s="13" customFormat="1" ht="12.75" x14ac:dyDescent="0.2">
      <c r="B23" s="16"/>
      <c r="C23" s="5"/>
      <c r="D23" s="5"/>
      <c r="E23" s="5"/>
      <c r="F23" s="5"/>
    </row>
    <row r="24" spans="1:6" s="13" customFormat="1" ht="12.75" x14ac:dyDescent="0.2">
      <c r="A24" s="9"/>
      <c r="B24" s="6"/>
      <c r="C24" s="5"/>
      <c r="D24" s="5"/>
      <c r="E24" s="5"/>
      <c r="F24" s="5"/>
    </row>
    <row r="25" spans="1:6" s="13" customFormat="1" ht="12.75" x14ac:dyDescent="0.2">
      <c r="A25" s="9"/>
      <c r="B25" s="6"/>
      <c r="C25" s="5"/>
      <c r="D25" s="5"/>
      <c r="E25" s="5"/>
      <c r="F25" s="5"/>
    </row>
    <row r="26" spans="1:6" s="13" customFormat="1" ht="12.75" x14ac:dyDescent="0.2">
      <c r="A26" s="9"/>
      <c r="B26" s="6"/>
      <c r="C26" s="5"/>
      <c r="D26" s="5"/>
      <c r="E26" s="5"/>
      <c r="F26" s="5"/>
    </row>
    <row r="27" spans="1:6" s="13" customFormat="1" ht="12.75" x14ac:dyDescent="0.2">
      <c r="A27" s="9"/>
      <c r="B27" s="6"/>
      <c r="C27" s="5"/>
      <c r="D27" s="5"/>
      <c r="E27" s="5"/>
      <c r="F27" s="5"/>
    </row>
    <row r="28" spans="1:6" s="13" customFormat="1" ht="12.75" x14ac:dyDescent="0.2">
      <c r="A28" s="9"/>
      <c r="B28" s="6"/>
      <c r="C28" s="5"/>
      <c r="D28" s="5"/>
      <c r="E28" s="5"/>
      <c r="F28" s="5"/>
    </row>
    <row r="29" spans="1:6" s="13" customFormat="1" ht="12.75" x14ac:dyDescent="0.2">
      <c r="A29" s="9"/>
      <c r="B29" s="6"/>
      <c r="C29" s="5"/>
      <c r="D29" s="5"/>
      <c r="E29" s="5"/>
      <c r="F29" s="5"/>
    </row>
    <row r="30" spans="1:6" s="13" customFormat="1" ht="12.75" x14ac:dyDescent="0.2">
      <c r="A30" s="9"/>
      <c r="B30" s="6"/>
      <c r="C30" s="5"/>
      <c r="D30" s="5"/>
      <c r="E30" s="5"/>
      <c r="F30" s="5"/>
    </row>
    <row r="31" spans="1:6" s="13" customFormat="1" ht="12.75" x14ac:dyDescent="0.2">
      <c r="A31" s="9"/>
      <c r="B31" s="6"/>
      <c r="C31" s="5"/>
      <c r="D31" s="5"/>
      <c r="E31" s="5"/>
      <c r="F31" s="5"/>
    </row>
  </sheetData>
  <mergeCells count="3">
    <mergeCell ref="A3:F3"/>
    <mergeCell ref="B4:F4"/>
    <mergeCell ref="B19:D19"/>
  </mergeCells>
  <pageMargins left="0.7" right="0.7" top="0.75" bottom="0.75" header="0.3" footer="0.3"/>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G28"/>
  <sheetViews>
    <sheetView zoomScale="70" zoomScaleNormal="70" workbookViewId="0"/>
  </sheetViews>
  <sheetFormatPr defaultColWidth="8.85546875" defaultRowHeight="15" x14ac:dyDescent="0.25"/>
  <cols>
    <col min="1" max="1" width="10.7109375" style="3" customWidth="1"/>
    <col min="2" max="2" width="40.7109375" style="2" customWidth="1"/>
    <col min="3" max="6" width="10.7109375" style="4" customWidth="1"/>
  </cols>
  <sheetData>
    <row r="2" spans="1:7" ht="25.5" x14ac:dyDescent="0.25">
      <c r="A2" s="18" t="s">
        <v>10</v>
      </c>
      <c r="B2" s="18" t="s">
        <v>9</v>
      </c>
      <c r="C2" s="18" t="s">
        <v>14</v>
      </c>
      <c r="D2" s="18" t="s">
        <v>11</v>
      </c>
      <c r="E2" s="18" t="s">
        <v>12</v>
      </c>
      <c r="F2" s="18" t="s">
        <v>13</v>
      </c>
    </row>
    <row r="3" spans="1:7" ht="20.100000000000001" customHeight="1" x14ac:dyDescent="0.25">
      <c r="A3" s="30"/>
      <c r="B3" s="30"/>
      <c r="C3" s="30"/>
      <c r="D3" s="30"/>
      <c r="E3" s="30"/>
      <c r="F3" s="30"/>
    </row>
    <row r="4" spans="1:7" ht="20.100000000000001" customHeight="1" x14ac:dyDescent="0.25">
      <c r="A4" s="17" t="s">
        <v>31</v>
      </c>
      <c r="B4" s="31" t="s">
        <v>36</v>
      </c>
      <c r="C4" s="31"/>
      <c r="D4" s="31"/>
      <c r="E4" s="31"/>
      <c r="F4" s="31"/>
      <c r="G4" s="1"/>
    </row>
    <row r="5" spans="1:7" s="13" customFormat="1" ht="9.9499999999999993" customHeight="1" x14ac:dyDescent="0.2">
      <c r="A5" s="9"/>
      <c r="B5" s="6"/>
      <c r="C5" s="7"/>
      <c r="D5" s="10"/>
      <c r="E5" s="11"/>
      <c r="F5" s="11"/>
      <c r="G5" s="12"/>
    </row>
    <row r="6" spans="1:7" s="13" customFormat="1" ht="133.5" customHeight="1" x14ac:dyDescent="0.2">
      <c r="A6" s="9" t="s">
        <v>78</v>
      </c>
      <c r="B6" s="6" t="s">
        <v>79</v>
      </c>
      <c r="C6" s="8" t="s">
        <v>28</v>
      </c>
      <c r="D6" s="21">
        <v>80</v>
      </c>
      <c r="E6" s="15"/>
      <c r="F6" s="15">
        <f>ROUND(D6*E6,2)</f>
        <v>0</v>
      </c>
      <c r="G6" s="12"/>
    </row>
    <row r="7" spans="1:7" s="13" customFormat="1" ht="9.9499999999999993" customHeight="1" x14ac:dyDescent="0.2">
      <c r="A7" s="9"/>
      <c r="B7" s="6"/>
      <c r="C7" s="8"/>
      <c r="D7" s="20"/>
      <c r="E7" s="15"/>
      <c r="F7" s="15"/>
      <c r="G7" s="12"/>
    </row>
    <row r="8" spans="1:7" s="13" customFormat="1" ht="321" customHeight="1" x14ac:dyDescent="0.2">
      <c r="A8" s="9" t="s">
        <v>77</v>
      </c>
      <c r="B8" s="6" t="s">
        <v>80</v>
      </c>
      <c r="C8" s="8" t="s">
        <v>15</v>
      </c>
      <c r="D8" s="21">
        <v>150</v>
      </c>
      <c r="E8" s="15"/>
      <c r="F8" s="15">
        <f>ROUND(D8*E8,2)</f>
        <v>0</v>
      </c>
      <c r="G8" s="12"/>
    </row>
    <row r="9" spans="1:7" s="13" customFormat="1" ht="10.35" customHeight="1" x14ac:dyDescent="0.2">
      <c r="A9" s="9"/>
      <c r="B9" s="6"/>
      <c r="C9" s="8"/>
      <c r="D9" s="21"/>
      <c r="E9" s="15"/>
      <c r="F9" s="15"/>
      <c r="G9" s="12"/>
    </row>
    <row r="10" spans="1:7" s="13" customFormat="1" ht="63.75" x14ac:dyDescent="0.2">
      <c r="A10" s="9" t="s">
        <v>76</v>
      </c>
      <c r="B10" s="6" t="s">
        <v>63</v>
      </c>
      <c r="C10" s="8"/>
      <c r="D10" s="21"/>
      <c r="E10" s="15"/>
      <c r="F10" s="15"/>
      <c r="G10" s="6"/>
    </row>
    <row r="11" spans="1:7" s="13" customFormat="1" ht="12.75" x14ac:dyDescent="0.2">
      <c r="A11" s="9" t="s">
        <v>3</v>
      </c>
      <c r="B11" s="6" t="s">
        <v>34</v>
      </c>
      <c r="C11" s="8" t="s">
        <v>33</v>
      </c>
      <c r="D11" s="21">
        <v>32</v>
      </c>
      <c r="E11" s="15"/>
      <c r="F11" s="15">
        <f t="shared" ref="F11:F14" si="0">ROUND(D11*E11,2)</f>
        <v>0</v>
      </c>
      <c r="G11" s="6"/>
    </row>
    <row r="12" spans="1:7" s="13" customFormat="1" ht="12.75" x14ac:dyDescent="0.2">
      <c r="A12" s="9" t="s">
        <v>5</v>
      </c>
      <c r="B12" s="6" t="s">
        <v>35</v>
      </c>
      <c r="C12" s="8" t="s">
        <v>33</v>
      </c>
      <c r="D12" s="21">
        <v>32</v>
      </c>
      <c r="E12" s="15"/>
      <c r="F12" s="15">
        <f t="shared" si="0"/>
        <v>0</v>
      </c>
      <c r="G12" s="6"/>
    </row>
    <row r="13" spans="1:7" s="13" customFormat="1" ht="9.9499999999999993" customHeight="1" x14ac:dyDescent="0.2">
      <c r="A13" s="9"/>
      <c r="B13" s="6"/>
      <c r="C13" s="8"/>
      <c r="D13" s="21"/>
      <c r="E13" s="15"/>
      <c r="F13" s="15"/>
      <c r="G13" s="6"/>
    </row>
    <row r="14" spans="1:7" s="13" customFormat="1" ht="118.5" customHeight="1" x14ac:dyDescent="0.2">
      <c r="A14" s="9" t="s">
        <v>75</v>
      </c>
      <c r="B14" s="6" t="s">
        <v>81</v>
      </c>
      <c r="C14" s="8" t="s">
        <v>28</v>
      </c>
      <c r="D14" s="21">
        <v>400</v>
      </c>
      <c r="E14" s="15"/>
      <c r="F14" s="15">
        <f t="shared" si="0"/>
        <v>0</v>
      </c>
      <c r="G14" s="6"/>
    </row>
    <row r="15" spans="1:7" s="13" customFormat="1" ht="9.9499999999999993" customHeight="1" x14ac:dyDescent="0.2">
      <c r="A15" s="9"/>
      <c r="B15" s="6"/>
      <c r="C15" s="8"/>
      <c r="D15" s="21"/>
      <c r="E15" s="15"/>
      <c r="F15" s="15"/>
      <c r="G15" s="6"/>
    </row>
    <row r="16" spans="1:7" s="13" customFormat="1" ht="20.100000000000001" customHeight="1" x14ac:dyDescent="0.2">
      <c r="A16" s="17" t="s">
        <v>31</v>
      </c>
      <c r="B16" s="24" t="s">
        <v>37</v>
      </c>
      <c r="C16" s="24"/>
      <c r="D16" s="24"/>
      <c r="E16" s="23"/>
      <c r="F16" s="23">
        <f>SUM(F6:F15)</f>
        <v>0</v>
      </c>
    </row>
    <row r="17" spans="1:6" s="13" customFormat="1" ht="20.100000000000001" customHeight="1" x14ac:dyDescent="0.2">
      <c r="A17" s="9"/>
      <c r="B17" s="6"/>
      <c r="C17" s="5"/>
      <c r="D17" s="5"/>
      <c r="E17" s="5"/>
      <c r="F17" s="5"/>
    </row>
    <row r="18" spans="1:6" s="13" customFormat="1" ht="12.75" x14ac:dyDescent="0.2">
      <c r="A18" s="9"/>
      <c r="B18" s="6"/>
      <c r="C18" s="5"/>
      <c r="D18" s="5"/>
      <c r="E18" s="5"/>
      <c r="F18" s="5"/>
    </row>
    <row r="19" spans="1:6" s="13" customFormat="1" ht="12.75" x14ac:dyDescent="0.2">
      <c r="A19" s="9"/>
      <c r="B19" s="6"/>
      <c r="C19" s="5"/>
      <c r="D19" s="5"/>
      <c r="E19" s="5"/>
      <c r="F19" s="5"/>
    </row>
    <row r="20" spans="1:6" s="13" customFormat="1" ht="12.75" x14ac:dyDescent="0.2">
      <c r="B20" s="16"/>
      <c r="C20" s="5"/>
      <c r="D20" s="5"/>
      <c r="E20" s="5"/>
      <c r="F20" s="5"/>
    </row>
    <row r="21" spans="1:6" s="13" customFormat="1" ht="12.75" x14ac:dyDescent="0.2">
      <c r="A21" s="9"/>
      <c r="B21" s="6"/>
      <c r="C21" s="5"/>
      <c r="D21" s="5"/>
      <c r="E21" s="5"/>
      <c r="F21" s="5"/>
    </row>
    <row r="22" spans="1:6" s="13" customFormat="1" ht="12.75" x14ac:dyDescent="0.2">
      <c r="A22" s="9"/>
      <c r="B22" s="6"/>
      <c r="C22" s="5"/>
      <c r="D22" s="5"/>
      <c r="E22" s="5"/>
      <c r="F22" s="5"/>
    </row>
    <row r="23" spans="1:6" s="13" customFormat="1" ht="12.75" x14ac:dyDescent="0.2">
      <c r="A23" s="9"/>
      <c r="B23" s="6"/>
      <c r="C23" s="5"/>
      <c r="D23" s="5"/>
      <c r="E23" s="5"/>
      <c r="F23" s="5"/>
    </row>
    <row r="24" spans="1:6" s="13" customFormat="1" ht="12.75" x14ac:dyDescent="0.2">
      <c r="A24" s="9"/>
      <c r="B24" s="6"/>
      <c r="C24" s="5"/>
      <c r="D24" s="5"/>
      <c r="E24" s="5"/>
      <c r="F24" s="5"/>
    </row>
    <row r="25" spans="1:6" s="13" customFormat="1" ht="12.75" x14ac:dyDescent="0.2">
      <c r="A25" s="9"/>
      <c r="B25" s="6"/>
      <c r="C25" s="5"/>
      <c r="D25" s="5"/>
      <c r="E25" s="5"/>
      <c r="F25" s="5"/>
    </row>
    <row r="26" spans="1:6" s="13" customFormat="1" ht="12.75" x14ac:dyDescent="0.2">
      <c r="A26" s="9"/>
      <c r="B26" s="6"/>
      <c r="C26" s="5"/>
      <c r="D26" s="5"/>
      <c r="E26" s="5"/>
      <c r="F26" s="5"/>
    </row>
    <row r="27" spans="1:6" s="13" customFormat="1" ht="12.75" x14ac:dyDescent="0.2">
      <c r="A27" s="9"/>
      <c r="B27" s="6"/>
      <c r="C27" s="5"/>
      <c r="D27" s="5"/>
      <c r="E27" s="5"/>
      <c r="F27" s="5"/>
    </row>
    <row r="28" spans="1:6" s="13" customFormat="1" ht="12.75" x14ac:dyDescent="0.2">
      <c r="A28" s="9"/>
      <c r="B28" s="6"/>
      <c r="C28" s="5"/>
      <c r="D28" s="5"/>
      <c r="E28" s="5"/>
      <c r="F28" s="5"/>
    </row>
  </sheetData>
  <mergeCells count="3">
    <mergeCell ref="A3:F3"/>
    <mergeCell ref="B4:F4"/>
    <mergeCell ref="B16:D16"/>
  </mergeCells>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G20"/>
  <sheetViews>
    <sheetView zoomScale="70" zoomScaleNormal="70" workbookViewId="0">
      <selection activeCell="B6" sqref="B6"/>
    </sheetView>
  </sheetViews>
  <sheetFormatPr defaultColWidth="8.85546875" defaultRowHeight="15" x14ac:dyDescent="0.25"/>
  <cols>
    <col min="1" max="1" width="10.7109375" style="3" customWidth="1"/>
    <col min="2" max="2" width="40.7109375" style="2" customWidth="1"/>
    <col min="3" max="5" width="10.7109375" style="4" customWidth="1"/>
    <col min="6" max="6" width="11.28515625" style="4" bestFit="1" customWidth="1"/>
  </cols>
  <sheetData>
    <row r="2" spans="1:7" ht="25.5" x14ac:dyDescent="0.25">
      <c r="A2" s="18" t="s">
        <v>10</v>
      </c>
      <c r="B2" s="18" t="s">
        <v>9</v>
      </c>
      <c r="C2" s="18" t="s">
        <v>14</v>
      </c>
      <c r="D2" s="18" t="s">
        <v>11</v>
      </c>
      <c r="E2" s="18" t="s">
        <v>12</v>
      </c>
      <c r="F2" s="18" t="s">
        <v>13</v>
      </c>
    </row>
    <row r="3" spans="1:7" ht="20.100000000000001" customHeight="1" x14ac:dyDescent="0.25">
      <c r="A3" s="30"/>
      <c r="B3" s="30"/>
      <c r="C3" s="30"/>
      <c r="D3" s="30"/>
      <c r="E3" s="30"/>
      <c r="F3" s="30"/>
    </row>
    <row r="4" spans="1:7" ht="20.100000000000001" customHeight="1" x14ac:dyDescent="0.25">
      <c r="A4" s="17" t="s">
        <v>32</v>
      </c>
      <c r="B4" s="31" t="s">
        <v>64</v>
      </c>
      <c r="C4" s="31"/>
      <c r="D4" s="31"/>
      <c r="E4" s="31"/>
      <c r="F4" s="31"/>
      <c r="G4" s="1"/>
    </row>
    <row r="5" spans="1:7" s="13" customFormat="1" ht="9.9499999999999993" customHeight="1" x14ac:dyDescent="0.2">
      <c r="A5" s="9"/>
      <c r="B5" s="6"/>
      <c r="C5" s="7"/>
      <c r="D5" s="10"/>
      <c r="E5" s="11"/>
      <c r="F5" s="11"/>
      <c r="G5" s="12"/>
    </row>
    <row r="6" spans="1:7" s="13" customFormat="1" ht="108" customHeight="1" x14ac:dyDescent="0.2">
      <c r="A6" s="9" t="s">
        <v>51</v>
      </c>
      <c r="B6" s="6" t="s">
        <v>82</v>
      </c>
      <c r="C6" s="8" t="s">
        <v>8</v>
      </c>
      <c r="D6" s="21">
        <v>900</v>
      </c>
      <c r="E6" s="15"/>
      <c r="F6" s="15">
        <f>+ROUND(D6*E6,2)</f>
        <v>0</v>
      </c>
      <c r="G6" s="12"/>
    </row>
    <row r="7" spans="1:7" s="13" customFormat="1" ht="9.9499999999999993" customHeight="1" x14ac:dyDescent="0.2">
      <c r="A7" s="9"/>
      <c r="B7" s="6"/>
      <c r="C7" s="8"/>
      <c r="D7" s="20"/>
      <c r="E7" s="15"/>
      <c r="F7" s="15"/>
      <c r="G7" s="12"/>
    </row>
    <row r="8" spans="1:7" s="13" customFormat="1" ht="20.100000000000001" customHeight="1" x14ac:dyDescent="0.2">
      <c r="A8" s="17" t="s">
        <v>32</v>
      </c>
      <c r="B8" s="24" t="s">
        <v>58</v>
      </c>
      <c r="C8" s="24"/>
      <c r="D8" s="24"/>
      <c r="E8" s="23"/>
      <c r="F8" s="23">
        <f>SUM(F6:F7)</f>
        <v>0</v>
      </c>
    </row>
    <row r="9" spans="1:7" s="13" customFormat="1" ht="20.100000000000001" customHeight="1" x14ac:dyDescent="0.2">
      <c r="A9" s="9"/>
      <c r="B9" s="6"/>
      <c r="C9" s="5"/>
      <c r="D9" s="5"/>
      <c r="E9" s="5"/>
      <c r="F9" s="5"/>
    </row>
    <row r="10" spans="1:7" s="13" customFormat="1" ht="12.75" x14ac:dyDescent="0.2">
      <c r="A10" s="9"/>
      <c r="B10" s="6"/>
      <c r="C10" s="5"/>
      <c r="D10" s="5"/>
      <c r="E10" s="5"/>
      <c r="F10" s="5"/>
    </row>
    <row r="11" spans="1:7" s="13" customFormat="1" ht="12.75" x14ac:dyDescent="0.2">
      <c r="A11" s="9"/>
      <c r="B11" s="6"/>
      <c r="C11" s="5"/>
      <c r="D11" s="5"/>
      <c r="E11" s="5"/>
      <c r="F11" s="5"/>
    </row>
    <row r="12" spans="1:7" s="13" customFormat="1" ht="12.75" x14ac:dyDescent="0.2">
      <c r="B12" s="16"/>
      <c r="C12" s="5"/>
      <c r="D12" s="5"/>
      <c r="E12" s="5"/>
      <c r="F12" s="5"/>
    </row>
    <row r="13" spans="1:7" s="13" customFormat="1" ht="12.75" x14ac:dyDescent="0.2">
      <c r="A13" s="9"/>
      <c r="B13" s="6"/>
      <c r="C13" s="5"/>
      <c r="D13" s="5"/>
      <c r="E13" s="5"/>
      <c r="F13" s="5"/>
    </row>
    <row r="14" spans="1:7" s="13" customFormat="1" ht="12.75" x14ac:dyDescent="0.2">
      <c r="A14" s="9"/>
      <c r="B14" s="6"/>
      <c r="C14" s="5"/>
      <c r="D14" s="5"/>
      <c r="E14" s="5"/>
      <c r="F14" s="5"/>
    </row>
    <row r="15" spans="1:7" s="13" customFormat="1" ht="12.75" x14ac:dyDescent="0.2">
      <c r="A15" s="9"/>
      <c r="B15" s="6"/>
      <c r="C15" s="5"/>
      <c r="D15" s="5"/>
      <c r="E15" s="5"/>
      <c r="F15" s="5"/>
    </row>
    <row r="16" spans="1:7" s="13" customFormat="1" ht="12.75" x14ac:dyDescent="0.2">
      <c r="A16" s="9"/>
      <c r="B16" s="6"/>
      <c r="C16" s="5"/>
      <c r="D16" s="5"/>
      <c r="E16" s="5"/>
      <c r="F16" s="5"/>
    </row>
    <row r="17" spans="1:6" s="13" customFormat="1" ht="12.75" x14ac:dyDescent="0.2">
      <c r="A17" s="9"/>
      <c r="B17" s="6"/>
      <c r="C17" s="5"/>
      <c r="D17" s="5"/>
      <c r="E17" s="5"/>
      <c r="F17" s="5"/>
    </row>
    <row r="18" spans="1:6" s="13" customFormat="1" ht="12.75" x14ac:dyDescent="0.2">
      <c r="A18" s="9"/>
      <c r="B18" s="6"/>
      <c r="C18" s="5"/>
      <c r="D18" s="5"/>
      <c r="E18" s="5"/>
      <c r="F18" s="5"/>
    </row>
    <row r="19" spans="1:6" s="13" customFormat="1" ht="12.75" x14ac:dyDescent="0.2">
      <c r="A19" s="9"/>
      <c r="B19" s="6"/>
      <c r="C19" s="5"/>
      <c r="D19" s="5"/>
      <c r="E19" s="5"/>
      <c r="F19" s="5"/>
    </row>
    <row r="20" spans="1:6" s="13" customFormat="1" ht="12.75" x14ac:dyDescent="0.2">
      <c r="A20" s="9"/>
      <c r="B20" s="6"/>
      <c r="C20" s="5"/>
      <c r="D20" s="5"/>
      <c r="E20" s="5"/>
      <c r="F20" s="5"/>
    </row>
  </sheetData>
  <mergeCells count="3">
    <mergeCell ref="A3:F3"/>
    <mergeCell ref="B4:F4"/>
    <mergeCell ref="B8:D8"/>
  </mergeCells>
  <pageMargins left="0.7" right="0.7" top="0.75" bottom="0.75" header="0.3" footer="0.3"/>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5</vt:i4>
      </vt:variant>
      <vt:variant>
        <vt:lpstr>Imenovani rasponi</vt:lpstr>
      </vt:variant>
      <vt:variant>
        <vt:i4>1</vt:i4>
      </vt:variant>
    </vt:vector>
  </HeadingPairs>
  <TitlesOfParts>
    <vt:vector size="6" baseType="lpstr">
      <vt:lpstr>00. rekapitulacija</vt:lpstr>
      <vt:lpstr>01. pripremni radovi</vt:lpstr>
      <vt:lpstr>02. radovi demontaže i rušenja</vt:lpstr>
      <vt:lpstr>03. zidarski radovi</vt:lpstr>
      <vt:lpstr>04. ostali radovi</vt:lpstr>
      <vt:lpstr>'04. ostali radovi'!Podrucje_ispisa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Jure Barbalić</dc:creator>
  <cp:lastModifiedBy>Jure Barbalić</cp:lastModifiedBy>
  <cp:lastPrinted>2023-09-07T06:49:33Z</cp:lastPrinted>
  <dcterms:created xsi:type="dcterms:W3CDTF">2021-10-18T15:19:21Z</dcterms:created>
  <dcterms:modified xsi:type="dcterms:W3CDTF">2023-10-04T14:16:44Z</dcterms:modified>
</cp:coreProperties>
</file>