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2525" activeTab="4"/>
  </bookViews>
  <sheets>
    <sheet name="Mala poduzeća II" sheetId="1" r:id="rId1"/>
    <sheet name="Srednja poduzeća - II" sheetId="2" r:id="rId2"/>
    <sheet name="Velika poduzeća - II" sheetId="4" r:id="rId3"/>
    <sheet name="Mala poduzeća - ER" sheetId="7" r:id="rId4"/>
    <sheet name="Srednja poduzeća - ER" sheetId="8" r:id="rId5"/>
    <sheet name="Velika poduzeća - ER" sheetId="9" r:id="rId6"/>
  </sheets>
  <calcPr calcId="145621"/>
</workbook>
</file>

<file path=xl/calcChain.xml><?xml version="1.0" encoding="utf-8"?>
<calcChain xmlns="http://schemas.openxmlformats.org/spreadsheetml/2006/main">
  <c r="B6" i="8" l="1"/>
  <c r="E21" i="1"/>
  <c r="B6" i="7"/>
  <c r="B6" i="4"/>
  <c r="B6" i="2"/>
  <c r="B6" i="1"/>
  <c r="B6" i="9"/>
  <c r="H13" i="9" l="1"/>
  <c r="N21" i="9" s="1"/>
  <c r="B13" i="9"/>
  <c r="B21" i="9" s="1"/>
  <c r="H13" i="8"/>
  <c r="N21" i="8" s="1"/>
  <c r="B13" i="8"/>
  <c r="B21" i="8" s="1"/>
  <c r="H13" i="7"/>
  <c r="N21" i="7" s="1"/>
  <c r="B13" i="7"/>
  <c r="B21" i="7" s="1"/>
  <c r="H13" i="4"/>
  <c r="N21" i="4" s="1"/>
  <c r="B13" i="4"/>
  <c r="B21" i="4" s="1"/>
  <c r="H13" i="2"/>
  <c r="N21" i="2" s="1"/>
  <c r="B13" i="2"/>
  <c r="B21" i="2" s="1"/>
  <c r="H13" i="1"/>
  <c r="N21" i="1" s="1"/>
  <c r="B13" i="1"/>
  <c r="H21" i="8" l="1"/>
  <c r="L21" i="8"/>
  <c r="H21" i="7"/>
  <c r="L21" i="7"/>
  <c r="H21" i="4"/>
  <c r="L21" i="4"/>
  <c r="H21" i="2"/>
  <c r="L21" i="2"/>
  <c r="H21" i="9"/>
  <c r="E21" i="9"/>
  <c r="L21" i="9"/>
  <c r="E21" i="8"/>
  <c r="E21" i="7"/>
  <c r="E21" i="4"/>
  <c r="E21" i="2"/>
  <c r="L21" i="1"/>
  <c r="H21" i="1"/>
  <c r="B21" i="1"/>
  <c r="J28" i="9" l="1"/>
  <c r="H28" i="9"/>
  <c r="J28" i="8"/>
  <c r="H28" i="8"/>
  <c r="J28" i="7"/>
  <c r="H28" i="7"/>
  <c r="J28" i="4"/>
  <c r="H28" i="4"/>
  <c r="J28" i="2"/>
  <c r="H28" i="2"/>
  <c r="J28" i="1"/>
  <c r="H28" i="1"/>
</calcChain>
</file>

<file path=xl/sharedStrings.xml><?xml version="1.0" encoding="utf-8"?>
<sst xmlns="http://schemas.openxmlformats.org/spreadsheetml/2006/main" count="79" uniqueCount="17">
  <si>
    <t xml:space="preserve"> </t>
  </si>
  <si>
    <t>Ukupni prihvatljivi troškovi projekta</t>
  </si>
  <si>
    <t>NIJE DRŽAVNA POTPORA</t>
  </si>
  <si>
    <t>Javna istraživačka organizacija 
do maksimalno 70%</t>
  </si>
  <si>
    <t>EFRR</t>
  </si>
  <si>
    <t>Nacionalni doprinos</t>
  </si>
  <si>
    <t>Privatni doprinos</t>
  </si>
  <si>
    <t>Doprinos javne istraživačke organizacije</t>
  </si>
  <si>
    <t>DRŽAVNA POTPORA</t>
  </si>
  <si>
    <t>Privatna poduzeća
najmanje 30%</t>
  </si>
  <si>
    <t>Bespovratna sredstva</t>
  </si>
  <si>
    <t>Prilog 6 Primjeri raščlambe proračuna projekta prema izvorima i intenzitetu financiranja u slučaju industrijskog istraživanja/II
(mala poduzeća)</t>
  </si>
  <si>
    <t>Prilog 6 Primjeri raščlambe proračuna projekta prema izvorima i intenzitetu financiranja u slučaju industrijskog  istraživanja/II
(srednja poduzeća)</t>
  </si>
  <si>
    <t>Prilog 6 Primjeri raščlambe proračuna projekta prema izvorima i intenzitetu financiranja u slučaju industrijskog istraživanja/II
(velika poduzeća)</t>
  </si>
  <si>
    <t>Prilog 6 Primjeri raščlambe proračuna projekta prema izvorima i intenzitetu financiranja u slučaju eksperimentalnog razvoja/ER
(mala poduzeća)</t>
  </si>
  <si>
    <t>Prilog 6 Primjeri raščlambe proračuna projekta prema izvorima i intenzitetu financiranja u slučaju eksperimentalnog razvoja/ER
 (srednja poduzeća)</t>
  </si>
  <si>
    <t>Prilog 6 Primjeri raščlambe proračuna projekta prema izvorima i intenzitetu financiranja u slučaju eksperimentalnog razvoja/ER
 (velika poduzeća)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</si>
</sst>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[$€-1];[Red]\-#,##0\ [$€-1]"/>
    <numFmt numFmtId="165" formatCode="#,##0.00\ [$€-1];[Red]\-#,##0.00\ [$€-1]"/>
    <numFmt numFmtId="166" formatCode="[$€-2]\ #,##0"/>
    <numFmt numFmtId="167" formatCode="[$€-2]\ #,##0.00;[Red]\-[$€-2]\ #,##0.00"/>
    <numFmt numFmtId="168" formatCode="#,##0.00\ [$HRK];[Red]\-#,##0.00\ [$HRK]"/>
    <numFmt numFmtId="169" formatCode="#,##0\ [$HRK]"/>
    <numFmt numFmtId="170" formatCode="#,##0\ [$HRK];[Red]\-#,##0\ [$HRK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79998168889431442"/>
        <bgColor rgb="FF000000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4" fontId="0" fillId="0" borderId="0" xfId="0" applyNumberFormat="1"/>
    <xf numFmtId="4" fontId="0" fillId="0" borderId="0" xfId="0" applyNumberFormat="1" applyBorder="1"/>
    <xf numFmtId="0" fontId="1" fillId="0" borderId="0" xfId="0" applyFont="1"/>
    <xf numFmtId="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66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 applyFill="1" applyBorder="1"/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9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4" fontId="2" fillId="0" borderId="0" xfId="0" applyNumberFormat="1" applyFont="1" applyBorder="1" applyAlignment="1">
      <alignment vertical="center"/>
    </xf>
    <xf numFmtId="164" fontId="0" fillId="0" borderId="0" xfId="0" applyNumberFormat="1" applyBorder="1"/>
    <xf numFmtId="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4" fillId="0" borderId="2" xfId="0" applyFont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69" fontId="0" fillId="0" borderId="0" xfId="0" applyNumberFormat="1"/>
    <xf numFmtId="169" fontId="5" fillId="4" borderId="2" xfId="0" applyNumberFormat="1" applyFont="1" applyFill="1" applyBorder="1" applyAlignment="1">
      <alignment horizontal="center" vertical="center"/>
    </xf>
    <xf numFmtId="169" fontId="5" fillId="2" borderId="2" xfId="0" applyNumberFormat="1" applyFont="1" applyFill="1" applyBorder="1" applyAlignment="1">
      <alignment horizontal="center" vertical="center"/>
    </xf>
    <xf numFmtId="169" fontId="5" fillId="5" borderId="2" xfId="0" applyNumberFormat="1" applyFont="1" applyFill="1" applyBorder="1" applyAlignment="1">
      <alignment horizontal="center" vertical="center"/>
    </xf>
    <xf numFmtId="169" fontId="5" fillId="3" borderId="2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69" fontId="5" fillId="9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6" fillId="3" borderId="6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6" fillId="8" borderId="2" xfId="0" applyNumberFormat="1" applyFont="1" applyFill="1" applyBorder="1" applyAlignment="1">
      <alignment horizontal="center" vertical="center"/>
    </xf>
    <xf numFmtId="9" fontId="6" fillId="10" borderId="2" xfId="0" applyNumberFormat="1" applyFont="1" applyFill="1" applyBorder="1" applyAlignment="1">
      <alignment horizontal="center" vertical="center"/>
    </xf>
    <xf numFmtId="169" fontId="5" fillId="10" borderId="2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9" fontId="5" fillId="8" borderId="2" xfId="0" applyNumberFormat="1" applyFont="1" applyFill="1" applyBorder="1" applyAlignment="1">
      <alignment horizontal="center" vertical="center"/>
    </xf>
    <xf numFmtId="168" fontId="7" fillId="7" borderId="11" xfId="0" applyNumberFormat="1" applyFont="1" applyFill="1" applyBorder="1" applyAlignment="1">
      <alignment horizontal="center" vertical="center"/>
    </xf>
    <xf numFmtId="168" fontId="7" fillId="7" borderId="12" xfId="0" applyNumberFormat="1" applyFont="1" applyFill="1" applyBorder="1" applyAlignment="1">
      <alignment horizontal="center" vertical="center"/>
    </xf>
    <xf numFmtId="168" fontId="7" fillId="7" borderId="13" xfId="0" applyNumberFormat="1" applyFont="1" applyFill="1" applyBorder="1" applyAlignment="1">
      <alignment horizontal="center" vertical="center"/>
    </xf>
    <xf numFmtId="168" fontId="7" fillId="7" borderId="14" xfId="0" applyNumberFormat="1" applyFont="1" applyFill="1" applyBorder="1" applyAlignment="1">
      <alignment horizontal="center" vertical="center"/>
    </xf>
    <xf numFmtId="168" fontId="7" fillId="7" borderId="0" xfId="0" applyNumberFormat="1" applyFont="1" applyFill="1" applyBorder="1" applyAlignment="1">
      <alignment horizontal="center" vertical="center"/>
    </xf>
    <xf numFmtId="168" fontId="7" fillId="7" borderId="15" xfId="0" applyNumberFormat="1" applyFont="1" applyFill="1" applyBorder="1" applyAlignment="1">
      <alignment horizontal="center" vertical="center"/>
    </xf>
    <xf numFmtId="168" fontId="7" fillId="7" borderId="16" xfId="0" applyNumberFormat="1" applyFont="1" applyFill="1" applyBorder="1" applyAlignment="1">
      <alignment horizontal="center" vertical="center"/>
    </xf>
    <xf numFmtId="168" fontId="7" fillId="7" borderId="10" xfId="0" applyNumberFormat="1" applyFont="1" applyFill="1" applyBorder="1" applyAlignment="1">
      <alignment horizontal="center" vertical="center"/>
    </xf>
    <xf numFmtId="168" fontId="7" fillId="7" borderId="1" xfId="0" applyNumberFormat="1" applyFont="1" applyFill="1" applyBorder="1" applyAlignment="1">
      <alignment horizontal="center" vertical="center"/>
    </xf>
    <xf numFmtId="167" fontId="2" fillId="0" borderId="9" xfId="0" applyNumberFormat="1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167" fontId="2" fillId="0" borderId="8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9" fontId="5" fillId="6" borderId="2" xfId="0" applyNumberFormat="1" applyFont="1" applyFill="1" applyBorder="1" applyAlignment="1">
      <alignment horizontal="center" vertical="center"/>
    </xf>
    <xf numFmtId="169" fontId="5" fillId="8" borderId="6" xfId="0" applyNumberFormat="1" applyFont="1" applyFill="1" applyBorder="1" applyAlignment="1">
      <alignment horizontal="center" vertical="center"/>
    </xf>
    <xf numFmtId="169" fontId="5" fillId="8" borderId="17" xfId="0" applyNumberFormat="1" applyFont="1" applyFill="1" applyBorder="1" applyAlignment="1">
      <alignment horizontal="center" vertical="center"/>
    </xf>
    <xf numFmtId="169" fontId="5" fillId="8" borderId="5" xfId="0" applyNumberFormat="1" applyFont="1" applyFill="1" applyBorder="1" applyAlignment="1">
      <alignment horizontal="center" vertical="center"/>
    </xf>
    <xf numFmtId="169" fontId="5" fillId="8" borderId="18" xfId="0" applyNumberFormat="1" applyFont="1" applyFill="1" applyBorder="1" applyAlignment="1">
      <alignment horizontal="center" vertical="center"/>
    </xf>
    <xf numFmtId="169" fontId="5" fillId="8" borderId="0" xfId="0" applyNumberFormat="1" applyFont="1" applyFill="1" applyBorder="1" applyAlignment="1">
      <alignment horizontal="center" vertical="center"/>
    </xf>
    <xf numFmtId="169" fontId="5" fillId="8" borderId="19" xfId="0" applyNumberFormat="1" applyFont="1" applyFill="1" applyBorder="1" applyAlignment="1">
      <alignment horizontal="center" vertical="center"/>
    </xf>
    <xf numFmtId="169" fontId="5" fillId="8" borderId="4" xfId="0" applyNumberFormat="1" applyFont="1" applyFill="1" applyBorder="1" applyAlignment="1">
      <alignment horizontal="center" vertical="center"/>
    </xf>
    <xf numFmtId="169" fontId="5" fillId="8" borderId="20" xfId="0" applyNumberFormat="1" applyFont="1" applyFill="1" applyBorder="1" applyAlignment="1">
      <alignment horizontal="center" vertical="center"/>
    </xf>
    <xf numFmtId="169" fontId="5" fillId="8" borderId="3" xfId="0" applyNumberFormat="1" applyFont="1" applyFill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view="pageBreakPreview" topLeftCell="B2" zoomScale="120" zoomScaleNormal="100" zoomScaleSheetLayoutView="120" workbookViewId="0">
      <selection activeCell="H13" sqref="H13:N15"/>
    </sheetView>
  </sheetViews>
  <sheetFormatPr defaultRowHeight="15" x14ac:dyDescent="0.25"/>
  <cols>
    <col min="2" max="2" width="8.28515625" customWidth="1"/>
    <col min="3" max="3" width="11.28515625" customWidth="1"/>
    <col min="4" max="5" width="5.7109375" customWidth="1"/>
    <col min="6" max="6" width="10.7109375" customWidth="1"/>
    <col min="7" max="7" width="8.85546875" style="18" customWidth="1"/>
    <col min="8" max="8" width="18.28515625" bestFit="1" customWidth="1"/>
    <col min="9" max="9" width="5.7109375" customWidth="1"/>
    <col min="10" max="10" width="15.7109375" customWidth="1"/>
    <col min="11" max="11" width="5.7109375" customWidth="1"/>
    <col min="12" max="12" width="15.7109375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5.25" customHeight="1" x14ac:dyDescent="0.25">
      <c r="B2" s="67" t="s">
        <v>11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 t="s">
        <v>0</v>
      </c>
      <c r="P12" s="13"/>
      <c r="Q12" s="13"/>
      <c r="R12" s="4"/>
      <c r="S12" s="4"/>
      <c r="T12" s="13"/>
    </row>
    <row r="13" spans="1:20" ht="18.75" x14ac:dyDescent="0.25">
      <c r="B13" s="69">
        <f>B6*0.7</f>
        <v>5339250</v>
      </c>
      <c r="C13" s="69"/>
      <c r="D13" s="69"/>
      <c r="E13" s="69"/>
      <c r="F13" s="6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x14ac:dyDescent="0.25">
      <c r="B14" s="69"/>
      <c r="C14" s="69"/>
      <c r="D14" s="69"/>
      <c r="E14" s="69"/>
      <c r="F14" s="69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8.75" x14ac:dyDescent="0.25">
      <c r="B15" s="69"/>
      <c r="C15" s="69"/>
      <c r="D15" s="69"/>
      <c r="E15" s="69"/>
      <c r="F15" s="69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0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0.7</v>
      </c>
      <c r="I18" s="62"/>
      <c r="J18" s="62"/>
      <c r="K18" s="13"/>
      <c r="L18" s="58">
        <v>0.2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47">
        <f>B13*0.15</f>
        <v>800887.5</v>
      </c>
      <c r="F21" s="47"/>
      <c r="G21" s="17"/>
      <c r="H21" s="52">
        <f>H13*0.7</f>
        <v>1601775</v>
      </c>
      <c r="I21" s="52"/>
      <c r="J21" s="52"/>
      <c r="K21" s="16"/>
      <c r="L21" s="48">
        <f>H13*0.2</f>
        <v>457650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47"/>
      <c r="F22" s="47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0" t="s">
        <v>4</v>
      </c>
      <c r="I24" s="35"/>
      <c r="J24" s="37" t="s">
        <v>5</v>
      </c>
      <c r="K24" s="11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</row>
    <row r="26" spans="1:24" ht="15" customHeight="1" x14ac:dyDescent="0.25">
      <c r="D26" s="2"/>
      <c r="H26" s="50"/>
      <c r="I26" s="31"/>
      <c r="J26" s="51"/>
      <c r="K26" s="31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1361508.75</v>
      </c>
      <c r="I28" s="17"/>
      <c r="J28" s="47">
        <f>H21*0.15</f>
        <v>240266.25</v>
      </c>
      <c r="K28" s="17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2:N2"/>
    <mergeCell ref="B12:F12"/>
    <mergeCell ref="B13:F15"/>
    <mergeCell ref="B6:N8"/>
    <mergeCell ref="B10:F10"/>
    <mergeCell ref="H10:N10"/>
    <mergeCell ref="H12:N12"/>
    <mergeCell ref="B4:N4"/>
    <mergeCell ref="H13:N15"/>
    <mergeCell ref="N18:N19"/>
    <mergeCell ref="N21:N22"/>
    <mergeCell ref="N29:O30"/>
    <mergeCell ref="N28:O28"/>
    <mergeCell ref="E17:F17"/>
    <mergeCell ref="B17:C17"/>
    <mergeCell ref="B18:C19"/>
    <mergeCell ref="E18:F19"/>
    <mergeCell ref="L18:L19"/>
    <mergeCell ref="H17:J17"/>
    <mergeCell ref="H18:J19"/>
    <mergeCell ref="B21:C22"/>
    <mergeCell ref="E21:F22"/>
    <mergeCell ref="L21:L22"/>
    <mergeCell ref="H28:H29"/>
    <mergeCell ref="H25:H26"/>
    <mergeCell ref="J25:J26"/>
    <mergeCell ref="J28:J29"/>
    <mergeCell ref="H21:J22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2" max="2" width="8" customWidth="1"/>
    <col min="3" max="3" width="10.85546875" customWidth="1"/>
    <col min="4" max="5" width="5.7109375" customWidth="1"/>
    <col min="6" max="6" width="10.7109375" customWidth="1"/>
    <col min="7" max="7" width="8.85546875" style="18" customWidth="1"/>
    <col min="8" max="8" width="18.28515625" bestFit="1" customWidth="1"/>
    <col min="9" max="9" width="5.7109375" customWidth="1"/>
    <col min="10" max="10" width="15.7109375" customWidth="1"/>
    <col min="11" max="11" width="5.7109375" customWidth="1"/>
    <col min="12" max="12" width="15.7109375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5.25" customHeight="1" x14ac:dyDescent="0.2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/>
      <c r="P12" s="13"/>
      <c r="Q12" s="13"/>
      <c r="R12" s="4"/>
      <c r="S12" s="4"/>
      <c r="T12" s="13"/>
    </row>
    <row r="13" spans="1:20" ht="18.75" x14ac:dyDescent="0.25">
      <c r="B13" s="69">
        <f>B6*0.7</f>
        <v>5339250</v>
      </c>
      <c r="C13" s="69"/>
      <c r="D13" s="69"/>
      <c r="E13" s="69"/>
      <c r="F13" s="6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x14ac:dyDescent="0.25">
      <c r="B14" s="69"/>
      <c r="C14" s="69"/>
      <c r="D14" s="69"/>
      <c r="E14" s="69"/>
      <c r="F14" s="69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8.75" x14ac:dyDescent="0.25">
      <c r="B15" s="69"/>
      <c r="C15" s="69"/>
      <c r="D15" s="69"/>
      <c r="E15" s="69"/>
      <c r="F15" s="69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4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0.65</v>
      </c>
      <c r="I18" s="62"/>
      <c r="J18" s="62"/>
      <c r="K18" s="13"/>
      <c r="L18" s="58">
        <v>0.25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47">
        <f>B13*0.15</f>
        <v>800887.5</v>
      </c>
      <c r="F21" s="47"/>
      <c r="G21" s="17"/>
      <c r="H21" s="52">
        <f>H13*0.65</f>
        <v>1487362.5</v>
      </c>
      <c r="I21" s="52"/>
      <c r="J21" s="52"/>
      <c r="K21" s="16"/>
      <c r="L21" s="48">
        <f>H13*0.25</f>
        <v>572062.5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47"/>
      <c r="F22" s="47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4" t="s">
        <v>4</v>
      </c>
      <c r="I24" s="35"/>
      <c r="J24" s="37" t="s">
        <v>5</v>
      </c>
      <c r="K24" s="11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</row>
    <row r="26" spans="1:24" ht="15" customHeight="1" x14ac:dyDescent="0.25">
      <c r="D26" s="2"/>
      <c r="H26" s="50"/>
      <c r="I26" s="31"/>
      <c r="J26" s="51"/>
      <c r="K26" s="31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1264258.125</v>
      </c>
      <c r="I28" s="17"/>
      <c r="J28" s="47">
        <f>H21*0.15</f>
        <v>223104.375</v>
      </c>
      <c r="K28" s="17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4:N4"/>
    <mergeCell ref="B2:N2"/>
    <mergeCell ref="H25:H26"/>
    <mergeCell ref="J25:J26"/>
    <mergeCell ref="H28:H29"/>
    <mergeCell ref="J28:J29"/>
    <mergeCell ref="N28:O28"/>
    <mergeCell ref="N29:O30"/>
    <mergeCell ref="L18:L19"/>
    <mergeCell ref="N18:N19"/>
    <mergeCell ref="B21:C22"/>
    <mergeCell ref="E21:F22"/>
    <mergeCell ref="H21:J22"/>
    <mergeCell ref="L21:L22"/>
    <mergeCell ref="N21:N22"/>
    <mergeCell ref="B17:C17"/>
    <mergeCell ref="E17:F17"/>
    <mergeCell ref="H17:J17"/>
    <mergeCell ref="B18:C19"/>
    <mergeCell ref="E18:F19"/>
    <mergeCell ref="H18:J19"/>
    <mergeCell ref="B13:F15"/>
    <mergeCell ref="H13:N15"/>
    <mergeCell ref="B6:N8"/>
    <mergeCell ref="B10:F10"/>
    <mergeCell ref="H10:N10"/>
    <mergeCell ref="B12:F12"/>
    <mergeCell ref="H12:N12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2" max="2" width="8.140625" customWidth="1"/>
    <col min="3" max="3" width="10.7109375" customWidth="1"/>
    <col min="4" max="5" width="5.7109375" customWidth="1"/>
    <col min="6" max="6" width="10.7109375" customWidth="1"/>
    <col min="7" max="7" width="8.85546875" style="18" customWidth="1"/>
    <col min="8" max="8" width="18.28515625" bestFit="1" customWidth="1"/>
    <col min="9" max="9" width="5.7109375" customWidth="1"/>
    <col min="10" max="10" width="15.7109375" customWidth="1"/>
    <col min="11" max="11" width="5.7109375" customWidth="1"/>
    <col min="12" max="12" width="15.7109375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3" customHeight="1" x14ac:dyDescent="0.25">
      <c r="B2" s="67" t="s">
        <v>13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/>
      <c r="P12" s="13"/>
      <c r="Q12" s="13"/>
      <c r="R12" s="4"/>
      <c r="S12" s="4"/>
      <c r="T12" s="13"/>
    </row>
    <row r="13" spans="1:20" ht="18.75" customHeight="1" x14ac:dyDescent="0.25">
      <c r="B13" s="87">
        <f>B6*0.7</f>
        <v>5339250</v>
      </c>
      <c r="C13" s="88"/>
      <c r="D13" s="88"/>
      <c r="E13" s="88"/>
      <c r="F13" s="8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customHeight="1" x14ac:dyDescent="0.25">
      <c r="B14" s="90"/>
      <c r="C14" s="91"/>
      <c r="D14" s="91"/>
      <c r="E14" s="91"/>
      <c r="F14" s="92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9.5" customHeight="1" x14ac:dyDescent="0.25">
      <c r="B15" s="93"/>
      <c r="C15" s="94"/>
      <c r="D15" s="94"/>
      <c r="E15" s="94"/>
      <c r="F15" s="95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4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0.55000000000000004</v>
      </c>
      <c r="I18" s="62"/>
      <c r="J18" s="62"/>
      <c r="K18" s="13"/>
      <c r="L18" s="58">
        <v>0.35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47">
        <f>B13*0.15</f>
        <v>800887.5</v>
      </c>
      <c r="F21" s="47"/>
      <c r="G21" s="17"/>
      <c r="H21" s="52">
        <f>H13*0.55</f>
        <v>1258537.5</v>
      </c>
      <c r="I21" s="52"/>
      <c r="J21" s="52"/>
      <c r="K21" s="16"/>
      <c r="L21" s="48">
        <f>H13*0.35</f>
        <v>800887.5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47"/>
      <c r="F22" s="47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4" t="s">
        <v>4</v>
      </c>
      <c r="I24" s="35"/>
      <c r="J24" s="37" t="s">
        <v>5</v>
      </c>
      <c r="K24" s="11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</row>
    <row r="26" spans="1:24" ht="15" customHeight="1" x14ac:dyDescent="0.25">
      <c r="D26" s="2"/>
      <c r="H26" s="50"/>
      <c r="I26" s="31"/>
      <c r="J26" s="51"/>
      <c r="K26" s="31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1069756.875</v>
      </c>
      <c r="I28" s="17"/>
      <c r="J28" s="47">
        <f>H21*0.15</f>
        <v>188780.625</v>
      </c>
      <c r="K28" s="17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4:N4"/>
    <mergeCell ref="B2:N2"/>
    <mergeCell ref="H25:H26"/>
    <mergeCell ref="J25:J26"/>
    <mergeCell ref="H28:H29"/>
    <mergeCell ref="J28:J29"/>
    <mergeCell ref="N28:O28"/>
    <mergeCell ref="N29:O30"/>
    <mergeCell ref="L18:L19"/>
    <mergeCell ref="N18:N19"/>
    <mergeCell ref="B21:C22"/>
    <mergeCell ref="E21:F22"/>
    <mergeCell ref="H21:J22"/>
    <mergeCell ref="L21:L22"/>
    <mergeCell ref="N21:N22"/>
    <mergeCell ref="B17:C17"/>
    <mergeCell ref="E17:F17"/>
    <mergeCell ref="H17:J17"/>
    <mergeCell ref="B18:C19"/>
    <mergeCell ref="E18:F19"/>
    <mergeCell ref="H18:J19"/>
    <mergeCell ref="B13:F15"/>
    <mergeCell ref="H13:N15"/>
    <mergeCell ref="B6:N8"/>
    <mergeCell ref="B10:F10"/>
    <mergeCell ref="H10:N10"/>
    <mergeCell ref="B12:F12"/>
    <mergeCell ref="H12:N1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2" max="2" width="7.140625" customWidth="1"/>
    <col min="3" max="3" width="10.7109375" customWidth="1"/>
    <col min="4" max="5" width="5.7109375" customWidth="1"/>
    <col min="6" max="6" width="10.7109375" customWidth="1"/>
    <col min="7" max="7" width="8.85546875" style="18" customWidth="1"/>
    <col min="8" max="8" width="15.7109375" customWidth="1"/>
    <col min="9" max="9" width="5.7109375" customWidth="1"/>
    <col min="10" max="10" width="15.7109375" customWidth="1"/>
    <col min="11" max="11" width="5.7109375" customWidth="1"/>
    <col min="12" max="12" width="15.7109375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0.75" customHeight="1" x14ac:dyDescent="0.25">
      <c r="B2" s="67" t="s">
        <v>14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/>
      <c r="P12" s="13"/>
      <c r="Q12" s="13"/>
      <c r="R12" s="4"/>
      <c r="S12" s="4"/>
      <c r="T12" s="13"/>
    </row>
    <row r="13" spans="1:20" ht="18.75" x14ac:dyDescent="0.25">
      <c r="B13" s="69">
        <f>B6*0.7</f>
        <v>5339250</v>
      </c>
      <c r="C13" s="69"/>
      <c r="D13" s="69"/>
      <c r="E13" s="69"/>
      <c r="F13" s="6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x14ac:dyDescent="0.25">
      <c r="B14" s="69"/>
      <c r="C14" s="69"/>
      <c r="D14" s="69"/>
      <c r="E14" s="69"/>
      <c r="F14" s="69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8.75" x14ac:dyDescent="0.25">
      <c r="B15" s="69"/>
      <c r="C15" s="69"/>
      <c r="D15" s="69"/>
      <c r="E15" s="69"/>
      <c r="F15" s="69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4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0.5</v>
      </c>
      <c r="I18" s="62"/>
      <c r="J18" s="62"/>
      <c r="K18" s="13"/>
      <c r="L18" s="58">
        <v>0.4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47">
        <f>B13*0.15</f>
        <v>800887.5</v>
      </c>
      <c r="F21" s="47"/>
      <c r="G21" s="17"/>
      <c r="H21" s="52">
        <f>H13*0.5</f>
        <v>1144125</v>
      </c>
      <c r="I21" s="52"/>
      <c r="J21" s="52"/>
      <c r="K21" s="16"/>
      <c r="L21" s="48">
        <f>H13*0.4</f>
        <v>915300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47"/>
      <c r="F22" s="47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4" t="s">
        <v>4</v>
      </c>
      <c r="I24" s="35"/>
      <c r="J24" s="37" t="s">
        <v>5</v>
      </c>
      <c r="K24" s="11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</row>
    <row r="26" spans="1:24" ht="15" customHeight="1" x14ac:dyDescent="0.25">
      <c r="D26" s="2"/>
      <c r="H26" s="50"/>
      <c r="I26" s="31"/>
      <c r="J26" s="51"/>
      <c r="K26" s="31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972506.25</v>
      </c>
      <c r="I28" s="17"/>
      <c r="J28" s="47">
        <f>H21*0.15</f>
        <v>171618.75</v>
      </c>
      <c r="K28" s="17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2:N2"/>
    <mergeCell ref="B4:N4"/>
    <mergeCell ref="H28:H29"/>
    <mergeCell ref="J28:J29"/>
    <mergeCell ref="N28:O28"/>
    <mergeCell ref="N29:O30"/>
    <mergeCell ref="B21:C22"/>
    <mergeCell ref="E21:F22"/>
    <mergeCell ref="H21:J22"/>
    <mergeCell ref="L21:L22"/>
    <mergeCell ref="N21:N22"/>
    <mergeCell ref="H25:H26"/>
    <mergeCell ref="J25:J26"/>
    <mergeCell ref="B13:F15"/>
    <mergeCell ref="H13:N15"/>
    <mergeCell ref="B17:C17"/>
    <mergeCell ref="E17:F17"/>
    <mergeCell ref="N18:N19"/>
    <mergeCell ref="B6:N8"/>
    <mergeCell ref="B10:F10"/>
    <mergeCell ref="H10:N10"/>
    <mergeCell ref="B12:F12"/>
    <mergeCell ref="H12:N12"/>
    <mergeCell ref="H17:J17"/>
    <mergeCell ref="B18:C19"/>
    <mergeCell ref="E18:F19"/>
    <mergeCell ref="H18:J19"/>
    <mergeCell ref="L18:L19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tabSelected="1" view="pageBreakPreview" zoomScaleNormal="100" zoomScaleSheetLayoutView="100" workbookViewId="0">
      <selection activeCell="L21" sqref="L21:L22"/>
    </sheetView>
  </sheetViews>
  <sheetFormatPr defaultRowHeight="15" x14ac:dyDescent="0.25"/>
  <cols>
    <col min="2" max="2" width="7.28515625" customWidth="1"/>
    <col min="3" max="3" width="10.7109375" customWidth="1"/>
    <col min="4" max="5" width="5.7109375" customWidth="1"/>
    <col min="6" max="6" width="10.7109375" customWidth="1"/>
    <col min="7" max="7" width="8.85546875" style="18" customWidth="1"/>
    <col min="8" max="8" width="15.7109375" customWidth="1"/>
    <col min="9" max="9" width="5.7109375" customWidth="1"/>
    <col min="10" max="10" width="15.7109375" customWidth="1"/>
    <col min="11" max="11" width="5.7109375" customWidth="1"/>
    <col min="12" max="12" width="18.28515625" bestFit="1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0.75" customHeight="1" x14ac:dyDescent="0.25">
      <c r="B2" s="67" t="s">
        <v>15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/>
      <c r="P12" s="13"/>
      <c r="Q12" s="13"/>
      <c r="R12" s="4"/>
      <c r="S12" s="4"/>
      <c r="T12" s="13"/>
    </row>
    <row r="13" spans="1:20" ht="18.75" x14ac:dyDescent="0.25">
      <c r="B13" s="69">
        <f>B6*0.7</f>
        <v>5339250</v>
      </c>
      <c r="C13" s="69"/>
      <c r="D13" s="69"/>
      <c r="E13" s="69"/>
      <c r="F13" s="6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x14ac:dyDescent="0.25">
      <c r="B14" s="69"/>
      <c r="C14" s="69"/>
      <c r="D14" s="69"/>
      <c r="E14" s="69"/>
      <c r="F14" s="69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8.75" x14ac:dyDescent="0.25">
      <c r="B15" s="69"/>
      <c r="C15" s="69"/>
      <c r="D15" s="69"/>
      <c r="E15" s="69"/>
      <c r="F15" s="69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4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0.4</v>
      </c>
      <c r="I18" s="62"/>
      <c r="J18" s="62"/>
      <c r="K18" s="13"/>
      <c r="L18" s="58">
        <v>0.5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47">
        <f>B13*0.15</f>
        <v>800887.5</v>
      </c>
      <c r="F21" s="47"/>
      <c r="G21" s="17"/>
      <c r="H21" s="52">
        <f>H13*0.4</f>
        <v>915300</v>
      </c>
      <c r="I21" s="52"/>
      <c r="J21" s="52"/>
      <c r="K21" s="16"/>
      <c r="L21" s="48">
        <f>H13*0.5</f>
        <v>1144125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47"/>
      <c r="F22" s="47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4" t="s">
        <v>4</v>
      </c>
      <c r="I24" s="35"/>
      <c r="J24" s="37" t="s">
        <v>5</v>
      </c>
      <c r="K24" s="11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  <c r="L25" s="2"/>
      <c r="M25" s="2"/>
      <c r="N25" s="2"/>
    </row>
    <row r="26" spans="1:24" ht="15" customHeight="1" x14ac:dyDescent="0.25">
      <c r="D26" s="2"/>
      <c r="H26" s="50"/>
      <c r="I26" s="31"/>
      <c r="J26" s="51"/>
      <c r="K26" s="31"/>
      <c r="L26" s="2"/>
      <c r="M26" s="2"/>
      <c r="N26" s="2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778005</v>
      </c>
      <c r="I28" s="17"/>
      <c r="J28" s="47">
        <f>H21*0.15</f>
        <v>137295</v>
      </c>
      <c r="K28" s="17"/>
      <c r="L28" s="2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L29" s="2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2:N2"/>
    <mergeCell ref="B4:N4"/>
    <mergeCell ref="H25:H26"/>
    <mergeCell ref="J25:J26"/>
    <mergeCell ref="H28:H29"/>
    <mergeCell ref="J28:J29"/>
    <mergeCell ref="N28:O28"/>
    <mergeCell ref="N29:O30"/>
    <mergeCell ref="L18:L19"/>
    <mergeCell ref="N18:N19"/>
    <mergeCell ref="B21:C22"/>
    <mergeCell ref="E21:F22"/>
    <mergeCell ref="H21:J22"/>
    <mergeCell ref="L21:L22"/>
    <mergeCell ref="N21:N22"/>
    <mergeCell ref="B17:C17"/>
    <mergeCell ref="E17:F17"/>
    <mergeCell ref="H17:J17"/>
    <mergeCell ref="B18:C19"/>
    <mergeCell ref="E18:F19"/>
    <mergeCell ref="H18:J19"/>
    <mergeCell ref="B13:F15"/>
    <mergeCell ref="H13:N15"/>
    <mergeCell ref="B6:N8"/>
    <mergeCell ref="B10:F10"/>
    <mergeCell ref="H10:N10"/>
    <mergeCell ref="B12:F12"/>
    <mergeCell ref="H12:N12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2" max="2" width="7.7109375" customWidth="1"/>
    <col min="3" max="3" width="10.7109375" customWidth="1"/>
    <col min="4" max="5" width="5.7109375" customWidth="1"/>
    <col min="6" max="6" width="10.7109375" customWidth="1"/>
    <col min="7" max="7" width="8.85546875" style="18" customWidth="1"/>
    <col min="8" max="8" width="15.7109375" customWidth="1"/>
    <col min="9" max="9" width="5.7109375" customWidth="1"/>
    <col min="10" max="10" width="15.7109375" customWidth="1"/>
    <col min="11" max="11" width="5.7109375" customWidth="1"/>
    <col min="12" max="12" width="18.28515625" bestFit="1" customWidth="1"/>
    <col min="13" max="13" width="5.7109375" customWidth="1"/>
    <col min="14" max="14" width="15.7109375" customWidth="1"/>
    <col min="15" max="15" width="11.7109375" customWidth="1"/>
    <col min="16" max="17" width="13.42578125" style="18" customWidth="1"/>
    <col min="18" max="18" width="13.42578125" customWidth="1"/>
    <col min="19" max="19" width="14" customWidth="1"/>
    <col min="20" max="20" width="14" style="18" customWidth="1"/>
    <col min="21" max="21" width="16.140625" customWidth="1"/>
    <col min="22" max="22" width="8.85546875" customWidth="1"/>
  </cols>
  <sheetData>
    <row r="2" spans="1:20" ht="33.75" customHeight="1" x14ac:dyDescent="0.25">
      <c r="B2" s="67" t="s">
        <v>16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15.75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0" ht="15.75" x14ac:dyDescent="0.25">
      <c r="B4" s="83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20" ht="15.75" thickBot="1" x14ac:dyDescent="0.3">
      <c r="B5" s="4"/>
      <c r="C5" s="4"/>
      <c r="D5" s="4"/>
      <c r="E5" s="4"/>
      <c r="F5" s="4"/>
      <c r="G5" s="13"/>
      <c r="H5" s="4"/>
      <c r="I5" s="4"/>
      <c r="J5" s="9"/>
      <c r="K5" s="9"/>
      <c r="L5" s="4"/>
      <c r="M5" s="4"/>
      <c r="N5" s="4"/>
      <c r="O5" s="4"/>
      <c r="P5" s="13"/>
      <c r="Q5" s="13"/>
      <c r="R5" s="4"/>
      <c r="S5" s="4"/>
      <c r="T5" s="13"/>
    </row>
    <row r="6" spans="1:20" ht="18.75" customHeight="1" x14ac:dyDescent="0.25">
      <c r="B6" s="70">
        <f>1000000*7.6275</f>
        <v>7627500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4"/>
      <c r="P6" s="13"/>
      <c r="Q6" s="13"/>
      <c r="R6" s="4"/>
      <c r="S6" s="4"/>
      <c r="T6" s="13"/>
    </row>
    <row r="7" spans="1:20" ht="18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4"/>
      <c r="P7" s="13"/>
      <c r="Q7" s="13"/>
      <c r="R7" s="4"/>
      <c r="S7" s="4"/>
      <c r="T7" s="13"/>
    </row>
    <row r="8" spans="1:20" ht="18.75" customHeight="1" thickBot="1" x14ac:dyDescent="0.3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4"/>
      <c r="P8" s="13"/>
      <c r="Q8" s="13"/>
      <c r="R8" s="4"/>
      <c r="S8" s="4"/>
      <c r="T8" s="13"/>
    </row>
    <row r="9" spans="1:20" s="22" customFormat="1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13"/>
      <c r="Q9" s="13"/>
      <c r="R9" s="9"/>
      <c r="S9" s="9"/>
      <c r="T9" s="13"/>
    </row>
    <row r="10" spans="1:20" s="22" customFormat="1" ht="18.75" customHeight="1" x14ac:dyDescent="0.25">
      <c r="B10" s="79" t="s">
        <v>2</v>
      </c>
      <c r="C10" s="80"/>
      <c r="D10" s="80"/>
      <c r="E10" s="80"/>
      <c r="F10" s="81"/>
      <c r="G10" s="41"/>
      <c r="H10" s="82" t="s">
        <v>8</v>
      </c>
      <c r="I10" s="82"/>
      <c r="J10" s="82"/>
      <c r="K10" s="82"/>
      <c r="L10" s="82"/>
      <c r="M10" s="82"/>
      <c r="N10" s="82"/>
      <c r="O10" s="9"/>
      <c r="P10" s="13"/>
      <c r="Q10" s="13"/>
      <c r="R10" s="9"/>
      <c r="S10" s="9"/>
      <c r="T10" s="13"/>
    </row>
    <row r="11" spans="1:20" x14ac:dyDescent="0.25">
      <c r="A11" s="1"/>
      <c r="B11" s="4"/>
      <c r="C11" s="4"/>
      <c r="D11" s="4"/>
      <c r="E11" s="4"/>
      <c r="F11" s="4"/>
      <c r="G11" s="13"/>
      <c r="H11" s="4"/>
      <c r="I11" s="4"/>
      <c r="J11" s="9"/>
      <c r="K11" s="9"/>
      <c r="L11" s="4"/>
      <c r="M11" s="4"/>
      <c r="N11" s="4"/>
      <c r="O11" s="4"/>
      <c r="P11" s="13"/>
      <c r="Q11" s="13"/>
      <c r="R11" s="4"/>
      <c r="S11" s="4"/>
      <c r="T11" s="13"/>
    </row>
    <row r="12" spans="1:20" ht="48" customHeight="1" x14ac:dyDescent="0.25">
      <c r="B12" s="68" t="s">
        <v>3</v>
      </c>
      <c r="C12" s="68"/>
      <c r="D12" s="68"/>
      <c r="E12" s="68"/>
      <c r="F12" s="68"/>
      <c r="G12" s="33"/>
      <c r="H12" s="68" t="s">
        <v>9</v>
      </c>
      <c r="I12" s="68"/>
      <c r="J12" s="68"/>
      <c r="K12" s="68"/>
      <c r="L12" s="68"/>
      <c r="M12" s="68"/>
      <c r="N12" s="68"/>
      <c r="O12" s="4"/>
      <c r="P12" s="13"/>
      <c r="Q12" s="13"/>
      <c r="R12" s="4"/>
      <c r="S12" s="4"/>
      <c r="T12" s="13"/>
    </row>
    <row r="13" spans="1:20" ht="18.75" x14ac:dyDescent="0.25">
      <c r="B13" s="69">
        <f>B6*0.7</f>
        <v>5339250</v>
      </c>
      <c r="C13" s="69"/>
      <c r="D13" s="69"/>
      <c r="E13" s="69"/>
      <c r="F13" s="69"/>
      <c r="G13" s="17"/>
      <c r="H13" s="86">
        <f>B6*0.3</f>
        <v>2288250</v>
      </c>
      <c r="I13" s="86"/>
      <c r="J13" s="86"/>
      <c r="K13" s="86"/>
      <c r="L13" s="86"/>
      <c r="M13" s="86"/>
      <c r="N13" s="86"/>
      <c r="O13" s="4"/>
      <c r="P13" s="13"/>
      <c r="Q13" s="13"/>
      <c r="R13" s="4"/>
      <c r="S13" s="4"/>
      <c r="T13" s="13"/>
    </row>
    <row r="14" spans="1:20" ht="18.75" x14ac:dyDescent="0.25">
      <c r="B14" s="69"/>
      <c r="C14" s="69"/>
      <c r="D14" s="69"/>
      <c r="E14" s="69"/>
      <c r="F14" s="69"/>
      <c r="G14" s="17"/>
      <c r="H14" s="86"/>
      <c r="I14" s="86"/>
      <c r="J14" s="86"/>
      <c r="K14" s="86"/>
      <c r="L14" s="86"/>
      <c r="M14" s="86"/>
      <c r="N14" s="86"/>
      <c r="O14" s="4"/>
      <c r="P14" s="13"/>
      <c r="Q14" s="13"/>
      <c r="R14" s="4"/>
      <c r="S14" s="4"/>
      <c r="T14" s="13"/>
    </row>
    <row r="15" spans="1:20" ht="18.75" x14ac:dyDescent="0.25">
      <c r="B15" s="69"/>
      <c r="C15" s="69"/>
      <c r="D15" s="69"/>
      <c r="E15" s="69"/>
      <c r="F15" s="69"/>
      <c r="G15" s="17"/>
      <c r="H15" s="86"/>
      <c r="I15" s="86"/>
      <c r="J15" s="86"/>
      <c r="K15" s="86"/>
      <c r="L15" s="86"/>
      <c r="M15" s="86"/>
      <c r="N15" s="86"/>
      <c r="O15" s="4"/>
      <c r="P15" s="13"/>
      <c r="Q15" s="13"/>
      <c r="R15" s="4"/>
      <c r="S15" s="4"/>
      <c r="T15" s="13"/>
    </row>
    <row r="16" spans="1:20" ht="15" customHeight="1" x14ac:dyDescent="0.25">
      <c r="B16" s="4"/>
      <c r="C16" s="4"/>
      <c r="D16" s="4"/>
      <c r="E16" s="6"/>
      <c r="F16" s="6"/>
      <c r="G16" s="16"/>
      <c r="H16" s="6"/>
      <c r="I16" s="6"/>
      <c r="J16" s="32"/>
      <c r="K16" s="32"/>
      <c r="L16" s="4"/>
      <c r="M16" s="4"/>
      <c r="N16" s="4"/>
      <c r="O16" s="4"/>
      <c r="P16" s="13"/>
      <c r="Q16" s="13"/>
      <c r="R16" s="4"/>
      <c r="S16" s="4"/>
      <c r="T16" s="13"/>
    </row>
    <row r="17" spans="1:24" ht="44.25" customHeight="1" x14ac:dyDescent="0.25">
      <c r="A17" s="12"/>
      <c r="B17" s="53" t="s">
        <v>4</v>
      </c>
      <c r="C17" s="53"/>
      <c r="D17" s="8"/>
      <c r="E17" s="53" t="s">
        <v>5</v>
      </c>
      <c r="F17" s="53"/>
      <c r="G17" s="14"/>
      <c r="H17" s="59" t="s">
        <v>10</v>
      </c>
      <c r="I17" s="60"/>
      <c r="J17" s="61"/>
      <c r="K17" s="13"/>
      <c r="L17" s="44" t="s">
        <v>6</v>
      </c>
      <c r="M17" s="26"/>
      <c r="N17" s="34" t="s">
        <v>7</v>
      </c>
      <c r="P17" s="14"/>
    </row>
    <row r="18" spans="1:24" ht="18.75" x14ac:dyDescent="0.25">
      <c r="B18" s="54">
        <v>0.85</v>
      </c>
      <c r="C18" s="55"/>
      <c r="D18" s="7"/>
      <c r="E18" s="51">
        <v>0.15</v>
      </c>
      <c r="F18" s="51"/>
      <c r="G18" s="31"/>
      <c r="H18" s="62">
        <v>0.3</v>
      </c>
      <c r="I18" s="62"/>
      <c r="J18" s="62"/>
      <c r="K18" s="13"/>
      <c r="L18" s="58">
        <v>0.6</v>
      </c>
      <c r="M18" s="26"/>
      <c r="N18" s="63">
        <v>0.1</v>
      </c>
      <c r="P18" s="31"/>
    </row>
    <row r="19" spans="1:24" ht="18.75" x14ac:dyDescent="0.25">
      <c r="B19" s="56"/>
      <c r="C19" s="57"/>
      <c r="D19" s="7"/>
      <c r="E19" s="51"/>
      <c r="F19" s="51"/>
      <c r="G19" s="31"/>
      <c r="H19" s="62"/>
      <c r="I19" s="62"/>
      <c r="J19" s="62"/>
      <c r="K19" s="14"/>
      <c r="L19" s="58"/>
      <c r="M19" s="26"/>
      <c r="N19" s="63"/>
      <c r="P19" s="31"/>
    </row>
    <row r="20" spans="1:24" x14ac:dyDescent="0.25">
      <c r="A20" s="12"/>
      <c r="B20" s="10"/>
      <c r="C20" s="6"/>
      <c r="D20" s="6"/>
      <c r="E20" s="6"/>
      <c r="F20" s="10"/>
      <c r="G20" s="16"/>
      <c r="I20" s="15"/>
      <c r="J20" s="15"/>
      <c r="K20" s="15"/>
      <c r="M20" s="27"/>
      <c r="P20" s="16"/>
    </row>
    <row r="21" spans="1:24" ht="18.75" x14ac:dyDescent="0.25">
      <c r="B21" s="46">
        <f>B13*0.85</f>
        <v>4538362.5</v>
      </c>
      <c r="C21" s="46"/>
      <c r="D21" s="5"/>
      <c r="E21" s="96">
        <f>B13*0.15</f>
        <v>800887.5</v>
      </c>
      <c r="F21" s="96"/>
      <c r="G21" s="17"/>
      <c r="H21" s="52">
        <f>H13*0.3</f>
        <v>686475</v>
      </c>
      <c r="I21" s="52"/>
      <c r="J21" s="52"/>
      <c r="K21" s="16"/>
      <c r="L21" s="48">
        <f>H13*0.6</f>
        <v>1372950</v>
      </c>
      <c r="M21" s="13"/>
      <c r="N21" s="64">
        <f>H13*0.1</f>
        <v>228825</v>
      </c>
      <c r="P21" s="17"/>
    </row>
    <row r="22" spans="1:24" ht="18.75" x14ac:dyDescent="0.25">
      <c r="B22" s="46"/>
      <c r="C22" s="46"/>
      <c r="D22" s="29"/>
      <c r="E22" s="96"/>
      <c r="F22" s="96"/>
      <c r="G22" s="17"/>
      <c r="H22" s="52"/>
      <c r="I22" s="52"/>
      <c r="J22" s="52"/>
      <c r="K22" s="16"/>
      <c r="L22" s="48"/>
      <c r="M22" s="13"/>
      <c r="N22" s="64"/>
      <c r="P22" s="17"/>
    </row>
    <row r="23" spans="1:24" ht="18.75" x14ac:dyDescent="0.25">
      <c r="I23" s="17"/>
      <c r="J23" s="17"/>
      <c r="K23" s="17"/>
      <c r="M23" s="21"/>
      <c r="R23" s="18"/>
    </row>
    <row r="24" spans="1:24" ht="32.25" customHeight="1" x14ac:dyDescent="0.25">
      <c r="H24" s="44" t="s">
        <v>4</v>
      </c>
      <c r="I24" s="35"/>
      <c r="J24" s="37" t="s">
        <v>5</v>
      </c>
      <c r="K24" s="11"/>
      <c r="L24" s="45"/>
      <c r="M24" s="21"/>
      <c r="R24" s="18"/>
    </row>
    <row r="25" spans="1:24" ht="15" customHeight="1" x14ac:dyDescent="0.25">
      <c r="H25" s="50">
        <v>0.85</v>
      </c>
      <c r="I25" s="31"/>
      <c r="J25" s="51">
        <v>0.15</v>
      </c>
      <c r="K25" s="31"/>
    </row>
    <row r="26" spans="1:24" ht="15" customHeight="1" x14ac:dyDescent="0.25">
      <c r="D26" s="2"/>
      <c r="H26" s="50"/>
      <c r="I26" s="31"/>
      <c r="J26" s="51"/>
      <c r="K26" s="31"/>
    </row>
    <row r="27" spans="1:24" x14ac:dyDescent="0.25">
      <c r="D27" s="2"/>
      <c r="I27" s="36"/>
      <c r="J27" s="36"/>
      <c r="K27" s="36"/>
      <c r="N27" s="12"/>
      <c r="O27" s="12"/>
    </row>
    <row r="28" spans="1:24" ht="15" customHeight="1" x14ac:dyDescent="0.25">
      <c r="F28" s="2"/>
      <c r="G28" s="23"/>
      <c r="H28" s="49">
        <f>H21*0.85</f>
        <v>583503.75</v>
      </c>
      <c r="I28" s="17"/>
      <c r="J28" s="47">
        <f>H21*0.15</f>
        <v>102971.25</v>
      </c>
      <c r="K28" s="17"/>
      <c r="M28" s="8"/>
      <c r="N28" s="66"/>
      <c r="O28" s="66"/>
    </row>
    <row r="29" spans="1:24" ht="15" customHeight="1" x14ac:dyDescent="0.25">
      <c r="D29" s="2"/>
      <c r="H29" s="49"/>
      <c r="I29" s="17"/>
      <c r="J29" s="47"/>
      <c r="K29" s="17"/>
      <c r="M29" s="7"/>
      <c r="N29" s="65"/>
      <c r="O29" s="65"/>
    </row>
    <row r="30" spans="1:24" x14ac:dyDescent="0.25">
      <c r="I30" s="18"/>
      <c r="J30" s="18"/>
      <c r="K30" s="18"/>
      <c r="M30" s="7"/>
      <c r="N30" s="65"/>
      <c r="O30" s="65"/>
      <c r="U30" s="12"/>
      <c r="V30" s="12"/>
      <c r="W30" s="12"/>
      <c r="X30" s="12"/>
    </row>
    <row r="31" spans="1:24" x14ac:dyDescent="0.25">
      <c r="B31" s="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3"/>
      <c r="S31" s="3"/>
      <c r="T31" s="23"/>
      <c r="U31" s="3"/>
      <c r="V31" s="39"/>
      <c r="W31" s="12"/>
      <c r="X31" s="12"/>
    </row>
    <row r="32" spans="1:24" x14ac:dyDescent="0.25">
      <c r="B32" s="2"/>
      <c r="H32" s="12"/>
      <c r="I32" s="12"/>
      <c r="J32" s="12"/>
      <c r="K32" s="12"/>
      <c r="L32" s="12"/>
      <c r="M32" s="12"/>
      <c r="N32" s="3"/>
      <c r="O32" s="3"/>
      <c r="P32" s="23"/>
      <c r="Q32" s="23"/>
      <c r="R32" s="3"/>
      <c r="S32" s="3"/>
      <c r="T32" s="23"/>
      <c r="U32" s="3"/>
      <c r="V32" s="39"/>
      <c r="W32" s="12"/>
      <c r="X32" s="12"/>
    </row>
    <row r="33" spans="2:24" x14ac:dyDescent="0.25">
      <c r="B33" s="2"/>
      <c r="H33" s="12"/>
      <c r="I33" s="12"/>
      <c r="J33" s="12"/>
      <c r="K33" s="12"/>
      <c r="L33" s="12"/>
      <c r="M33" s="12"/>
      <c r="N33" s="12"/>
      <c r="O33" s="12"/>
      <c r="R33" s="12"/>
      <c r="S33" s="3"/>
      <c r="T33" s="23"/>
      <c r="U33" s="12"/>
      <c r="V33" s="39"/>
      <c r="W33" s="12"/>
      <c r="X33" s="12"/>
    </row>
    <row r="34" spans="2:24" x14ac:dyDescent="0.25">
      <c r="B34" s="2"/>
      <c r="H34" s="12"/>
      <c r="I34" s="12"/>
      <c r="J34" s="12"/>
      <c r="K34" s="12"/>
      <c r="L34" s="12"/>
      <c r="M34" s="12"/>
      <c r="N34" s="12"/>
      <c r="O34" s="12"/>
      <c r="R34" s="12"/>
      <c r="S34" s="3"/>
      <c r="T34" s="23"/>
      <c r="U34" s="12"/>
      <c r="V34" s="39"/>
      <c r="W34" s="12"/>
      <c r="X34" s="12"/>
    </row>
    <row r="35" spans="2:24" x14ac:dyDescent="0.25">
      <c r="B35" s="2"/>
      <c r="H35" s="12"/>
      <c r="I35" s="12"/>
      <c r="J35" s="12"/>
      <c r="K35" s="12"/>
      <c r="L35" s="12"/>
      <c r="M35" s="12"/>
      <c r="N35" s="3"/>
      <c r="O35" s="3"/>
      <c r="P35" s="23"/>
      <c r="Q35" s="23"/>
      <c r="R35" s="3"/>
      <c r="S35" s="3"/>
      <c r="T35" s="23"/>
      <c r="U35" s="3"/>
      <c r="V35" s="39"/>
      <c r="W35" s="12"/>
      <c r="X35" s="12"/>
    </row>
    <row r="36" spans="2:24" x14ac:dyDescent="0.25">
      <c r="B36" s="2"/>
      <c r="H36" s="12"/>
      <c r="I36" s="12"/>
      <c r="J36" s="12"/>
      <c r="K36" s="12"/>
      <c r="L36" s="12"/>
      <c r="M36" s="12"/>
      <c r="N36" s="3"/>
      <c r="O36" s="3"/>
      <c r="P36" s="23"/>
      <c r="Q36" s="23"/>
      <c r="R36" s="3"/>
      <c r="S36" s="3"/>
      <c r="T36" s="23"/>
      <c r="U36" s="3"/>
      <c r="V36" s="39"/>
      <c r="W36" s="12"/>
      <c r="X36" s="12"/>
    </row>
    <row r="37" spans="2:24" x14ac:dyDescent="0.25">
      <c r="B37" s="2"/>
      <c r="H37" s="12"/>
      <c r="I37" s="12"/>
      <c r="J37" s="12"/>
      <c r="K37" s="12"/>
      <c r="L37" s="12"/>
      <c r="M37" s="12"/>
      <c r="N37" s="3"/>
      <c r="O37" s="3"/>
      <c r="P37" s="23"/>
      <c r="Q37" s="23"/>
      <c r="R37" s="3"/>
      <c r="S37" s="3"/>
      <c r="T37" s="23"/>
      <c r="U37" s="3"/>
      <c r="V37" s="39"/>
      <c r="W37" s="12"/>
      <c r="X37" s="12"/>
    </row>
    <row r="38" spans="2:24" x14ac:dyDescent="0.25">
      <c r="B38" s="2"/>
      <c r="H38" s="12"/>
      <c r="I38" s="12"/>
      <c r="J38" s="12"/>
      <c r="K38" s="12"/>
      <c r="L38" s="12"/>
      <c r="M38" s="12"/>
      <c r="N38" s="3"/>
      <c r="O38" s="3"/>
      <c r="P38" s="23"/>
      <c r="Q38" s="23"/>
      <c r="R38" s="3"/>
      <c r="S38" s="3"/>
      <c r="T38" s="23"/>
      <c r="U38" s="3"/>
      <c r="V38" s="39"/>
      <c r="W38" s="12"/>
      <c r="X38" s="12"/>
    </row>
    <row r="39" spans="2:24" x14ac:dyDescent="0.25">
      <c r="H39" s="12"/>
      <c r="I39" s="12"/>
      <c r="J39" s="12"/>
      <c r="K39" s="12"/>
      <c r="L39" s="12"/>
      <c r="M39" s="12"/>
      <c r="N39" s="12"/>
      <c r="O39" s="12"/>
      <c r="R39" s="12"/>
      <c r="S39" s="12"/>
      <c r="U39" s="12"/>
      <c r="V39" s="12"/>
      <c r="W39" s="12"/>
      <c r="X39" s="12"/>
    </row>
    <row r="40" spans="2:24" x14ac:dyDescent="0.25">
      <c r="H40" s="12"/>
      <c r="I40" s="12"/>
      <c r="J40" s="12"/>
      <c r="K40" s="12"/>
      <c r="L40" s="12"/>
      <c r="M40" s="12"/>
      <c r="N40" s="3"/>
      <c r="O40" s="3"/>
      <c r="P40" s="23"/>
      <c r="Q40" s="23"/>
      <c r="R40" s="3"/>
      <c r="S40" s="12"/>
      <c r="U40" s="3"/>
      <c r="V40" s="12"/>
      <c r="W40" s="12"/>
      <c r="X40" s="12"/>
    </row>
    <row r="41" spans="2:24" x14ac:dyDescent="0.25">
      <c r="H41" s="12"/>
      <c r="I41" s="12"/>
      <c r="J41" s="12"/>
      <c r="K41" s="12"/>
      <c r="L41" s="12"/>
      <c r="M41" s="12"/>
      <c r="N41" s="12"/>
      <c r="O41" s="12"/>
      <c r="R41" s="12"/>
      <c r="S41" s="12"/>
      <c r="U41" s="12"/>
      <c r="V41" s="12"/>
      <c r="W41" s="12"/>
      <c r="X41" s="12"/>
    </row>
    <row r="42" spans="2:24" x14ac:dyDescent="0.25">
      <c r="H42" s="12"/>
      <c r="I42" s="12"/>
      <c r="J42" s="12"/>
      <c r="K42" s="12"/>
      <c r="L42" s="12"/>
      <c r="M42" s="12"/>
      <c r="N42" s="12"/>
      <c r="O42" s="12"/>
      <c r="R42" s="12"/>
      <c r="S42" s="12"/>
      <c r="U42" s="12"/>
      <c r="V42" s="12"/>
      <c r="W42" s="12"/>
      <c r="X42" s="12"/>
    </row>
    <row r="43" spans="2:24" x14ac:dyDescent="0.25">
      <c r="H43" s="12"/>
      <c r="I43" s="12"/>
      <c r="J43" s="12"/>
      <c r="K43" s="12"/>
      <c r="L43" s="12"/>
      <c r="M43" s="12"/>
      <c r="N43" s="12"/>
      <c r="O43" s="12"/>
      <c r="R43" s="12"/>
      <c r="S43" s="12"/>
      <c r="U43" s="12"/>
      <c r="V43" s="12"/>
      <c r="W43" s="12"/>
      <c r="X43" s="12"/>
    </row>
    <row r="44" spans="2:24" x14ac:dyDescent="0.25">
      <c r="H44" s="12"/>
      <c r="I44" s="12"/>
      <c r="J44" s="12"/>
      <c r="K44" s="12"/>
      <c r="L44" s="12"/>
      <c r="M44" s="12"/>
      <c r="N44" s="12"/>
      <c r="O44" s="30"/>
      <c r="P44" s="28"/>
      <c r="Q44" s="28"/>
      <c r="R44" s="30"/>
      <c r="S44" s="30"/>
      <c r="T44" s="28"/>
      <c r="U44" s="12"/>
      <c r="V44" s="12"/>
      <c r="W44" s="12"/>
      <c r="X44" s="12"/>
    </row>
    <row r="45" spans="2:24" x14ac:dyDescent="0.25">
      <c r="H45" s="12"/>
      <c r="I45" s="12"/>
      <c r="J45" s="12"/>
      <c r="K45" s="12"/>
      <c r="L45" s="12"/>
      <c r="M45" s="12"/>
      <c r="N45" s="12"/>
      <c r="O45" s="12"/>
      <c r="R45" s="12"/>
      <c r="S45" s="12"/>
      <c r="U45" s="12"/>
      <c r="V45" s="12"/>
      <c r="W45" s="12"/>
      <c r="X45" s="12"/>
    </row>
    <row r="46" spans="2:24" x14ac:dyDescent="0.25">
      <c r="H46" s="12"/>
      <c r="I46" s="12"/>
      <c r="J46" s="12"/>
      <c r="K46" s="12"/>
      <c r="L46" s="12"/>
      <c r="M46" s="12"/>
      <c r="N46" s="12"/>
      <c r="O46" s="12"/>
      <c r="R46" s="12"/>
      <c r="S46" s="12"/>
      <c r="U46" s="12"/>
      <c r="V46" s="12"/>
      <c r="W46" s="12"/>
      <c r="X46" s="12"/>
    </row>
    <row r="47" spans="2:24" ht="45.75" customHeight="1" x14ac:dyDescent="0.25">
      <c r="H47" s="12"/>
      <c r="I47" s="12"/>
      <c r="J47" s="12"/>
      <c r="K47" s="12"/>
      <c r="L47" s="12"/>
      <c r="M47" s="12"/>
      <c r="N47" s="19"/>
      <c r="O47" s="19"/>
      <c r="P47" s="24"/>
      <c r="Q47" s="24"/>
      <c r="R47" s="19"/>
      <c r="S47" s="19"/>
      <c r="T47" s="24"/>
    </row>
    <row r="48" spans="2:24" ht="21" customHeight="1" x14ac:dyDescent="0.25">
      <c r="H48" s="12"/>
      <c r="I48" s="12"/>
      <c r="J48" s="12"/>
      <c r="K48" s="12"/>
      <c r="L48" s="12"/>
      <c r="M48" s="12"/>
      <c r="N48" s="38"/>
      <c r="O48" s="20"/>
      <c r="P48" s="25"/>
      <c r="Q48" s="25"/>
      <c r="R48" s="20"/>
      <c r="S48" s="20"/>
      <c r="T48" s="25"/>
    </row>
    <row r="49" spans="8:19" x14ac:dyDescent="0.25">
      <c r="H49" s="12"/>
      <c r="I49" s="12"/>
      <c r="J49" s="12"/>
      <c r="K49" s="12"/>
      <c r="L49" s="12"/>
      <c r="M49" s="12"/>
      <c r="N49" s="12"/>
      <c r="O49" s="12"/>
      <c r="R49" s="12"/>
      <c r="S49" s="12"/>
    </row>
  </sheetData>
  <mergeCells count="28">
    <mergeCell ref="B2:N2"/>
    <mergeCell ref="B4:N4"/>
    <mergeCell ref="H25:H26"/>
    <mergeCell ref="J25:J26"/>
    <mergeCell ref="H28:H29"/>
    <mergeCell ref="J28:J29"/>
    <mergeCell ref="N28:O28"/>
    <mergeCell ref="N29:O30"/>
    <mergeCell ref="L18:L19"/>
    <mergeCell ref="N18:N19"/>
    <mergeCell ref="B21:C22"/>
    <mergeCell ref="E21:F22"/>
    <mergeCell ref="H21:J22"/>
    <mergeCell ref="L21:L22"/>
    <mergeCell ref="N21:N22"/>
    <mergeCell ref="B17:C17"/>
    <mergeCell ref="E17:F17"/>
    <mergeCell ref="H17:J17"/>
    <mergeCell ref="B18:C19"/>
    <mergeCell ref="E18:F19"/>
    <mergeCell ref="H18:J19"/>
    <mergeCell ref="B13:F15"/>
    <mergeCell ref="H13:N15"/>
    <mergeCell ref="B6:N8"/>
    <mergeCell ref="B10:F10"/>
    <mergeCell ref="H10:N10"/>
    <mergeCell ref="B12:F12"/>
    <mergeCell ref="H12:N1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Mala poduzeća II</vt:lpstr>
      <vt:lpstr>Srednja poduzeća - II</vt:lpstr>
      <vt:lpstr>Velika poduzeća - II</vt:lpstr>
      <vt:lpstr>Mala poduzeća - ER</vt:lpstr>
      <vt:lpstr>Srednja poduzeća - ER</vt:lpstr>
      <vt:lpstr>Velika poduzeća - ER</vt:lpstr>
    </vt:vector>
  </TitlesOfParts>
  <Company>MZOŠ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ddenacic</dc:creator>
  <cp:lastModifiedBy>aboskovi</cp:lastModifiedBy>
  <cp:lastPrinted>2013-12-23T13:11:46Z</cp:lastPrinted>
  <dcterms:created xsi:type="dcterms:W3CDTF">2013-10-17T11:03:38Z</dcterms:created>
  <dcterms:modified xsi:type="dcterms:W3CDTF">2013-12-24T07:51:59Z</dcterms:modified>
</cp:coreProperties>
</file>